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codeName="ThisWorkbook" defaultThemeVersion="124226"/>
  <mc:AlternateContent xmlns:mc="http://schemas.openxmlformats.org/markup-compatibility/2006">
    <mc:Choice Requires="x15">
      <x15ac:absPath xmlns:x15ac="http://schemas.microsoft.com/office/spreadsheetml/2010/11/ac" url="https://d.docs.live.net/3bf2c3839d864873/Documentos/UAERMV/Evaluación/Mapa Riesgo/"/>
    </mc:Choice>
  </mc:AlternateContent>
  <xr:revisionPtr revIDLastSave="0" documentId="13_ncr:1_{679BCFFC-0950-4335-BBCB-9A059FC13FA9}" xr6:coauthVersionLast="47" xr6:coauthVersionMax="47" xr10:uidLastSave="{00000000-0000-0000-0000-000000000000}"/>
  <bookViews>
    <workbookView xWindow="9510" yWindow="0" windowWidth="9780" windowHeight="11370" firstSheet="1" activeTab="1" xr2:uid="{00000000-000D-0000-FFFF-FFFF00000000}"/>
  </bookViews>
  <sheets>
    <sheet name="1 INSTRUCTIVO DES-DI-008" sheetId="38" r:id="rId1"/>
    <sheet name="2 CONTEXTO E IDENTIFICACIÓN" sheetId="30" r:id="rId2"/>
    <sheet name="3 PROBABIL E IMPACTO INHERENTE" sheetId="15" r:id="rId3"/>
    <sheet name="4 MAPA CALOR INHERENTE" sheetId="31" r:id="rId4"/>
    <sheet name="5 VALORACIÓN CONTROL PROBAB." sheetId="9" r:id="rId5"/>
    <sheet name="5 VALORACIÓN CONTROL IMPACTO" sheetId="39" r:id="rId6"/>
    <sheet name="6 MAPA CALOR RESIDUAL-TRATAMIEN" sheetId="35" r:id="rId7"/>
    <sheet name="7 MAPA CALOR INHEREN Y RESIDUAL" sheetId="37" r:id="rId8"/>
    <sheet name="8 PEFIL RIESGO DEL PROCESO" sheetId="33" r:id="rId9"/>
    <sheet name="10 CONTROL DE CAMBIOS" sheetId="20" r:id="rId10"/>
    <sheet name="10 FORMULAS" sheetId="34" state="hidden" r:id="rId11"/>
  </sheets>
  <externalReferences>
    <externalReference r:id="rId12"/>
    <externalReference r:id="rId13"/>
  </externalReferences>
  <definedNames>
    <definedName name="_xlnm._FilterDatabase" localSheetId="1" hidden="1">'2 CONTEXTO E IDENTIFICACIÓN'!$F$7:$J$8</definedName>
    <definedName name="_xlnm._FilterDatabase" localSheetId="2" hidden="1">'3 PROBABIL E IMPACTO INHERENTE'!$A$8:$N$8</definedName>
    <definedName name="_xlnm._FilterDatabase" localSheetId="3" hidden="1">'4 MAPA CALOR INHERENTE'!$A$9:$AJ$9</definedName>
    <definedName name="_xlnm._FilterDatabase" localSheetId="5" hidden="1">'5 VALORACIÓN CONTROL IMPACTO'!$A$7:$W$127</definedName>
    <definedName name="_xlnm._FilterDatabase" localSheetId="4" hidden="1">'5 VALORACIÓN CONTROL PROBAB.'!$A$7:$W$127</definedName>
    <definedName name="_xlnm._FilterDatabase" localSheetId="6" hidden="1">'6 MAPA CALOR RESIDUAL-TRATAMIEN'!$A$8:$AL$8</definedName>
    <definedName name="_xlnm._FilterDatabase" localSheetId="7" hidden="1">'7 MAPA CALOR INHEREN Y RESIDUAL'!$A$9:$AL$9</definedName>
    <definedName name="Afectación_Económica">'3 PROBABIL E IMPACTO INHERENTE'!$X$9:$X$14</definedName>
    <definedName name="_xlnm.Print_Area" localSheetId="9">'10 CONTROL DE CAMBIOS'!$A$1:$D$9</definedName>
    <definedName name="_xlnm.Print_Area" localSheetId="2">'3 PROBABIL E IMPACTO INHERENTE'!$A$1:$Y$28</definedName>
    <definedName name="Definicion_tratamiento" localSheetId="5">'10 FORMULAS'!#REF!</definedName>
    <definedName name="Definicion_tratamiento">'10 FORMULAS'!#REF!</definedName>
    <definedName name="E_Relaciones_Laborales">'10 FORMULAS'!$C$12:$C$17</definedName>
    <definedName name="Ejecución_administración_de_procesos" localSheetId="5">Tabla2[Ejecución_administración_de_procesos]</definedName>
    <definedName name="Ejecución_administración_de_procesos">Tabla2[Ejecución_administración_de_procesos]</definedName>
    <definedName name="Evento_externo">'10 FORMULAS'!$F$39:$F$42</definedName>
    <definedName name="F_Usuarios_Productos_y_Prácticas_Organizacionales">'10 FORMULAS'!$C$18:$C$23</definedName>
    <definedName name="Fiscal">'10 FORMULAS'!$B$32:$B$35</definedName>
    <definedName name="Fiscal_A" localSheetId="5">'10 FORMULAS'!#REF!</definedName>
    <definedName name="Fiscal_A">'10 FORMULAS'!#REF!</definedName>
    <definedName name="Fiscal_B" localSheetId="5">'10 FORMULAS'!#REF!</definedName>
    <definedName name="Fiscal_B">'10 FORMULAS'!#REF!</definedName>
    <definedName name="G_Daños_Activos_Físicos">'10 FORMULAS'!$C$24:$C$26</definedName>
    <definedName name="Gestión">'10 FORMULAS'!$A$32:$A$34</definedName>
    <definedName name="Gestiòn" localSheetId="5">'10 FORMULAS'!#REF!</definedName>
    <definedName name="Gestiòn">'10 FORMULAS'!#REF!</definedName>
    <definedName name="Gestión_A" localSheetId="5">'10 FORMULAS'!#REF!</definedName>
    <definedName name="Gestión_A">'10 FORMULAS'!#REF!</definedName>
    <definedName name="Gestión_B" localSheetId="5">'10 FORMULAS'!#REF!</definedName>
    <definedName name="Gestión_B">'10 FORMULAS'!#REF!</definedName>
    <definedName name="IMPACTO_PROCESOS" localSheetId="1">'[1]LISTAS FORMULAS'!$C$3:$C$7</definedName>
    <definedName name="IMPACTO_PROCESOS" localSheetId="3">'[1]LISTAS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nfraestructura">'10 FORMULAS'!$E$39:$E$42</definedName>
    <definedName name="Integridad_Pública_Corrupción">'10 FORMULAS'!$D$32:$D$34</definedName>
    <definedName name="Integridad_Pública_LA_FT_FP">'10 FORMULAS'!$E$32:$E$34</definedName>
    <definedName name="IntegridadPública_Corrupción" localSheetId="5">'10 FORMULAS'!#REF!</definedName>
    <definedName name="IntegridadPública_Corrupción">'10 FORMULAS'!#REF!</definedName>
    <definedName name="IntegridadPública_LA_FT_FP" localSheetId="5">'10 FORMULAS'!#REF!</definedName>
    <definedName name="IntegridadPública_LA_FT_FP">'10 FORMULAS'!#REF!</definedName>
    <definedName name="opciones" localSheetId="1">'[1]LISTAS FORMULAS'!$F$3:$F$4</definedName>
    <definedName name="opciones" localSheetId="3">'[1]LISTAS FORMULAS'!$F$3:$F$4</definedName>
    <definedName name="opciones" localSheetId="6">'[1]LISTAS FORMULAS'!$F$3:$F$4</definedName>
    <definedName name="opciones" localSheetId="7">'[1]LISTAS FORMULAS'!$F$3:$F$4</definedName>
    <definedName name="opciones" localSheetId="8">'[1]LISTAS FORMULAS'!$F$3:$F$4</definedName>
    <definedName name="opciones2" localSheetId="1">'[1]LISTAS FORMULAS'!$G$3:$G$5</definedName>
    <definedName name="opciones2" localSheetId="3">'[1]LISTAS FORMULAS'!$G$3:$G$5</definedName>
    <definedName name="opciones2" localSheetId="6">'[1]LISTAS FORMULAS'!$G$3:$G$5</definedName>
    <definedName name="opciones2" localSheetId="7">'[1]LISTAS FORMULAS'!$G$3:$G$5</definedName>
    <definedName name="opciones2" localSheetId="8">'[1]LISTAS FORMULAS'!$G$3:$G$5</definedName>
    <definedName name="Plan_accion" localSheetId="5">'10 FORMULAS'!#REF!</definedName>
    <definedName name="Plan_accion">'10 FORMULAS'!#REF!</definedName>
    <definedName name="Plan_acción" localSheetId="5">'10 FORMULAS'!#REF!</definedName>
    <definedName name="Plan_acción">'10 FORMULAS'!#REF!</definedName>
    <definedName name="Plan_de_acción" localSheetId="5">'10 FORMULAS'!#REF!</definedName>
    <definedName name="Plan_de_acción">'10 FORMULAS'!#REF!</definedName>
    <definedName name="Posibilidad__de_efecto_dañoso_sobre_el_interes_patrimonial" localSheetId="5">'10 FORMULAS'!#REF!</definedName>
    <definedName name="Posibilidad__de_efecto_dañoso_sobre_el_interes_patrimonial">'10 FORMULAS'!#REF!</definedName>
    <definedName name="Posibilidad_de_pérdida_Económica" localSheetId="5">'10 FORMULAS'!#REF!</definedName>
    <definedName name="Posibilidad_de_pérdida_Económica">'10 FORMULAS'!#REF!</definedName>
    <definedName name="Quince_Cero" localSheetId="1">'[1]LISTAS FORMULAS'!$F$14:$F$15</definedName>
    <definedName name="Quince_Cero" localSheetId="3">'[1]LISTAS FORMULAS'!$F$14:$F$15</definedName>
    <definedName name="Quince_Cero" localSheetId="6">'[1]LISTAS FORMULAS'!$F$14:$F$15</definedName>
    <definedName name="Quince_Cero" localSheetId="7">'[1]LISTAS FORMULAS'!$F$14:$F$15</definedName>
    <definedName name="Quince_Cero" localSheetId="8">'[1]LISTAS FORMULAS'!$F$14:$F$15</definedName>
    <definedName name="Rango_Calificacion_Ejecucion" localSheetId="1">'[1]LISTAS FORMULAS'!$H$3:$H$5</definedName>
    <definedName name="Rango_Calificacion_Ejecucion" localSheetId="3">'[1]LISTAS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educir_mitigar_Transferir_Evitar" localSheetId="5">#REF!</definedName>
    <definedName name="Reducir_mitigar_Transferir_Evitar">#REF!</definedName>
    <definedName name="Reputacional">'3 PROBABIL E IMPACTO INHERENTE'!$Y$9:$Y$14</definedName>
    <definedName name="Requiere_Plan_de_Acción" localSheetId="5">#REF!</definedName>
    <definedName name="Requiere_Plan_de_Acción">#REF!</definedName>
    <definedName name="Seg.Información" localSheetId="5">'10 FORMULAS'!#REF!</definedName>
    <definedName name="Seg.Información">'10 FORMULAS'!#REF!</definedName>
    <definedName name="Seguridad_Información">'10 FORMULAS'!$C$32:$C$34</definedName>
    <definedName name="Talento_Humano">'10 FORMULAS'!$C$39:$C$42</definedName>
    <definedName name="Tecnología">'10 FORMULAS'!$D$39:$D$43</definedName>
    <definedName name="Tipo" localSheetId="9">'[2]CONTEXTO E IDENTIFICACIÓN'!$C$21:$C$24</definedName>
    <definedName name="TIPO" localSheetId="3">'[1]CONTEXTO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'10 FORMULAS'!$A$4:$A$11</definedName>
    <definedName name="_xlnm.Print_Titles" localSheetId="1">'2 CONTEXTO E IDENTIFICACIÓN'!$7:$8</definedName>
    <definedName name="_xlnm.Print_Titles" localSheetId="2">'3 PROBABIL E IMPACTO INHERENTE'!$5:$8</definedName>
    <definedName name="_xlnm.Print_Titles" localSheetId="5">'5 VALORACIÓN CONTROL IMPACTO'!$3:$7</definedName>
    <definedName name="_xlnm.Print_Titles" localSheetId="4">'5 VALORACIÓN CONTROL PROBAB.'!$3:$7</definedName>
    <definedName name="Transacción_u_Operación_aplica_para_LA_FT_FP">'10 FORMULAS'!$B$39:$B$42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5" l="1"/>
  <c r="D11" i="35"/>
  <c r="D10" i="35"/>
  <c r="A14" i="35"/>
  <c r="K26" i="9"/>
  <c r="I9" i="9" l="1"/>
  <c r="I11" i="9"/>
  <c r="J11" i="30"/>
  <c r="J12" i="30"/>
  <c r="C28" i="35"/>
  <c r="C27" i="35"/>
  <c r="C26" i="35"/>
  <c r="C25" i="35"/>
  <c r="C24" i="35"/>
  <c r="C23" i="35"/>
  <c r="C22" i="35"/>
  <c r="C21" i="35"/>
  <c r="C20" i="35"/>
  <c r="C19" i="35"/>
  <c r="C18" i="35"/>
  <c r="C17" i="35"/>
  <c r="C16" i="35"/>
  <c r="C14" i="35"/>
  <c r="C12" i="35"/>
  <c r="C11" i="35"/>
  <c r="C10" i="35"/>
  <c r="D9" i="35" l="1"/>
  <c r="L9" i="39"/>
  <c r="L10" i="39"/>
  <c r="L11" i="39"/>
  <c r="L12" i="39"/>
  <c r="L13" i="39"/>
  <c r="L14" i="39"/>
  <c r="L15" i="39"/>
  <c r="L16" i="39"/>
  <c r="L17" i="39"/>
  <c r="L18" i="39"/>
  <c r="L19" i="39"/>
  <c r="L20" i="39"/>
  <c r="L21" i="39"/>
  <c r="L22" i="39"/>
  <c r="L23" i="39"/>
  <c r="L24" i="39"/>
  <c r="L25" i="39"/>
  <c r="L26" i="39"/>
  <c r="L27" i="39"/>
  <c r="L28" i="39"/>
  <c r="L29" i="39"/>
  <c r="L30" i="39"/>
  <c r="L31" i="39"/>
  <c r="L32" i="39"/>
  <c r="L33" i="39"/>
  <c r="L34" i="39"/>
  <c r="L35" i="39"/>
  <c r="L36" i="39"/>
  <c r="L37" i="39"/>
  <c r="L38" i="39"/>
  <c r="L39" i="39"/>
  <c r="L40" i="39"/>
  <c r="L41" i="39"/>
  <c r="L42" i="39"/>
  <c r="L43" i="39"/>
  <c r="L44" i="39"/>
  <c r="L45" i="39"/>
  <c r="L46" i="39"/>
  <c r="L47" i="39"/>
  <c r="L48" i="39"/>
  <c r="L49" i="39"/>
  <c r="L50" i="39"/>
  <c r="L51" i="39"/>
  <c r="L52" i="39"/>
  <c r="L53" i="39"/>
  <c r="L54" i="39"/>
  <c r="L55" i="39"/>
  <c r="L56" i="39"/>
  <c r="L57" i="39"/>
  <c r="L58" i="39"/>
  <c r="L59" i="39"/>
  <c r="L60" i="39"/>
  <c r="L61" i="39"/>
  <c r="L62" i="39"/>
  <c r="L63" i="39"/>
  <c r="L64" i="39"/>
  <c r="L65" i="39"/>
  <c r="L66" i="39"/>
  <c r="L67" i="39"/>
  <c r="L68" i="39"/>
  <c r="L69" i="39"/>
  <c r="L70" i="39"/>
  <c r="L71" i="39"/>
  <c r="L72" i="39"/>
  <c r="L73" i="39"/>
  <c r="L74" i="39"/>
  <c r="L75" i="39"/>
  <c r="L76" i="39"/>
  <c r="L77" i="39"/>
  <c r="L78" i="39"/>
  <c r="L79" i="39"/>
  <c r="L80" i="39"/>
  <c r="L81" i="39"/>
  <c r="L82" i="39"/>
  <c r="L83" i="39"/>
  <c r="L84" i="39"/>
  <c r="L85" i="39"/>
  <c r="L86" i="39"/>
  <c r="L87" i="39"/>
  <c r="L88" i="39"/>
  <c r="L89" i="39"/>
  <c r="L90" i="39"/>
  <c r="L91" i="39"/>
  <c r="L92" i="39"/>
  <c r="L93" i="39"/>
  <c r="L94" i="39"/>
  <c r="L95" i="39"/>
  <c r="L96" i="39"/>
  <c r="L97" i="39"/>
  <c r="L98" i="39"/>
  <c r="L99" i="39"/>
  <c r="L100" i="39"/>
  <c r="L101" i="39"/>
  <c r="L102" i="39"/>
  <c r="L103" i="39"/>
  <c r="L104" i="39"/>
  <c r="L105" i="39"/>
  <c r="L106" i="39"/>
  <c r="L107" i="39"/>
  <c r="L108" i="39"/>
  <c r="L109" i="39"/>
  <c r="L110" i="39"/>
  <c r="L111" i="39"/>
  <c r="L112" i="39"/>
  <c r="L113" i="39"/>
  <c r="L114" i="39"/>
  <c r="L115" i="39"/>
  <c r="L116" i="39"/>
  <c r="L117" i="39"/>
  <c r="L118" i="39"/>
  <c r="L119" i="39"/>
  <c r="L120" i="39"/>
  <c r="L121" i="39"/>
  <c r="L122" i="39"/>
  <c r="L123" i="39"/>
  <c r="L124" i="39"/>
  <c r="L125" i="39"/>
  <c r="L126" i="39"/>
  <c r="L127" i="39"/>
  <c r="L8" i="39"/>
  <c r="I8" i="39"/>
  <c r="I9" i="39"/>
  <c r="I10" i="39"/>
  <c r="N127" i="39"/>
  <c r="K127" i="39"/>
  <c r="I127" i="39"/>
  <c r="N126" i="39"/>
  <c r="K126" i="39"/>
  <c r="I126" i="39"/>
  <c r="N125" i="39"/>
  <c r="K125" i="39"/>
  <c r="I125" i="39"/>
  <c r="N124" i="39"/>
  <c r="K124" i="39"/>
  <c r="I124" i="39"/>
  <c r="N123" i="39"/>
  <c r="K123" i="39"/>
  <c r="I123" i="39"/>
  <c r="N122" i="39"/>
  <c r="K122" i="39"/>
  <c r="S122" i="39" s="1"/>
  <c r="I122" i="39"/>
  <c r="A122" i="39"/>
  <c r="N121" i="39"/>
  <c r="K121" i="39"/>
  <c r="I121" i="39"/>
  <c r="N120" i="39"/>
  <c r="K120" i="39"/>
  <c r="I120" i="39"/>
  <c r="N119" i="39"/>
  <c r="K119" i="39"/>
  <c r="I119" i="39"/>
  <c r="N118" i="39"/>
  <c r="K118" i="39"/>
  <c r="I118" i="39"/>
  <c r="N117" i="39"/>
  <c r="K117" i="39"/>
  <c r="I117" i="39"/>
  <c r="N116" i="39"/>
  <c r="K116" i="39"/>
  <c r="I116" i="39"/>
  <c r="A116" i="39"/>
  <c r="N115" i="39"/>
  <c r="K115" i="39"/>
  <c r="I115" i="39"/>
  <c r="N114" i="39"/>
  <c r="K114" i="39"/>
  <c r="I114" i="39"/>
  <c r="N113" i="39"/>
  <c r="K113" i="39"/>
  <c r="I113" i="39"/>
  <c r="N112" i="39"/>
  <c r="K112" i="39"/>
  <c r="I112" i="39"/>
  <c r="N111" i="39"/>
  <c r="K111" i="39"/>
  <c r="I111" i="39"/>
  <c r="N110" i="39"/>
  <c r="K110" i="39"/>
  <c r="I110" i="39"/>
  <c r="A110" i="39"/>
  <c r="N109" i="39"/>
  <c r="K109" i="39"/>
  <c r="I109" i="39"/>
  <c r="N108" i="39"/>
  <c r="K108" i="39"/>
  <c r="I108" i="39"/>
  <c r="N107" i="39"/>
  <c r="K107" i="39"/>
  <c r="I107" i="39"/>
  <c r="N106" i="39"/>
  <c r="K106" i="39"/>
  <c r="I106" i="39"/>
  <c r="N105" i="39"/>
  <c r="K105" i="39"/>
  <c r="I105" i="39"/>
  <c r="N104" i="39"/>
  <c r="K104" i="39"/>
  <c r="I104" i="39"/>
  <c r="A104" i="39"/>
  <c r="N103" i="39"/>
  <c r="K103" i="39"/>
  <c r="I103" i="39"/>
  <c r="N102" i="39"/>
  <c r="K102" i="39"/>
  <c r="I102" i="39"/>
  <c r="N101" i="39"/>
  <c r="K101" i="39"/>
  <c r="I101" i="39"/>
  <c r="N100" i="39"/>
  <c r="K100" i="39"/>
  <c r="I100" i="39"/>
  <c r="N99" i="39"/>
  <c r="K99" i="39"/>
  <c r="I99" i="39"/>
  <c r="N98" i="39"/>
  <c r="K98" i="39"/>
  <c r="I98" i="39"/>
  <c r="A98" i="39"/>
  <c r="N97" i="39"/>
  <c r="K97" i="39"/>
  <c r="S97" i="39" s="1"/>
  <c r="I97" i="39"/>
  <c r="N96" i="39"/>
  <c r="K96" i="39"/>
  <c r="I96" i="39"/>
  <c r="N95" i="39"/>
  <c r="K95" i="39"/>
  <c r="I95" i="39"/>
  <c r="N94" i="39"/>
  <c r="K94" i="39"/>
  <c r="I94" i="39"/>
  <c r="N93" i="39"/>
  <c r="K93" i="39"/>
  <c r="S93" i="39" s="1"/>
  <c r="I93" i="39"/>
  <c r="N92" i="39"/>
  <c r="K92" i="39"/>
  <c r="S92" i="39" s="1"/>
  <c r="I92" i="39"/>
  <c r="A92" i="39"/>
  <c r="N91" i="39"/>
  <c r="K91" i="39"/>
  <c r="I91" i="39"/>
  <c r="N90" i="39"/>
  <c r="K90" i="39"/>
  <c r="I90" i="39"/>
  <c r="N89" i="39"/>
  <c r="K89" i="39"/>
  <c r="I89" i="39"/>
  <c r="N88" i="39"/>
  <c r="K88" i="39"/>
  <c r="I88" i="39"/>
  <c r="N87" i="39"/>
  <c r="K87" i="39"/>
  <c r="I87" i="39"/>
  <c r="N86" i="39"/>
  <c r="K86" i="39"/>
  <c r="I86" i="39"/>
  <c r="A86" i="39"/>
  <c r="N85" i="39"/>
  <c r="K85" i="39"/>
  <c r="I85" i="39"/>
  <c r="N84" i="39"/>
  <c r="K84" i="39"/>
  <c r="I84" i="39"/>
  <c r="N83" i="39"/>
  <c r="K83" i="39"/>
  <c r="I83" i="39"/>
  <c r="N82" i="39"/>
  <c r="K82" i="39"/>
  <c r="I82" i="39"/>
  <c r="N81" i="39"/>
  <c r="K81" i="39"/>
  <c r="I81" i="39"/>
  <c r="N80" i="39"/>
  <c r="K80" i="39"/>
  <c r="I80" i="39"/>
  <c r="A80" i="39"/>
  <c r="N79" i="39"/>
  <c r="K79" i="39"/>
  <c r="I79" i="39"/>
  <c r="N78" i="39"/>
  <c r="K78" i="39"/>
  <c r="I78" i="39"/>
  <c r="N77" i="39"/>
  <c r="K77" i="39"/>
  <c r="S77" i="39" s="1"/>
  <c r="I77" i="39"/>
  <c r="N76" i="39"/>
  <c r="K76" i="39"/>
  <c r="I76" i="39"/>
  <c r="N75" i="39"/>
  <c r="K75" i="39"/>
  <c r="I75" i="39"/>
  <c r="N74" i="39"/>
  <c r="K74" i="39"/>
  <c r="I74" i="39"/>
  <c r="A74" i="39"/>
  <c r="N73" i="39"/>
  <c r="K73" i="39"/>
  <c r="I73" i="39"/>
  <c r="N72" i="39"/>
  <c r="K72" i="39"/>
  <c r="I72" i="39"/>
  <c r="N71" i="39"/>
  <c r="K71" i="39"/>
  <c r="I71" i="39"/>
  <c r="N70" i="39"/>
  <c r="K70" i="39"/>
  <c r="I70" i="39"/>
  <c r="N69" i="39"/>
  <c r="K69" i="39"/>
  <c r="I69" i="39"/>
  <c r="N68" i="39"/>
  <c r="K68" i="39"/>
  <c r="I68" i="39"/>
  <c r="A68" i="39"/>
  <c r="N67" i="39"/>
  <c r="K67" i="39"/>
  <c r="I67" i="39"/>
  <c r="N66" i="39"/>
  <c r="K66" i="39"/>
  <c r="I66" i="39"/>
  <c r="N65" i="39"/>
  <c r="K65" i="39"/>
  <c r="I65" i="39"/>
  <c r="N64" i="39"/>
  <c r="K64" i="39"/>
  <c r="I64" i="39"/>
  <c r="N63" i="39"/>
  <c r="K63" i="39"/>
  <c r="I63" i="39"/>
  <c r="N62" i="39"/>
  <c r="K62" i="39"/>
  <c r="I62" i="39"/>
  <c r="A62" i="39"/>
  <c r="N61" i="39"/>
  <c r="K61" i="39"/>
  <c r="I61" i="39"/>
  <c r="N60" i="39"/>
  <c r="K60" i="39"/>
  <c r="I60" i="39"/>
  <c r="N59" i="39"/>
  <c r="K59" i="39"/>
  <c r="I59" i="39"/>
  <c r="N58" i="39"/>
  <c r="K58" i="39"/>
  <c r="I58" i="39"/>
  <c r="N57" i="39"/>
  <c r="K57" i="39"/>
  <c r="I57" i="39"/>
  <c r="N56" i="39"/>
  <c r="K56" i="39"/>
  <c r="I56" i="39"/>
  <c r="A56" i="39"/>
  <c r="N55" i="39"/>
  <c r="K55" i="39"/>
  <c r="I55" i="39"/>
  <c r="N54" i="39"/>
  <c r="K54" i="39"/>
  <c r="I54" i="39"/>
  <c r="N53" i="39"/>
  <c r="K53" i="39"/>
  <c r="I53" i="39"/>
  <c r="N52" i="39"/>
  <c r="K52" i="39"/>
  <c r="I52" i="39"/>
  <c r="N51" i="39"/>
  <c r="K51" i="39"/>
  <c r="I51" i="39"/>
  <c r="N50" i="39"/>
  <c r="K50" i="39"/>
  <c r="I50" i="39"/>
  <c r="A50" i="39"/>
  <c r="N49" i="39"/>
  <c r="K49" i="39"/>
  <c r="I49" i="39"/>
  <c r="N48" i="39"/>
  <c r="K48" i="39"/>
  <c r="I48" i="39"/>
  <c r="N47" i="39"/>
  <c r="K47" i="39"/>
  <c r="I47" i="39"/>
  <c r="N46" i="39"/>
  <c r="K46" i="39"/>
  <c r="I46" i="39"/>
  <c r="N45" i="39"/>
  <c r="K45" i="39"/>
  <c r="I45" i="39"/>
  <c r="N44" i="39"/>
  <c r="K44" i="39"/>
  <c r="I44" i="39"/>
  <c r="A44" i="39"/>
  <c r="N43" i="39"/>
  <c r="K43" i="39"/>
  <c r="I43" i="39"/>
  <c r="N42" i="39"/>
  <c r="K42" i="39"/>
  <c r="I42" i="39"/>
  <c r="N41" i="39"/>
  <c r="K41" i="39"/>
  <c r="I41" i="39"/>
  <c r="N40" i="39"/>
  <c r="K40" i="39"/>
  <c r="S40" i="39" s="1"/>
  <c r="I40" i="39"/>
  <c r="N39" i="39"/>
  <c r="K39" i="39"/>
  <c r="I39" i="39"/>
  <c r="N38" i="39"/>
  <c r="K38" i="39"/>
  <c r="I38" i="39"/>
  <c r="A38" i="39"/>
  <c r="N37" i="39"/>
  <c r="K37" i="39"/>
  <c r="I37" i="39"/>
  <c r="N36" i="39"/>
  <c r="K36" i="39"/>
  <c r="I36" i="39"/>
  <c r="N35" i="39"/>
  <c r="K35" i="39"/>
  <c r="I35" i="39"/>
  <c r="N34" i="39"/>
  <c r="K34" i="39"/>
  <c r="I34" i="39"/>
  <c r="N33" i="39"/>
  <c r="K33" i="39"/>
  <c r="I33" i="39"/>
  <c r="N32" i="39"/>
  <c r="K32" i="39"/>
  <c r="I32" i="39"/>
  <c r="A32" i="39"/>
  <c r="N31" i="39"/>
  <c r="K31" i="39"/>
  <c r="I31" i="39"/>
  <c r="N30" i="39"/>
  <c r="K30" i="39"/>
  <c r="I30" i="39"/>
  <c r="N29" i="39"/>
  <c r="K29" i="39"/>
  <c r="I29" i="39"/>
  <c r="N28" i="39"/>
  <c r="K28" i="39"/>
  <c r="I28" i="39"/>
  <c r="N27" i="39"/>
  <c r="K27" i="39"/>
  <c r="I27" i="39"/>
  <c r="N26" i="39"/>
  <c r="K26" i="39"/>
  <c r="I26" i="39"/>
  <c r="A26" i="39"/>
  <c r="N25" i="39"/>
  <c r="K25" i="39"/>
  <c r="S25" i="39" s="1"/>
  <c r="I25" i="39"/>
  <c r="N24" i="39"/>
  <c r="K24" i="39"/>
  <c r="I24" i="39"/>
  <c r="N23" i="39"/>
  <c r="K23" i="39"/>
  <c r="I23" i="39"/>
  <c r="N22" i="39"/>
  <c r="K22" i="39"/>
  <c r="I22" i="39"/>
  <c r="N21" i="39"/>
  <c r="K21" i="39"/>
  <c r="S21" i="39" s="1"/>
  <c r="I21" i="39"/>
  <c r="N20" i="39"/>
  <c r="K20" i="39"/>
  <c r="S20" i="39" s="1"/>
  <c r="I20" i="39"/>
  <c r="A20" i="39"/>
  <c r="N19" i="39"/>
  <c r="K19" i="39"/>
  <c r="I19" i="39"/>
  <c r="N18" i="39"/>
  <c r="K18" i="39"/>
  <c r="I18" i="39"/>
  <c r="N17" i="39"/>
  <c r="K17" i="39"/>
  <c r="I17" i="39"/>
  <c r="N16" i="39"/>
  <c r="K16" i="39"/>
  <c r="I16" i="39"/>
  <c r="N15" i="39"/>
  <c r="K15" i="39"/>
  <c r="I15" i="39"/>
  <c r="N14" i="39"/>
  <c r="K14" i="39"/>
  <c r="I14" i="39"/>
  <c r="A14" i="39"/>
  <c r="N13" i="39"/>
  <c r="K13" i="39"/>
  <c r="I13" i="39"/>
  <c r="N12" i="39"/>
  <c r="K12" i="39"/>
  <c r="I12" i="39"/>
  <c r="N11" i="39"/>
  <c r="K11" i="39"/>
  <c r="I11" i="39"/>
  <c r="N10" i="39"/>
  <c r="K10" i="39"/>
  <c r="N9" i="39"/>
  <c r="K9" i="39"/>
  <c r="N8" i="39"/>
  <c r="K8" i="39"/>
  <c r="A8" i="39"/>
  <c r="B4" i="39"/>
  <c r="B3" i="39"/>
  <c r="H2" i="39"/>
  <c r="G2" i="39"/>
  <c r="D2" i="39"/>
  <c r="C2" i="39"/>
  <c r="H1" i="39"/>
  <c r="G1" i="39"/>
  <c r="B1" i="39"/>
  <c r="C9" i="35"/>
  <c r="E9" i="35" s="1"/>
  <c r="S61" i="39" l="1"/>
  <c r="S57" i="39"/>
  <c r="S60" i="39"/>
  <c r="S113" i="39"/>
  <c r="S24" i="39"/>
  <c r="S56" i="39"/>
  <c r="S76" i="39"/>
  <c r="S96" i="39"/>
  <c r="S8" i="39"/>
  <c r="S26" i="39"/>
  <c r="S50" i="39"/>
  <c r="S70" i="39"/>
  <c r="S90" i="39"/>
  <c r="S98" i="39"/>
  <c r="S14" i="39"/>
  <c r="S34" i="39"/>
  <c r="T34" i="39" s="1"/>
  <c r="U34" i="39" s="1"/>
  <c r="S38" i="39"/>
  <c r="S54" i="39"/>
  <c r="S62" i="39"/>
  <c r="S86" i="39"/>
  <c r="S106" i="39"/>
  <c r="S126" i="39"/>
  <c r="T126" i="39" s="1"/>
  <c r="U126" i="39" s="1"/>
  <c r="S10" i="39"/>
  <c r="S121" i="39"/>
  <c r="T121" i="39" s="1"/>
  <c r="U121" i="39" s="1"/>
  <c r="S15" i="39"/>
  <c r="S19" i="39"/>
  <c r="S35" i="39"/>
  <c r="T35" i="39" s="1"/>
  <c r="U35" i="39" s="1"/>
  <c r="S51" i="39"/>
  <c r="S55" i="39"/>
  <c r="T55" i="39" s="1"/>
  <c r="U55" i="39" s="1"/>
  <c r="S71" i="39"/>
  <c r="T71" i="39" s="1"/>
  <c r="U71" i="39" s="1"/>
  <c r="S87" i="39"/>
  <c r="S91" i="39"/>
  <c r="T91" i="39" s="1"/>
  <c r="U91" i="39" s="1"/>
  <c r="S107" i="39"/>
  <c r="T107" i="39" s="1"/>
  <c r="U107" i="39" s="1"/>
  <c r="S123" i="39"/>
  <c r="T123" i="39" s="1"/>
  <c r="U123" i="39" s="1"/>
  <c r="S127" i="39"/>
  <c r="T127" i="39" s="1"/>
  <c r="U127" i="39" s="1"/>
  <c r="S74" i="39"/>
  <c r="S94" i="39"/>
  <c r="S110" i="39"/>
  <c r="S114" i="39"/>
  <c r="S108" i="39"/>
  <c r="S23" i="39"/>
  <c r="T23" i="39" s="1"/>
  <c r="U23" i="39" s="1"/>
  <c r="S39" i="39"/>
  <c r="S43" i="39"/>
  <c r="T43" i="39" s="1"/>
  <c r="U43" i="39" s="1"/>
  <c r="S59" i="39"/>
  <c r="T59" i="39" s="1"/>
  <c r="U59" i="39" s="1"/>
  <c r="S75" i="39"/>
  <c r="T75" i="39" s="1"/>
  <c r="U75" i="39" s="1"/>
  <c r="S79" i="39"/>
  <c r="T79" i="39" s="1"/>
  <c r="U79" i="39" s="1"/>
  <c r="S95" i="39"/>
  <c r="T95" i="39" s="1"/>
  <c r="U95" i="39" s="1"/>
  <c r="S111" i="39"/>
  <c r="T111" i="39" s="1"/>
  <c r="U111" i="39" s="1"/>
  <c r="S115" i="39"/>
  <c r="T115" i="39" s="1"/>
  <c r="U115" i="39" s="1"/>
  <c r="S18" i="39"/>
  <c r="S27" i="39"/>
  <c r="T27" i="39" s="1"/>
  <c r="U27" i="39" s="1"/>
  <c r="S31" i="39"/>
  <c r="T31" i="39" s="1"/>
  <c r="U31" i="39" s="1"/>
  <c r="S47" i="39"/>
  <c r="T47" i="39" s="1"/>
  <c r="U47" i="39" s="1"/>
  <c r="S63" i="39"/>
  <c r="T63" i="39" s="1"/>
  <c r="U63" i="39" s="1"/>
  <c r="S67" i="39"/>
  <c r="T67" i="39" s="1"/>
  <c r="U67" i="39" s="1"/>
  <c r="S99" i="39"/>
  <c r="T99" i="39" s="1"/>
  <c r="U99" i="39" s="1"/>
  <c r="S103" i="39"/>
  <c r="T103" i="39" s="1"/>
  <c r="U103" i="39" s="1"/>
  <c r="S119" i="39"/>
  <c r="T119" i="39" s="1"/>
  <c r="U119" i="39" s="1"/>
  <c r="S11" i="39"/>
  <c r="S13" i="39"/>
  <c r="S29" i="39"/>
  <c r="T29" i="39" s="1"/>
  <c r="U29" i="39" s="1"/>
  <c r="S45" i="39"/>
  <c r="T45" i="39" s="1"/>
  <c r="U45" i="39" s="1"/>
  <c r="S49" i="39"/>
  <c r="T49" i="39" s="1"/>
  <c r="U49" i="39" s="1"/>
  <c r="S65" i="39"/>
  <c r="T65" i="39" s="1"/>
  <c r="U65" i="39" s="1"/>
  <c r="S81" i="39"/>
  <c r="T81" i="39" s="1"/>
  <c r="U81" i="39" s="1"/>
  <c r="S85" i="39"/>
  <c r="T85" i="39" s="1"/>
  <c r="U85" i="39" s="1"/>
  <c r="S101" i="39"/>
  <c r="T101" i="39" s="1"/>
  <c r="U101" i="39" s="1"/>
  <c r="S117" i="39"/>
  <c r="T117" i="39" s="1"/>
  <c r="U117" i="39" s="1"/>
  <c r="S52" i="39"/>
  <c r="T52" i="39" s="1"/>
  <c r="U52" i="39" s="1"/>
  <c r="S88" i="39"/>
  <c r="T88" i="39" s="1"/>
  <c r="U88" i="39" s="1"/>
  <c r="S124" i="39"/>
  <c r="T124" i="39" s="1"/>
  <c r="U124" i="39" s="1"/>
  <c r="S16" i="39"/>
  <c r="S17" i="39"/>
  <c r="S33" i="39"/>
  <c r="S37" i="39"/>
  <c r="T37" i="39" s="1"/>
  <c r="U37" i="39" s="1"/>
  <c r="S53" i="39"/>
  <c r="T53" i="39" s="1"/>
  <c r="U53" i="39" s="1"/>
  <c r="S69" i="39"/>
  <c r="T69" i="39" s="1"/>
  <c r="U69" i="39" s="1"/>
  <c r="S73" i="39"/>
  <c r="T73" i="39" s="1"/>
  <c r="U73" i="39" s="1"/>
  <c r="S105" i="39"/>
  <c r="T105" i="39" s="1"/>
  <c r="U105" i="39" s="1"/>
  <c r="S109" i="39"/>
  <c r="T109" i="39" s="1"/>
  <c r="U109" i="39" s="1"/>
  <c r="S125" i="39"/>
  <c r="T125" i="39" s="1"/>
  <c r="U125" i="39" s="1"/>
  <c r="S46" i="39"/>
  <c r="T46" i="39" s="1"/>
  <c r="U46" i="39" s="1"/>
  <c r="S118" i="39"/>
  <c r="T118" i="39" s="1"/>
  <c r="U118" i="39" s="1"/>
  <c r="S72" i="39"/>
  <c r="T72" i="39" s="1"/>
  <c r="U72" i="39" s="1"/>
  <c r="S36" i="39"/>
  <c r="T36" i="39" s="1"/>
  <c r="U36" i="39" s="1"/>
  <c r="S12" i="39"/>
  <c r="S28" i="39"/>
  <c r="T28" i="39" s="1"/>
  <c r="U28" i="39" s="1"/>
  <c r="S44" i="39"/>
  <c r="S48" i="39"/>
  <c r="T48" i="39" s="1"/>
  <c r="U48" i="39" s="1"/>
  <c r="S80" i="39"/>
  <c r="S84" i="39"/>
  <c r="T84" i="39" s="1"/>
  <c r="U84" i="39" s="1"/>
  <c r="S100" i="39"/>
  <c r="T100" i="39" s="1"/>
  <c r="U100" i="39" s="1"/>
  <c r="S116" i="39"/>
  <c r="S120" i="39"/>
  <c r="T120" i="39" s="1"/>
  <c r="U120" i="39" s="1"/>
  <c r="S82" i="39"/>
  <c r="T82" i="39" s="1"/>
  <c r="U82" i="39" s="1"/>
  <c r="S58" i="39"/>
  <c r="T58" i="39" s="1"/>
  <c r="U58" i="39" s="1"/>
  <c r="S22" i="39"/>
  <c r="T22" i="39" s="1"/>
  <c r="U22" i="39" s="1"/>
  <c r="S32" i="39"/>
  <c r="S68" i="39"/>
  <c r="S104" i="39"/>
  <c r="S30" i="39"/>
  <c r="T30" i="39" s="1"/>
  <c r="U30" i="39" s="1"/>
  <c r="S112" i="39"/>
  <c r="T112" i="39" s="1"/>
  <c r="U112" i="39" s="1"/>
  <c r="S41" i="39"/>
  <c r="T41" i="39" s="1"/>
  <c r="U41" i="39" s="1"/>
  <c r="S64" i="39"/>
  <c r="T64" i="39" s="1"/>
  <c r="U64" i="39" s="1"/>
  <c r="S66" i="39"/>
  <c r="T66" i="39" s="1"/>
  <c r="U66" i="39" s="1"/>
  <c r="S89" i="39"/>
  <c r="T89" i="39" s="1"/>
  <c r="U89" i="39" s="1"/>
  <c r="S102" i="39"/>
  <c r="T102" i="39" s="1"/>
  <c r="U102" i="39" s="1"/>
  <c r="T60" i="39"/>
  <c r="U60" i="39" s="1"/>
  <c r="S78" i="39"/>
  <c r="T78" i="39" s="1"/>
  <c r="U78" i="39" s="1"/>
  <c r="S42" i="39"/>
  <c r="T42" i="39" s="1"/>
  <c r="U42" i="39" s="1"/>
  <c r="S9" i="39"/>
  <c r="S83" i="39"/>
  <c r="T83" i="39" s="1"/>
  <c r="U83" i="39" s="1"/>
  <c r="T108" i="39"/>
  <c r="U108" i="39" s="1"/>
  <c r="T113" i="39"/>
  <c r="U113" i="39" s="1"/>
  <c r="T77" i="39"/>
  <c r="U77" i="39" s="1"/>
  <c r="T87" i="39"/>
  <c r="U87" i="39" s="1"/>
  <c r="T61" i="39"/>
  <c r="U61" i="39" s="1"/>
  <c r="T93" i="39"/>
  <c r="U93" i="39" s="1"/>
  <c r="T96" i="39"/>
  <c r="U96" i="39" s="1"/>
  <c r="T33" i="39"/>
  <c r="U33" i="39" s="1"/>
  <c r="T54" i="39"/>
  <c r="U54" i="39" s="1"/>
  <c r="T114" i="39"/>
  <c r="U114" i="39" s="1"/>
  <c r="T24" i="39"/>
  <c r="U24" i="39" s="1"/>
  <c r="T97" i="39"/>
  <c r="U97" i="39" s="1"/>
  <c r="T25" i="39"/>
  <c r="U25" i="39" s="1"/>
  <c r="T39" i="39"/>
  <c r="U39" i="39" s="1"/>
  <c r="T76" i="39"/>
  <c r="U76" i="39" s="1"/>
  <c r="T40" i="39"/>
  <c r="U40" i="39" s="1"/>
  <c r="T51" i="39"/>
  <c r="U51" i="39" s="1"/>
  <c r="T106" i="39"/>
  <c r="U106" i="39" s="1"/>
  <c r="T57" i="39"/>
  <c r="U57" i="39" s="1"/>
  <c r="T94" i="39"/>
  <c r="U94" i="39" s="1"/>
  <c r="T70" i="39"/>
  <c r="U70" i="39" s="1"/>
  <c r="T90" i="39"/>
  <c r="U90" i="39" s="1"/>
  <c r="T21" i="39"/>
  <c r="U21" i="39" s="1"/>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9" i="9"/>
  <c r="L10" i="9"/>
  <c r="L11" i="9"/>
  <c r="L12" i="9"/>
  <c r="L13" i="9"/>
  <c r="L8" i="9"/>
  <c r="D28" i="35"/>
  <c r="D27" i="35"/>
  <c r="D26" i="35"/>
  <c r="D25" i="35"/>
  <c r="D24" i="35"/>
  <c r="D23" i="35"/>
  <c r="D22" i="35"/>
  <c r="D21" i="35"/>
  <c r="D20" i="35"/>
  <c r="D19" i="35"/>
  <c r="D18" i="35"/>
  <c r="D17" i="35"/>
  <c r="D16" i="35"/>
  <c r="D15" i="35"/>
  <c r="D14" i="35"/>
  <c r="T128" i="9"/>
  <c r="F10" i="35" l="1"/>
  <c r="F11" i="35"/>
  <c r="F12" i="35"/>
  <c r="F14" i="35"/>
  <c r="F24" i="35"/>
  <c r="F25" i="35"/>
  <c r="F15" i="35"/>
  <c r="F16" i="35"/>
  <c r="F17" i="35"/>
  <c r="F18" i="35"/>
  <c r="F19" i="35"/>
  <c r="F20" i="35"/>
  <c r="F21" i="35"/>
  <c r="F22" i="35"/>
  <c r="F23" i="35"/>
  <c r="F26" i="35"/>
  <c r="F27" i="35"/>
  <c r="F28" i="35"/>
  <c r="E10" i="30" l="1"/>
  <c r="E11" i="30"/>
  <c r="E12" i="30"/>
  <c r="E13" i="30"/>
  <c r="E14" i="30"/>
  <c r="E15" i="30"/>
  <c r="E16" i="30"/>
  <c r="E17" i="30"/>
  <c r="E18" i="30"/>
  <c r="E19" i="30"/>
  <c r="E20" i="30"/>
  <c r="E21" i="30"/>
  <c r="E22" i="30"/>
  <c r="E23" i="30"/>
  <c r="E24" i="30"/>
  <c r="E25" i="30"/>
  <c r="E26" i="30"/>
  <c r="E27" i="30"/>
  <c r="E28" i="30"/>
  <c r="E9" i="30"/>
  <c r="D2" i="20"/>
  <c r="I2" i="33"/>
  <c r="G2" i="33"/>
  <c r="B5" i="33"/>
  <c r="B4" i="33"/>
  <c r="G1" i="33"/>
  <c r="D2" i="33"/>
  <c r="M2" i="37"/>
  <c r="K2" i="37"/>
  <c r="B5" i="37"/>
  <c r="B4" i="37"/>
  <c r="K1" i="37"/>
  <c r="F2" i="37"/>
  <c r="J2" i="35"/>
  <c r="H2" i="35"/>
  <c r="H1" i="35"/>
  <c r="B5" i="35"/>
  <c r="B4" i="35"/>
  <c r="D2" i="35"/>
  <c r="J2" i="9"/>
  <c r="H2" i="9"/>
  <c r="H1" i="9"/>
  <c r="B4" i="9"/>
  <c r="B3" i="9"/>
  <c r="D2" i="9"/>
  <c r="L3" i="31"/>
  <c r="J3" i="31"/>
  <c r="J2" i="31"/>
  <c r="B6" i="31"/>
  <c r="B5" i="31"/>
  <c r="D2" i="31"/>
  <c r="B4" i="15"/>
  <c r="D2" i="15"/>
  <c r="H2" i="15"/>
  <c r="J4" i="15"/>
  <c r="H4" i="15"/>
  <c r="B5" i="15"/>
  <c r="J9" i="30"/>
  <c r="B8" i="39" s="1"/>
  <c r="J10" i="30"/>
  <c r="B14" i="39" s="1"/>
  <c r="B20" i="39"/>
  <c r="B26" i="39"/>
  <c r="J13" i="30"/>
  <c r="B32" i="39" s="1"/>
  <c r="J14" i="30"/>
  <c r="B38" i="39" s="1"/>
  <c r="J15" i="30"/>
  <c r="B44" i="39" s="1"/>
  <c r="J16" i="30"/>
  <c r="B50" i="39" s="1"/>
  <c r="J17" i="30"/>
  <c r="B56" i="39" s="1"/>
  <c r="J18" i="30"/>
  <c r="B62" i="39" s="1"/>
  <c r="J19" i="30"/>
  <c r="B68" i="39" s="1"/>
  <c r="J20" i="30"/>
  <c r="B74" i="39" s="1"/>
  <c r="J21" i="30"/>
  <c r="B80" i="39" s="1"/>
  <c r="J22" i="30"/>
  <c r="B86" i="39" s="1"/>
  <c r="J23" i="30"/>
  <c r="B92" i="39" s="1"/>
  <c r="J24" i="30"/>
  <c r="B98" i="39" s="1"/>
  <c r="J25" i="30"/>
  <c r="B104" i="39" s="1"/>
  <c r="J26" i="30"/>
  <c r="B110" i="39" s="1"/>
  <c r="J27" i="30"/>
  <c r="B116" i="39" s="1"/>
  <c r="J28" i="30"/>
  <c r="B122" i="39" s="1"/>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8" i="9"/>
  <c r="K9" i="9"/>
  <c r="K10" i="9"/>
  <c r="K11" i="9"/>
  <c r="K12" i="9"/>
  <c r="K13" i="9"/>
  <c r="K14" i="9"/>
  <c r="K15" i="9"/>
  <c r="K16" i="9"/>
  <c r="S16" i="9" s="1"/>
  <c r="K17" i="9"/>
  <c r="S17" i="9" s="1"/>
  <c r="K18" i="9"/>
  <c r="S18" i="9" s="1"/>
  <c r="K19" i="9"/>
  <c r="K20" i="9"/>
  <c r="S20" i="9" s="1"/>
  <c r="K21" i="9"/>
  <c r="K22" i="9"/>
  <c r="S22" i="9" s="1"/>
  <c r="K23" i="9"/>
  <c r="S23" i="9" s="1"/>
  <c r="K24" i="9"/>
  <c r="S24" i="9" s="1"/>
  <c r="K25" i="9"/>
  <c r="S25" i="9" s="1"/>
  <c r="K27" i="9"/>
  <c r="K28" i="9"/>
  <c r="S28" i="9" s="1"/>
  <c r="K29" i="9"/>
  <c r="S29" i="9" s="1"/>
  <c r="K30" i="9"/>
  <c r="S30" i="9" s="1"/>
  <c r="T30" i="9" s="1"/>
  <c r="U30" i="9" s="1"/>
  <c r="K31" i="9"/>
  <c r="S31" i="9" s="1"/>
  <c r="K32" i="9"/>
  <c r="S32" i="9" s="1"/>
  <c r="K33" i="9"/>
  <c r="S33" i="9" s="1"/>
  <c r="T33" i="9" s="1"/>
  <c r="U33" i="9" s="1"/>
  <c r="K34" i="9"/>
  <c r="S34" i="9" s="1"/>
  <c r="K35" i="9"/>
  <c r="S35" i="9" s="1"/>
  <c r="K36" i="9"/>
  <c r="S36" i="9" s="1"/>
  <c r="T36" i="9" s="1"/>
  <c r="U36" i="9" s="1"/>
  <c r="K37" i="9"/>
  <c r="S37" i="9" s="1"/>
  <c r="K38" i="9"/>
  <c r="S38" i="9" s="1"/>
  <c r="K39" i="9"/>
  <c r="S39" i="9" s="1"/>
  <c r="T39" i="9" s="1"/>
  <c r="U39" i="9" s="1"/>
  <c r="K40" i="9"/>
  <c r="S40" i="9" s="1"/>
  <c r="K41" i="9"/>
  <c r="S41" i="9" s="1"/>
  <c r="K42" i="9"/>
  <c r="S42" i="9" s="1"/>
  <c r="T42" i="9" s="1"/>
  <c r="U42" i="9" s="1"/>
  <c r="K43" i="9"/>
  <c r="S43" i="9" s="1"/>
  <c r="K44" i="9"/>
  <c r="S44" i="9" s="1"/>
  <c r="K45" i="9"/>
  <c r="S45" i="9" s="1"/>
  <c r="T45" i="9" s="1"/>
  <c r="U45" i="9" s="1"/>
  <c r="K46" i="9"/>
  <c r="S46" i="9" s="1"/>
  <c r="K47" i="9"/>
  <c r="S47" i="9" s="1"/>
  <c r="K48" i="9"/>
  <c r="S48" i="9" s="1"/>
  <c r="T48" i="9" s="1"/>
  <c r="U48" i="9" s="1"/>
  <c r="K49" i="9"/>
  <c r="S49" i="9" s="1"/>
  <c r="K50" i="9"/>
  <c r="S50" i="9" s="1"/>
  <c r="K51" i="9"/>
  <c r="S51" i="9" s="1"/>
  <c r="T51" i="9" s="1"/>
  <c r="U51" i="9" s="1"/>
  <c r="K52" i="9"/>
  <c r="S52" i="9" s="1"/>
  <c r="K53" i="9"/>
  <c r="S53" i="9" s="1"/>
  <c r="K54" i="9"/>
  <c r="S54" i="9" s="1"/>
  <c r="T54" i="9" s="1"/>
  <c r="U54" i="9" s="1"/>
  <c r="K55" i="9"/>
  <c r="S55" i="9" s="1"/>
  <c r="K56" i="9"/>
  <c r="S56" i="9" s="1"/>
  <c r="K57" i="9"/>
  <c r="S57" i="9" s="1"/>
  <c r="K58" i="9"/>
  <c r="S58" i="9" s="1"/>
  <c r="K59" i="9"/>
  <c r="S59" i="9" s="1"/>
  <c r="K60" i="9"/>
  <c r="S60" i="9" s="1"/>
  <c r="K61" i="9"/>
  <c r="S61" i="9" s="1"/>
  <c r="K62" i="9"/>
  <c r="S62" i="9" s="1"/>
  <c r="K63" i="9"/>
  <c r="S63" i="9" s="1"/>
  <c r="K64" i="9"/>
  <c r="S64" i="9" s="1"/>
  <c r="K65" i="9"/>
  <c r="S65" i="9" s="1"/>
  <c r="K66" i="9"/>
  <c r="K67" i="9"/>
  <c r="S67" i="9" s="1"/>
  <c r="K68" i="9"/>
  <c r="S68" i="9" s="1"/>
  <c r="K69" i="9"/>
  <c r="S69" i="9" s="1"/>
  <c r="T69" i="9" s="1"/>
  <c r="U69" i="9" s="1"/>
  <c r="K70" i="9"/>
  <c r="S70" i="9" s="1"/>
  <c r="K71" i="9"/>
  <c r="S71" i="9" s="1"/>
  <c r="K72" i="9"/>
  <c r="S72" i="9" s="1"/>
  <c r="T72" i="9" s="1"/>
  <c r="U72" i="9" s="1"/>
  <c r="K73" i="9"/>
  <c r="S73" i="9" s="1"/>
  <c r="K74" i="9"/>
  <c r="S74" i="9" s="1"/>
  <c r="K75" i="9"/>
  <c r="S75" i="9" s="1"/>
  <c r="K76" i="9"/>
  <c r="S76" i="9" s="1"/>
  <c r="K77" i="9"/>
  <c r="S77" i="9" s="1"/>
  <c r="K78" i="9"/>
  <c r="S78" i="9" s="1"/>
  <c r="K79" i="9"/>
  <c r="S79" i="9" s="1"/>
  <c r="K80" i="9"/>
  <c r="K81" i="9"/>
  <c r="S81" i="9" s="1"/>
  <c r="K82" i="9"/>
  <c r="K83" i="9"/>
  <c r="S83" i="9" s="1"/>
  <c r="K84" i="9"/>
  <c r="S84" i="9" s="1"/>
  <c r="K85" i="9"/>
  <c r="S85" i="9" s="1"/>
  <c r="K86" i="9"/>
  <c r="K87" i="9"/>
  <c r="S87" i="9" s="1"/>
  <c r="T87" i="9" s="1"/>
  <c r="U87" i="9" s="1"/>
  <c r="K88" i="9"/>
  <c r="S88" i="9" s="1"/>
  <c r="K89" i="9"/>
  <c r="S89" i="9" s="1"/>
  <c r="K90" i="9"/>
  <c r="S90" i="9" s="1"/>
  <c r="T90" i="9" s="1"/>
  <c r="U90" i="9" s="1"/>
  <c r="K91" i="9"/>
  <c r="S91" i="9" s="1"/>
  <c r="K92" i="9"/>
  <c r="S92" i="9" s="1"/>
  <c r="K93" i="9"/>
  <c r="S93" i="9" s="1"/>
  <c r="K94" i="9"/>
  <c r="S94" i="9" s="1"/>
  <c r="T94" i="9" s="1"/>
  <c r="U94" i="9" s="1"/>
  <c r="K95" i="9"/>
  <c r="K96" i="9"/>
  <c r="S96" i="9" s="1"/>
  <c r="K97" i="9"/>
  <c r="S97" i="9" s="1"/>
  <c r="T97" i="9" s="1"/>
  <c r="U97" i="9" s="1"/>
  <c r="K98" i="9"/>
  <c r="S98" i="9" s="1"/>
  <c r="K99" i="9"/>
  <c r="S99" i="9" s="1"/>
  <c r="T99" i="9" s="1"/>
  <c r="U99" i="9" s="1"/>
  <c r="K100" i="9"/>
  <c r="S100" i="9" s="1"/>
  <c r="K101" i="9"/>
  <c r="S101" i="9" s="1"/>
  <c r="K102" i="9"/>
  <c r="S102" i="9" s="1"/>
  <c r="T102" i="9" s="1"/>
  <c r="U102" i="9" s="1"/>
  <c r="K103" i="9"/>
  <c r="S103" i="9" s="1"/>
  <c r="K104" i="9"/>
  <c r="S104" i="9" s="1"/>
  <c r="K105" i="9"/>
  <c r="S105" i="9" s="1"/>
  <c r="T105" i="9" s="1"/>
  <c r="U105" i="9" s="1"/>
  <c r="K106" i="9"/>
  <c r="S106" i="9" s="1"/>
  <c r="K107" i="9"/>
  <c r="S107" i="9" s="1"/>
  <c r="K108" i="9"/>
  <c r="S108" i="9" s="1"/>
  <c r="T108" i="9" s="1"/>
  <c r="U108" i="9" s="1"/>
  <c r="K109" i="9"/>
  <c r="S109" i="9" s="1"/>
  <c r="K110" i="9"/>
  <c r="S110" i="9" s="1"/>
  <c r="K111" i="9"/>
  <c r="S111" i="9" s="1"/>
  <c r="K112" i="9"/>
  <c r="S112" i="9" s="1"/>
  <c r="K113" i="9"/>
  <c r="S113" i="9" s="1"/>
  <c r="K114" i="9"/>
  <c r="S114" i="9" s="1"/>
  <c r="K115" i="9"/>
  <c r="S115" i="9" s="1"/>
  <c r="K116" i="9"/>
  <c r="S116" i="9" s="1"/>
  <c r="K117" i="9"/>
  <c r="S117" i="9" s="1"/>
  <c r="T117" i="9" s="1"/>
  <c r="U117" i="9" s="1"/>
  <c r="K118" i="9"/>
  <c r="S118" i="9" s="1"/>
  <c r="K119" i="9"/>
  <c r="S119" i="9" s="1"/>
  <c r="K120" i="9"/>
  <c r="S120" i="9" s="1"/>
  <c r="T120" i="9" s="1"/>
  <c r="U120" i="9" s="1"/>
  <c r="K121" i="9"/>
  <c r="S121" i="9" s="1"/>
  <c r="K122" i="9"/>
  <c r="S122" i="9" s="1"/>
  <c r="K123" i="9"/>
  <c r="S123" i="9" s="1"/>
  <c r="T123" i="9" s="1"/>
  <c r="U123" i="9" s="1"/>
  <c r="K124" i="9"/>
  <c r="S124" i="9" s="1"/>
  <c r="K125" i="9"/>
  <c r="S125" i="9" s="1"/>
  <c r="K126" i="9"/>
  <c r="K127" i="9"/>
  <c r="S127" i="9" s="1"/>
  <c r="I10"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K8" i="9"/>
  <c r="S27" i="9" l="1"/>
  <c r="T27" i="9" s="1"/>
  <c r="U27" i="9" s="1"/>
  <c r="S26" i="9"/>
  <c r="S21" i="9"/>
  <c r="S82" i="9"/>
  <c r="S66" i="9"/>
  <c r="T66" i="9" s="1"/>
  <c r="U66" i="9" s="1"/>
  <c r="S80" i="9"/>
  <c r="S126" i="9"/>
  <c r="T126" i="9" s="1"/>
  <c r="U126" i="9" s="1"/>
  <c r="S10" i="9"/>
  <c r="S9" i="9"/>
  <c r="S95" i="9"/>
  <c r="T95" i="9" s="1"/>
  <c r="T60" i="9"/>
  <c r="U60" i="9" s="1"/>
  <c r="T107" i="9"/>
  <c r="U107" i="9" s="1"/>
  <c r="T59" i="9"/>
  <c r="U59" i="9" s="1"/>
  <c r="T106" i="9"/>
  <c r="U106" i="9" s="1"/>
  <c r="T82" i="9"/>
  <c r="U82" i="9" s="1"/>
  <c r="T58" i="9"/>
  <c r="U58" i="9" s="1"/>
  <c r="T46" i="9"/>
  <c r="U46" i="9" s="1"/>
  <c r="T34" i="9"/>
  <c r="U34" i="9" s="1"/>
  <c r="T22" i="9"/>
  <c r="U22" i="9" s="1"/>
  <c r="T84" i="9"/>
  <c r="U84" i="9" s="1"/>
  <c r="T24" i="9"/>
  <c r="U24" i="9" s="1"/>
  <c r="T83" i="9"/>
  <c r="U83" i="9" s="1"/>
  <c r="T71" i="9"/>
  <c r="U71" i="9" s="1"/>
  <c r="T47" i="9"/>
  <c r="U47" i="9" s="1"/>
  <c r="T23" i="9"/>
  <c r="U23" i="9" s="1"/>
  <c r="T93" i="9"/>
  <c r="U93" i="9" s="1"/>
  <c r="T81" i="9"/>
  <c r="U81" i="9" s="1"/>
  <c r="T57" i="9"/>
  <c r="U57" i="9"/>
  <c r="T78" i="9"/>
  <c r="U78" i="9" s="1"/>
  <c r="T96" i="9"/>
  <c r="U96" i="9" s="1"/>
  <c r="T119" i="9"/>
  <c r="U119" i="9" s="1"/>
  <c r="T35" i="9"/>
  <c r="U35" i="9" s="1"/>
  <c r="T118" i="9"/>
  <c r="U118" i="9" s="1"/>
  <c r="T70" i="9"/>
  <c r="U70" i="9" s="1"/>
  <c r="T114" i="9"/>
  <c r="U114" i="9" s="1"/>
  <c r="T127" i="9"/>
  <c r="U127" i="9" s="1"/>
  <c r="T115" i="9"/>
  <c r="U115" i="9" s="1"/>
  <c r="T103" i="9"/>
  <c r="U103" i="9" s="1"/>
  <c r="T91" i="9"/>
  <c r="U91" i="9" s="1"/>
  <c r="T79" i="9"/>
  <c r="U79" i="9" s="1"/>
  <c r="T67" i="9"/>
  <c r="U67" i="9" s="1"/>
  <c r="T55" i="9"/>
  <c r="U55" i="9" s="1"/>
  <c r="T43" i="9"/>
  <c r="U43" i="9" s="1"/>
  <c r="T31" i="9"/>
  <c r="U31" i="9" s="1"/>
  <c r="T125" i="9"/>
  <c r="U125" i="9" s="1"/>
  <c r="T113" i="9"/>
  <c r="U113" i="9" s="1"/>
  <c r="T101" i="9"/>
  <c r="U101" i="9" s="1"/>
  <c r="T89" i="9"/>
  <c r="U89" i="9" s="1"/>
  <c r="T77" i="9"/>
  <c r="U77" i="9" s="1"/>
  <c r="T65" i="9"/>
  <c r="U65" i="9" s="1"/>
  <c r="T53" i="9"/>
  <c r="U53" i="9" s="1"/>
  <c r="T41" i="9"/>
  <c r="U41" i="9" s="1"/>
  <c r="T29" i="9"/>
  <c r="U29" i="9" s="1"/>
  <c r="T124" i="9"/>
  <c r="U124" i="9" s="1"/>
  <c r="T112" i="9"/>
  <c r="U112" i="9" s="1"/>
  <c r="T100" i="9"/>
  <c r="U100" i="9" s="1"/>
  <c r="T88" i="9"/>
  <c r="U88" i="9" s="1"/>
  <c r="T76" i="9"/>
  <c r="U76" i="9" s="1"/>
  <c r="T64" i="9"/>
  <c r="U64" i="9" s="1"/>
  <c r="T52" i="9"/>
  <c r="U52" i="9" s="1"/>
  <c r="T40" i="9"/>
  <c r="U40" i="9" s="1"/>
  <c r="T28" i="9"/>
  <c r="U28" i="9" s="1"/>
  <c r="T111" i="9"/>
  <c r="U111" i="9" s="1"/>
  <c r="T63" i="9"/>
  <c r="U63" i="9" s="1"/>
  <c r="T75" i="9"/>
  <c r="U75" i="9" s="1"/>
  <c r="T121" i="9"/>
  <c r="U121" i="9" s="1"/>
  <c r="T109" i="9"/>
  <c r="U109" i="9" s="1"/>
  <c r="T85" i="9"/>
  <c r="U85" i="9" s="1"/>
  <c r="T73" i="9"/>
  <c r="U73" i="9" s="1"/>
  <c r="T61" i="9"/>
  <c r="U61" i="9" s="1"/>
  <c r="T49" i="9"/>
  <c r="U49" i="9" s="1"/>
  <c r="T37" i="9"/>
  <c r="U37" i="9" s="1"/>
  <c r="T25" i="9"/>
  <c r="U25" i="9" s="1"/>
  <c r="S8" i="9"/>
  <c r="S19" i="9"/>
  <c r="S15" i="9"/>
  <c r="S14" i="9"/>
  <c r="S86" i="9"/>
  <c r="S13" i="9"/>
  <c r="S12" i="9"/>
  <c r="S11" i="9"/>
  <c r="D9" i="15"/>
  <c r="F9" i="15" s="1"/>
  <c r="C10" i="31" s="1"/>
  <c r="E2" i="37"/>
  <c r="C2" i="20"/>
  <c r="C2" i="33"/>
  <c r="C2" i="35"/>
  <c r="C2" i="9"/>
  <c r="C2" i="31"/>
  <c r="C2" i="15"/>
  <c r="B1" i="20"/>
  <c r="B1" i="33"/>
  <c r="B1" i="37"/>
  <c r="B1" i="35"/>
  <c r="B1" i="9"/>
  <c r="B1" i="31"/>
  <c r="B1" i="15"/>
  <c r="D9" i="30"/>
  <c r="F2" i="33"/>
  <c r="F1" i="33"/>
  <c r="J2" i="37"/>
  <c r="J1" i="37"/>
  <c r="G2" i="35"/>
  <c r="G1" i="35"/>
  <c r="G2" i="9"/>
  <c r="G1" i="9"/>
  <c r="A122" i="9"/>
  <c r="A116" i="9"/>
  <c r="A110" i="9"/>
  <c r="A104" i="9"/>
  <c r="A98" i="9"/>
  <c r="A92" i="9"/>
  <c r="A86" i="9"/>
  <c r="A80" i="9"/>
  <c r="A74" i="9"/>
  <c r="A68" i="9"/>
  <c r="A62" i="9"/>
  <c r="A56" i="9"/>
  <c r="A50" i="9"/>
  <c r="A44" i="9"/>
  <c r="A38" i="9"/>
  <c r="A32" i="9"/>
  <c r="A26" i="9"/>
  <c r="A20" i="9"/>
  <c r="A14" i="9"/>
  <c r="I8" i="9"/>
  <c r="I3" i="31"/>
  <c r="I2" i="31"/>
  <c r="G4" i="15"/>
  <c r="G2" i="15"/>
  <c r="D10" i="30"/>
  <c r="D11" i="30"/>
  <c r="D12" i="30"/>
  <c r="D13" i="30"/>
  <c r="D14" i="30"/>
  <c r="D15" i="30"/>
  <c r="D16" i="30"/>
  <c r="D17" i="30"/>
  <c r="D18" i="30"/>
  <c r="D19" i="30"/>
  <c r="D20" i="30"/>
  <c r="D21" i="30"/>
  <c r="D22" i="30"/>
  <c r="D23" i="30"/>
  <c r="D24" i="30"/>
  <c r="D25" i="30"/>
  <c r="D26" i="30"/>
  <c r="D27" i="30"/>
  <c r="D28" i="30"/>
  <c r="H9" i="15"/>
  <c r="H10" i="15"/>
  <c r="H11" i="15"/>
  <c r="H12" i="15"/>
  <c r="H13" i="15"/>
  <c r="H14" i="15"/>
  <c r="H15" i="15"/>
  <c r="H16" i="15"/>
  <c r="H17" i="15"/>
  <c r="H18" i="15"/>
  <c r="H19" i="15"/>
  <c r="H20" i="15"/>
  <c r="M20" i="15" s="1"/>
  <c r="H21" i="15"/>
  <c r="H22" i="15"/>
  <c r="H23" i="15"/>
  <c r="H24" i="15"/>
  <c r="H25" i="15"/>
  <c r="H26" i="15"/>
  <c r="H27" i="15"/>
  <c r="H28" i="15"/>
  <c r="M28" i="15" s="1"/>
  <c r="L9" i="15"/>
  <c r="K10"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9" i="15"/>
  <c r="I10" i="15"/>
  <c r="I11" i="15"/>
  <c r="I12" i="15"/>
  <c r="I13" i="15"/>
  <c r="I14" i="15"/>
  <c r="I15" i="15"/>
  <c r="I16" i="15"/>
  <c r="I17" i="15"/>
  <c r="I18" i="15"/>
  <c r="I19" i="15"/>
  <c r="I20" i="15"/>
  <c r="I21" i="15"/>
  <c r="I22" i="15"/>
  <c r="I23" i="15"/>
  <c r="I24" i="15"/>
  <c r="I25" i="15"/>
  <c r="I26" i="15"/>
  <c r="I27" i="15"/>
  <c r="I28" i="15"/>
  <c r="I9" i="15"/>
  <c r="D10" i="15"/>
  <c r="E10" i="15" s="1"/>
  <c r="D11" i="15"/>
  <c r="E11" i="15" s="1"/>
  <c r="C20" i="39" s="1"/>
  <c r="D12" i="15"/>
  <c r="E12" i="15" s="1"/>
  <c r="C26" i="39" s="1"/>
  <c r="D13" i="15"/>
  <c r="F13" i="15" s="1"/>
  <c r="C14" i="31" s="1"/>
  <c r="D14" i="15"/>
  <c r="F14" i="15" s="1"/>
  <c r="C15" i="31" s="1"/>
  <c r="E15" i="31" s="1"/>
  <c r="D15" i="15"/>
  <c r="F15" i="15" s="1"/>
  <c r="C16" i="31" s="1"/>
  <c r="D16" i="15"/>
  <c r="D17" i="15"/>
  <c r="F17" i="15" s="1"/>
  <c r="C18" i="31" s="1"/>
  <c r="E18" i="31" s="1"/>
  <c r="D18" i="15"/>
  <c r="F18" i="15" s="1"/>
  <c r="C19" i="31" s="1"/>
  <c r="D19" i="15"/>
  <c r="E19" i="15" s="1"/>
  <c r="D20" i="15"/>
  <c r="E20" i="15" s="1"/>
  <c r="C74" i="39" s="1"/>
  <c r="D21" i="15"/>
  <c r="E21" i="15" s="1"/>
  <c r="D22" i="15"/>
  <c r="F22" i="15" s="1"/>
  <c r="C23" i="31" s="1"/>
  <c r="D23" i="15"/>
  <c r="E23" i="15" s="1"/>
  <c r="C92" i="39" s="1"/>
  <c r="D24" i="15"/>
  <c r="E24" i="15" s="1"/>
  <c r="C98" i="39" s="1"/>
  <c r="D25" i="15"/>
  <c r="F25" i="15" s="1"/>
  <c r="C26" i="31" s="1"/>
  <c r="D26" i="15"/>
  <c r="E26" i="15" s="1"/>
  <c r="D27" i="15"/>
  <c r="F27" i="15" s="1"/>
  <c r="C28" i="31" s="1"/>
  <c r="D28" i="15"/>
  <c r="F28" i="15" s="1"/>
  <c r="C29" i="31" s="1"/>
  <c r="E28" i="15"/>
  <c r="E16" i="15"/>
  <c r="C50" i="39" s="1"/>
  <c r="E22" i="15"/>
  <c r="E27" i="15"/>
  <c r="B10" i="15"/>
  <c r="B20" i="9"/>
  <c r="B26" i="9"/>
  <c r="B32" i="9"/>
  <c r="B15" i="31"/>
  <c r="B15" i="35"/>
  <c r="B50" i="9"/>
  <c r="B56" i="9"/>
  <c r="B62" i="9"/>
  <c r="B19" i="35"/>
  <c r="B74" i="9"/>
  <c r="B80" i="9"/>
  <c r="B86" i="9"/>
  <c r="B92" i="9"/>
  <c r="B98" i="9"/>
  <c r="B26" i="31"/>
  <c r="B26" i="35"/>
  <c r="B116" i="9"/>
  <c r="B28" i="15"/>
  <c r="B9" i="15"/>
  <c r="A28" i="35"/>
  <c r="A27" i="35"/>
  <c r="A26" i="35"/>
  <c r="A25" i="35"/>
  <c r="A24" i="35"/>
  <c r="A23" i="35"/>
  <c r="A22" i="35"/>
  <c r="A21" i="35"/>
  <c r="A20" i="35"/>
  <c r="A19" i="35"/>
  <c r="A18" i="35"/>
  <c r="A17" i="35"/>
  <c r="A16" i="35"/>
  <c r="A15" i="35"/>
  <c r="A12" i="35"/>
  <c r="A11" i="35"/>
  <c r="A10" i="35"/>
  <c r="A9" i="35"/>
  <c r="A8" i="9"/>
  <c r="F16" i="15"/>
  <c r="C17" i="31" s="1"/>
  <c r="F19" i="15"/>
  <c r="C20" i="31" s="1"/>
  <c r="E20" i="31" s="1"/>
  <c r="A11" i="31"/>
  <c r="A12" i="31"/>
  <c r="A10" i="31"/>
  <c r="A13" i="31"/>
  <c r="A14" i="31"/>
  <c r="A15" i="31"/>
  <c r="A16" i="31"/>
  <c r="A17" i="31"/>
  <c r="A18" i="31"/>
  <c r="A19" i="31"/>
  <c r="A20" i="31"/>
  <c r="A21" i="31"/>
  <c r="A22" i="31"/>
  <c r="A23" i="31"/>
  <c r="A24" i="31"/>
  <c r="A25" i="31"/>
  <c r="A26" i="31"/>
  <c r="A27" i="31"/>
  <c r="A28" i="31"/>
  <c r="A29" i="31"/>
  <c r="A17" i="15"/>
  <c r="A18" i="15"/>
  <c r="A19" i="15"/>
  <c r="A20" i="15"/>
  <c r="A21" i="15"/>
  <c r="A22" i="15"/>
  <c r="A23" i="15"/>
  <c r="B23" i="15"/>
  <c r="A24" i="15"/>
  <c r="A25" i="15"/>
  <c r="A26" i="15"/>
  <c r="A27" i="15"/>
  <c r="A28" i="15"/>
  <c r="A16" i="15"/>
  <c r="A15" i="15"/>
  <c r="A14" i="15"/>
  <c r="A13" i="15"/>
  <c r="A12" i="15"/>
  <c r="A11" i="15"/>
  <c r="A10" i="15"/>
  <c r="A9" i="15"/>
  <c r="M19" i="15" l="1"/>
  <c r="D68" i="39" s="1"/>
  <c r="T68" i="39" s="1"/>
  <c r="U68" i="39" s="1"/>
  <c r="M15" i="15"/>
  <c r="N15" i="15" s="1"/>
  <c r="D16" i="31" s="1"/>
  <c r="M12" i="15"/>
  <c r="D26" i="39" s="1"/>
  <c r="T26" i="39" s="1"/>
  <c r="U26" i="39" s="1"/>
  <c r="C68" i="9"/>
  <c r="C68" i="39"/>
  <c r="N28" i="15"/>
  <c r="D29" i="31" s="1"/>
  <c r="D122" i="39"/>
  <c r="T122" i="39" s="1"/>
  <c r="U122" i="39" s="1"/>
  <c r="C110" i="9"/>
  <c r="T110" i="9" s="1"/>
  <c r="U110" i="9" s="1"/>
  <c r="C110" i="39"/>
  <c r="C14" i="9"/>
  <c r="C14" i="39"/>
  <c r="C116" i="9"/>
  <c r="C116" i="39"/>
  <c r="C86" i="9"/>
  <c r="C86" i="39"/>
  <c r="M14" i="15"/>
  <c r="D38" i="39" s="1"/>
  <c r="T38" i="39" s="1"/>
  <c r="U38" i="39" s="1"/>
  <c r="C122" i="9"/>
  <c r="C122" i="39"/>
  <c r="E17" i="15"/>
  <c r="C80" i="9"/>
  <c r="C80" i="39"/>
  <c r="M17" i="15"/>
  <c r="D56" i="39" s="1"/>
  <c r="T56" i="39" s="1"/>
  <c r="U56" i="39" s="1"/>
  <c r="D74" i="9"/>
  <c r="D74" i="39"/>
  <c r="T74" i="39" s="1"/>
  <c r="U74" i="39" s="1"/>
  <c r="U95" i="9"/>
  <c r="E21" i="35"/>
  <c r="G21" i="35" s="1"/>
  <c r="T80" i="9"/>
  <c r="U80" i="9" s="1"/>
  <c r="E19" i="35"/>
  <c r="G19" i="35" s="1"/>
  <c r="T68" i="9"/>
  <c r="U68" i="9" s="1"/>
  <c r="T116" i="9"/>
  <c r="U116" i="9" s="1"/>
  <c r="E27" i="35"/>
  <c r="G27" i="35" s="1"/>
  <c r="T122" i="9"/>
  <c r="U122" i="9" s="1"/>
  <c r="E28" i="35"/>
  <c r="G28" i="35" s="1"/>
  <c r="M22" i="15"/>
  <c r="F11" i="15"/>
  <c r="C12" i="31" s="1"/>
  <c r="F21" i="15"/>
  <c r="C22" i="31" s="1"/>
  <c r="E22" i="31" s="1"/>
  <c r="E25" i="15"/>
  <c r="F20" i="15"/>
  <c r="C21" i="31" s="1"/>
  <c r="E21" i="31" s="1"/>
  <c r="N20" i="15"/>
  <c r="D21" i="31" s="1"/>
  <c r="E13" i="15"/>
  <c r="C32" i="39" s="1"/>
  <c r="M26" i="15"/>
  <c r="D110" i="39" s="1"/>
  <c r="T110" i="39" s="1"/>
  <c r="U110" i="39" s="1"/>
  <c r="E14" i="15"/>
  <c r="E22" i="35"/>
  <c r="G22" i="35" s="1"/>
  <c r="T86" i="9"/>
  <c r="U86" i="9" s="1"/>
  <c r="M23" i="15"/>
  <c r="F24" i="15"/>
  <c r="C25" i="31" s="1"/>
  <c r="E25" i="31" s="1"/>
  <c r="F26" i="15"/>
  <c r="C27" i="31" s="1"/>
  <c r="E27" i="31" s="1"/>
  <c r="F12" i="15"/>
  <c r="C13" i="31" s="1"/>
  <c r="M18" i="15"/>
  <c r="T14" i="9"/>
  <c r="M10" i="15"/>
  <c r="E10" i="35"/>
  <c r="G10" i="35" s="1"/>
  <c r="F10" i="15"/>
  <c r="C11" i="31" s="1"/>
  <c r="M27" i="15"/>
  <c r="M25" i="15"/>
  <c r="D104" i="39" s="1"/>
  <c r="T104" i="39" s="1"/>
  <c r="U104" i="39" s="1"/>
  <c r="M24" i="15"/>
  <c r="D98" i="39" s="1"/>
  <c r="T98" i="39" s="1"/>
  <c r="U98" i="39" s="1"/>
  <c r="M21" i="15"/>
  <c r="D80" i="39" s="1"/>
  <c r="T80" i="39" s="1"/>
  <c r="U80" i="39" s="1"/>
  <c r="M16" i="15"/>
  <c r="D50" i="39" s="1"/>
  <c r="T50" i="39" s="1"/>
  <c r="U50" i="39" s="1"/>
  <c r="M13" i="15"/>
  <c r="D32" i="39" s="1"/>
  <c r="T32" i="39" s="1"/>
  <c r="U32" i="39" s="1"/>
  <c r="M11" i="15"/>
  <c r="D20" i="39" s="1"/>
  <c r="T20" i="39" s="1"/>
  <c r="U20" i="39" s="1"/>
  <c r="B110" i="9"/>
  <c r="B13" i="15"/>
  <c r="B13" i="31"/>
  <c r="B26" i="15"/>
  <c r="B12" i="15"/>
  <c r="B17" i="31"/>
  <c r="B18" i="15"/>
  <c r="B17" i="35"/>
  <c r="B25" i="35"/>
  <c r="B104" i="9"/>
  <c r="B20" i="31"/>
  <c r="B14" i="31"/>
  <c r="B25" i="15"/>
  <c r="B19" i="15"/>
  <c r="B38" i="9"/>
  <c r="B21" i="15"/>
  <c r="B14" i="15"/>
  <c r="B21" i="31"/>
  <c r="B14" i="35"/>
  <c r="B14" i="9"/>
  <c r="B68" i="9"/>
  <c r="B16" i="31"/>
  <c r="B12" i="31"/>
  <c r="B27" i="15"/>
  <c r="B23" i="35"/>
  <c r="B24" i="31"/>
  <c r="B20" i="35"/>
  <c r="B20" i="15"/>
  <c r="B19" i="31"/>
  <c r="B11" i="35"/>
  <c r="B28" i="31"/>
  <c r="B16" i="35"/>
  <c r="B21" i="35"/>
  <c r="B17" i="15"/>
  <c r="B11" i="15"/>
  <c r="B16" i="15"/>
  <c r="B22" i="31"/>
  <c r="B18" i="31"/>
  <c r="B12" i="35"/>
  <c r="B27" i="35"/>
  <c r="B44" i="9"/>
  <c r="B22" i="15"/>
  <c r="B27" i="31"/>
  <c r="B23" i="31"/>
  <c r="B10" i="35"/>
  <c r="B18" i="35"/>
  <c r="B22" i="35"/>
  <c r="B11" i="31"/>
  <c r="B15" i="15"/>
  <c r="B24" i="15"/>
  <c r="B29" i="31"/>
  <c r="B25" i="31"/>
  <c r="B24" i="35"/>
  <c r="B28" i="35"/>
  <c r="E19" i="31"/>
  <c r="C92" i="9"/>
  <c r="E17" i="31"/>
  <c r="E23" i="31"/>
  <c r="E16" i="31"/>
  <c r="N26" i="15"/>
  <c r="D27" i="31" s="1"/>
  <c r="E28" i="31"/>
  <c r="E29" i="31"/>
  <c r="C74" i="9"/>
  <c r="C26" i="9"/>
  <c r="C98" i="9"/>
  <c r="E14" i="31"/>
  <c r="E26" i="31"/>
  <c r="D122" i="9"/>
  <c r="N19" i="15"/>
  <c r="D20" i="31" s="1"/>
  <c r="C20" i="9"/>
  <c r="C50" i="9"/>
  <c r="B122" i="9"/>
  <c r="E15" i="15"/>
  <c r="C44" i="39" s="1"/>
  <c r="E18" i="15"/>
  <c r="C62" i="39" s="1"/>
  <c r="F23" i="15"/>
  <c r="C24" i="31" s="1"/>
  <c r="D68" i="9"/>
  <c r="E9" i="15"/>
  <c r="M9" i="15"/>
  <c r="B9" i="35"/>
  <c r="B8" i="9"/>
  <c r="B10" i="31"/>
  <c r="C32" i="9" l="1"/>
  <c r="U14" i="9"/>
  <c r="T15" i="9" s="1"/>
  <c r="N21" i="15"/>
  <c r="D22" i="31" s="1"/>
  <c r="D44" i="39"/>
  <c r="T44" i="39" s="1"/>
  <c r="U44" i="39" s="1"/>
  <c r="D44" i="9"/>
  <c r="D98" i="9"/>
  <c r="D110" i="9"/>
  <c r="D104" i="9"/>
  <c r="N13" i="15"/>
  <c r="D14" i="31" s="1"/>
  <c r="N12" i="15"/>
  <c r="D13" i="31" s="1"/>
  <c r="E13" i="31" s="1"/>
  <c r="N14" i="15"/>
  <c r="D15" i="31" s="1"/>
  <c r="D26" i="9"/>
  <c r="D32" i="9"/>
  <c r="D50" i="9"/>
  <c r="D80" i="9"/>
  <c r="N16" i="15"/>
  <c r="D17" i="31" s="1"/>
  <c r="N24" i="15"/>
  <c r="D25" i="31" s="1"/>
  <c r="N25" i="15"/>
  <c r="D26" i="31" s="1"/>
  <c r="D92" i="9"/>
  <c r="D92" i="39"/>
  <c r="T92" i="39" s="1"/>
  <c r="U92" i="39" s="1"/>
  <c r="C104" i="9"/>
  <c r="C104" i="39"/>
  <c r="E26" i="35"/>
  <c r="G26" i="35" s="1"/>
  <c r="N10" i="15"/>
  <c r="D11" i="31" s="1"/>
  <c r="E11" i="31" s="1"/>
  <c r="D14" i="39"/>
  <c r="T14" i="39" s="1"/>
  <c r="U14" i="39" s="1"/>
  <c r="T15" i="39" s="1"/>
  <c r="U15" i="39" s="1"/>
  <c r="T16" i="39" s="1"/>
  <c r="U16" i="39" s="1"/>
  <c r="T17" i="39" s="1"/>
  <c r="U17" i="39" s="1"/>
  <c r="T18" i="39" s="1"/>
  <c r="U18" i="39" s="1"/>
  <c r="T19" i="39" s="1"/>
  <c r="U19" i="39" s="1"/>
  <c r="D38" i="9"/>
  <c r="N11" i="15"/>
  <c r="D12" i="31" s="1"/>
  <c r="E12" i="31" s="1"/>
  <c r="C38" i="9"/>
  <c r="C38" i="39"/>
  <c r="D62" i="9"/>
  <c r="D62" i="39"/>
  <c r="T62" i="39" s="1"/>
  <c r="U62" i="39" s="1"/>
  <c r="D20" i="9"/>
  <c r="D56" i="9"/>
  <c r="D86" i="9"/>
  <c r="D86" i="39"/>
  <c r="T86" i="39" s="1"/>
  <c r="U86" i="39" s="1"/>
  <c r="N17" i="15"/>
  <c r="D18" i="31" s="1"/>
  <c r="C56" i="9"/>
  <c r="C56" i="39"/>
  <c r="D116" i="9"/>
  <c r="D116" i="39"/>
  <c r="T116" i="39" s="1"/>
  <c r="U116" i="39" s="1"/>
  <c r="D8" i="9"/>
  <c r="D8" i="39"/>
  <c r="C8" i="9"/>
  <c r="T8" i="9" s="1"/>
  <c r="U8" i="9" s="1"/>
  <c r="T9" i="9" s="1"/>
  <c r="C8" i="39"/>
  <c r="T98" i="9"/>
  <c r="U98" i="9" s="1"/>
  <c r="E24" i="35"/>
  <c r="G24" i="35" s="1"/>
  <c r="T32" i="9"/>
  <c r="T50" i="9"/>
  <c r="U50" i="9" s="1"/>
  <c r="E16" i="35"/>
  <c r="G16" i="35" s="1"/>
  <c r="N27" i="15"/>
  <c r="D28" i="31" s="1"/>
  <c r="T26" i="9"/>
  <c r="U26" i="9" s="1"/>
  <c r="E12" i="35"/>
  <c r="G12" i="35" s="1"/>
  <c r="T74" i="9"/>
  <c r="U74" i="9" s="1"/>
  <c r="E20" i="35"/>
  <c r="G20" i="35" s="1"/>
  <c r="T38" i="9"/>
  <c r="U38" i="9" s="1"/>
  <c r="E14" i="35"/>
  <c r="G14" i="35" s="1"/>
  <c r="N23" i="15"/>
  <c r="D24" i="31" s="1"/>
  <c r="T92" i="9"/>
  <c r="U92" i="9" s="1"/>
  <c r="E23" i="35"/>
  <c r="G23" i="35" s="1"/>
  <c r="T20" i="9"/>
  <c r="U20" i="9" s="1"/>
  <c r="T21" i="9" s="1"/>
  <c r="E11" i="35"/>
  <c r="G11" i="35" s="1"/>
  <c r="N18" i="15"/>
  <c r="D19" i="31" s="1"/>
  <c r="N22" i="15"/>
  <c r="D23" i="31" s="1"/>
  <c r="T104" i="9"/>
  <c r="U104" i="9" s="1"/>
  <c r="E25" i="35"/>
  <c r="G25" i="35" s="1"/>
  <c r="U15" i="9"/>
  <c r="T16" i="9" s="1"/>
  <c r="U16" i="9" s="1"/>
  <c r="T17" i="9" s="1"/>
  <c r="U17" i="9" s="1"/>
  <c r="D14" i="9"/>
  <c r="N9" i="15"/>
  <c r="D10" i="31" s="1"/>
  <c r="E10" i="31" s="1"/>
  <c r="E24" i="31"/>
  <c r="C44" i="9"/>
  <c r="C62" i="9"/>
  <c r="U32" i="9" l="1"/>
  <c r="E17" i="35"/>
  <c r="G17" i="35" s="1"/>
  <c r="T56" i="9"/>
  <c r="U56" i="9" s="1"/>
  <c r="T8" i="39"/>
  <c r="U8" i="39" s="1"/>
  <c r="T9" i="39" s="1"/>
  <c r="U9" i="39" s="1"/>
  <c r="I14" i="31"/>
  <c r="C14" i="37" s="1"/>
  <c r="U9" i="9"/>
  <c r="B15" i="33"/>
  <c r="B16" i="33"/>
  <c r="B17" i="33"/>
  <c r="B14" i="33"/>
  <c r="J14" i="31"/>
  <c r="D14" i="37" s="1"/>
  <c r="E18" i="35"/>
  <c r="G18" i="35" s="1"/>
  <c r="T62" i="9"/>
  <c r="U62" i="9" s="1"/>
  <c r="C15" i="35"/>
  <c r="E15" i="35" s="1"/>
  <c r="G15" i="35" s="1"/>
  <c r="T44" i="9"/>
  <c r="U44" i="9" s="1"/>
  <c r="J12" i="31"/>
  <c r="D12" i="37" s="1"/>
  <c r="I13" i="31"/>
  <c r="C13" i="37" s="1"/>
  <c r="I11" i="31"/>
  <c r="C11" i="37" s="1"/>
  <c r="T18" i="9"/>
  <c r="U18" i="9" s="1"/>
  <c r="T19" i="9" s="1"/>
  <c r="U19" i="9" s="1"/>
  <c r="L13" i="31"/>
  <c r="F13" i="37" s="1"/>
  <c r="L12" i="31"/>
  <c r="F12" i="37" s="1"/>
  <c r="L14" i="31"/>
  <c r="F14" i="37" s="1"/>
  <c r="K11" i="31"/>
  <c r="E11" i="37" s="1"/>
  <c r="L10" i="31"/>
  <c r="F10" i="37" s="1"/>
  <c r="K12" i="31"/>
  <c r="E12" i="37" s="1"/>
  <c r="K10" i="31"/>
  <c r="E10" i="37" s="1"/>
  <c r="M13" i="31"/>
  <c r="G13" i="37" s="1"/>
  <c r="M10" i="31"/>
  <c r="G10" i="37" s="1"/>
  <c r="K13" i="31"/>
  <c r="E13" i="37" s="1"/>
  <c r="I10" i="31"/>
  <c r="C10" i="37" s="1"/>
  <c r="M12" i="31"/>
  <c r="G12" i="37" s="1"/>
  <c r="J13" i="31"/>
  <c r="D13" i="37" s="1"/>
  <c r="M11" i="31"/>
  <c r="G11" i="37" s="1"/>
  <c r="K14" i="31"/>
  <c r="E14" i="37" s="1"/>
  <c r="J10" i="31"/>
  <c r="D10" i="37" s="1"/>
  <c r="I12" i="31"/>
  <c r="C12" i="37" s="1"/>
  <c r="J11" i="31"/>
  <c r="D11" i="37" s="1"/>
  <c r="L11" i="31"/>
  <c r="F11" i="37" s="1"/>
  <c r="M14" i="31"/>
  <c r="G14" i="37" s="1"/>
  <c r="F9" i="35"/>
  <c r="T10" i="39" l="1"/>
  <c r="U10" i="39" s="1"/>
  <c r="T11" i="39" s="1"/>
  <c r="U11" i="39" s="1"/>
  <c r="T12" i="39" s="1"/>
  <c r="U12" i="39" s="1"/>
  <c r="T13" i="39" s="1"/>
  <c r="U13" i="39" s="1"/>
  <c r="T10" i="9"/>
  <c r="U10" i="9" s="1"/>
  <c r="T11" i="9" s="1"/>
  <c r="U11" i="9" s="1"/>
  <c r="T12" i="9" s="1"/>
  <c r="U12" i="9" s="1"/>
  <c r="T13" i="9" s="1"/>
  <c r="U13" i="9" s="1"/>
  <c r="B18" i="33"/>
  <c r="C17" i="33" s="1"/>
  <c r="N13" i="35"/>
  <c r="N14" i="37" s="1"/>
  <c r="B21" i="33" l="1"/>
  <c r="C15" i="33"/>
  <c r="C16" i="33"/>
  <c r="C14" i="33"/>
  <c r="C18" i="33"/>
  <c r="M11" i="35"/>
  <c r="M12" i="37" s="1"/>
  <c r="K11" i="35"/>
  <c r="K12" i="37" s="1"/>
  <c r="K12" i="35"/>
  <c r="K13" i="37" s="1"/>
  <c r="L13" i="35"/>
  <c r="L14" i="37" s="1"/>
  <c r="L12" i="35"/>
  <c r="L13" i="37" s="1"/>
  <c r="N12" i="35"/>
  <c r="N13" i="37" s="1"/>
  <c r="M12" i="35"/>
  <c r="M13" i="37" s="1"/>
  <c r="O9" i="35"/>
  <c r="O10" i="37" s="1"/>
  <c r="K10" i="35"/>
  <c r="K11" i="37" s="1"/>
  <c r="N10" i="35"/>
  <c r="N11" i="37" s="1"/>
  <c r="M13" i="35"/>
  <c r="M14" i="37" s="1"/>
  <c r="L11" i="35"/>
  <c r="L12" i="37" s="1"/>
  <c r="O12" i="35"/>
  <c r="O13" i="37" s="1"/>
  <c r="O13" i="35"/>
  <c r="O14" i="37" s="1"/>
  <c r="L9" i="35"/>
  <c r="L10" i="37" s="1"/>
  <c r="N9" i="35"/>
  <c r="N10" i="37" s="1"/>
  <c r="O11" i="35"/>
  <c r="O12" i="37" s="1"/>
  <c r="O10" i="35"/>
  <c r="O11" i="37" s="1"/>
  <c r="M10" i="35"/>
  <c r="M11" i="37" s="1"/>
  <c r="K9" i="35"/>
  <c r="K10" i="37" s="1"/>
  <c r="L10" i="35"/>
  <c r="L11" i="37" s="1"/>
  <c r="M9" i="35"/>
  <c r="M10" i="37" s="1"/>
  <c r="K13" i="35"/>
  <c r="K14" i="37" s="1"/>
  <c r="N11" i="35"/>
  <c r="N12" i="37" s="1"/>
  <c r="G9" i="35"/>
  <c r="D15" i="33" l="1"/>
  <c r="D16" i="33"/>
  <c r="D17" i="33"/>
  <c r="D14" i="33"/>
  <c r="D18" i="33" l="1"/>
  <c r="E18" i="33" s="1"/>
  <c r="E15" i="33" l="1"/>
  <c r="E16" i="33"/>
  <c r="E17" i="33"/>
  <c r="E14" i="33"/>
  <c r="D21" i="33"/>
  <c r="U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8" authorId="0" shapeId="0" xr:uid="{804ECC3A-CE05-43BB-AE42-38E7D3D95E6C}">
      <text>
        <r>
          <rPr>
            <b/>
            <sz val="9"/>
            <color indexed="81"/>
            <rFont val="Tahoma"/>
            <family val="2"/>
          </rPr>
          <t>Utilice lista de despliegue</t>
        </r>
        <r>
          <rPr>
            <sz val="9"/>
            <color indexed="81"/>
            <rFont val="Tahoma"/>
            <family val="2"/>
          </rPr>
          <t xml:space="preserve">
</t>
        </r>
      </text>
    </comment>
    <comment ref="C8" authorId="0" shapeId="0" xr:uid="{3188B1E7-2823-48AF-A364-147B558E7CA2}">
      <text>
        <r>
          <rPr>
            <b/>
            <sz val="9"/>
            <color indexed="81"/>
            <rFont val="Tahoma"/>
            <family val="2"/>
          </rPr>
          <t>Utilice lista de despliegue, depende de haber seleccionado lista en B8</t>
        </r>
        <r>
          <rPr>
            <sz val="9"/>
            <color indexed="81"/>
            <rFont val="Tahoma"/>
            <family val="2"/>
          </rPr>
          <t xml:space="preserve">
</t>
        </r>
      </text>
    </comment>
    <comment ref="E8" authorId="0" shapeId="0" xr:uid="{37756E19-C9C7-4144-9CB9-0C564DFFC310}">
      <text>
        <r>
          <rPr>
            <b/>
            <sz val="9"/>
            <color indexed="81"/>
            <rFont val="Tahoma"/>
            <family val="2"/>
          </rPr>
          <t>Celda parametrizada no modifcar</t>
        </r>
        <r>
          <rPr>
            <sz val="9"/>
            <color indexed="81"/>
            <rFont val="Tahoma"/>
            <family val="2"/>
          </rPr>
          <t xml:space="preserve">
</t>
        </r>
      </text>
    </comment>
    <comment ref="F8" authorId="0" shapeId="0" xr:uid="{22AA301F-AD38-4541-B48A-4F106BAEA383}">
      <text>
        <r>
          <rPr>
            <b/>
            <sz val="9"/>
            <color indexed="81"/>
            <rFont val="Tahoma"/>
            <family val="2"/>
          </rPr>
          <t>Utilice lista de despliegue</t>
        </r>
      </text>
    </comment>
    <comment ref="G8" authorId="0" shapeId="0" xr:uid="{F10D5BC8-D73B-4F57-BC5A-6D8AB8442A93}">
      <text>
        <r>
          <rPr>
            <b/>
            <sz val="9"/>
            <color indexed="81"/>
            <rFont val="Tahoma"/>
            <family val="2"/>
          </rPr>
          <t>Utilice lista de despliegue</t>
        </r>
        <r>
          <rPr>
            <sz val="9"/>
            <color indexed="81"/>
            <rFont val="Tahoma"/>
            <family val="2"/>
          </rPr>
          <t xml:space="preserve">
</t>
        </r>
      </text>
    </comment>
    <comment ref="H8" authorId="0" shapeId="0" xr:uid="{30E92E32-14F9-4F86-9E4B-CE390D5CC167}">
      <text>
        <r>
          <rPr>
            <b/>
            <sz val="9"/>
            <color indexed="81"/>
            <rFont val="Tahoma"/>
            <family val="2"/>
          </rPr>
          <t>inicie redacción del riesgo utilizando estructura definida</t>
        </r>
        <r>
          <rPr>
            <sz val="9"/>
            <color indexed="81"/>
            <rFont val="Tahoma"/>
            <family val="2"/>
          </rPr>
          <t xml:space="preserve">
</t>
        </r>
      </text>
    </comment>
    <comment ref="I8" authorId="0" shapeId="0" xr:uid="{2ABBAEF3-87D4-41F2-8792-083588863FFE}">
      <text>
        <r>
          <rPr>
            <b/>
            <sz val="9"/>
            <color indexed="81"/>
            <rFont val="Tahoma"/>
            <family val="2"/>
          </rPr>
          <t>Continue redacción del riesgo, defina causa raíz</t>
        </r>
        <r>
          <rPr>
            <sz val="9"/>
            <color indexed="81"/>
            <rFont val="Tahoma"/>
            <family val="2"/>
          </rPr>
          <t xml:space="preserve">
</t>
        </r>
      </text>
    </comment>
    <comment ref="J8" authorId="0" shapeId="0" xr:uid="{27CF316A-F08C-4D1B-8796-8BF6C9832C8D}">
      <text>
        <r>
          <rPr>
            <b/>
            <sz val="9"/>
            <color indexed="81"/>
            <rFont val="Tahoma"/>
            <family val="2"/>
          </rPr>
          <t>Esta celda concatena redacción del riesgo, no modificar.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8" authorId="0" shapeId="0" xr:uid="{62230B18-BC14-4698-81B1-1F564289DF7C}">
      <text>
        <r>
          <rPr>
            <b/>
            <sz val="9"/>
            <color indexed="81"/>
            <rFont val="Tahoma"/>
            <family val="2"/>
          </rPr>
          <t>Celda parametrizada no modificar</t>
        </r>
        <r>
          <rPr>
            <sz val="9"/>
            <color indexed="81"/>
            <rFont val="Tahoma"/>
            <family val="2"/>
          </rPr>
          <t xml:space="preserve">
</t>
        </r>
      </text>
    </comment>
    <comment ref="C8" authorId="0" shapeId="0" xr:uid="{6A28BEF0-30D3-450F-92EE-1A44E0B22816}">
      <text>
        <r>
          <rPr>
            <b/>
            <sz val="9"/>
            <color indexed="81"/>
            <rFont val="Tahoma"/>
            <family val="2"/>
          </rPr>
          <t>Diligencie número de veces.</t>
        </r>
        <r>
          <rPr>
            <sz val="9"/>
            <color indexed="81"/>
            <rFont val="Tahoma"/>
            <family val="2"/>
          </rPr>
          <t xml:space="preserve">
</t>
        </r>
      </text>
    </comment>
    <comment ref="D8" authorId="0" shapeId="0" xr:uid="{06341778-30E3-4DA1-AC95-8B5D7194E01B}">
      <text>
        <r>
          <rPr>
            <b/>
            <sz val="9"/>
            <color indexed="81"/>
            <rFont val="Tahoma"/>
            <family val="2"/>
          </rPr>
          <t>Celda parametrizada no modificar.</t>
        </r>
        <r>
          <rPr>
            <sz val="9"/>
            <color indexed="81"/>
            <rFont val="Tahoma"/>
            <family val="2"/>
          </rPr>
          <t xml:space="preserve">
</t>
        </r>
      </text>
    </comment>
    <comment ref="E8" authorId="0" shapeId="0" xr:uid="{2919FF2B-00AF-4A47-843F-FD6A54B87413}">
      <text>
        <r>
          <rPr>
            <b/>
            <sz val="9"/>
            <color indexed="81"/>
            <rFont val="Tahoma"/>
            <family val="2"/>
          </rPr>
          <t>Celda parametrizada no modificar.</t>
        </r>
        <r>
          <rPr>
            <sz val="9"/>
            <color indexed="81"/>
            <rFont val="Tahoma"/>
            <family val="2"/>
          </rPr>
          <t xml:space="preserve">
</t>
        </r>
      </text>
    </comment>
    <comment ref="F8" authorId="0" shapeId="0" xr:uid="{CF16165C-820C-46AA-8701-7FA44BA0EB5C}">
      <text>
        <r>
          <rPr>
            <b/>
            <sz val="9"/>
            <color indexed="81"/>
            <rFont val="Tahoma"/>
            <family val="2"/>
          </rPr>
          <t>Celda parametrizada no modificar.</t>
        </r>
        <r>
          <rPr>
            <sz val="9"/>
            <color indexed="81"/>
            <rFont val="Tahoma"/>
            <family val="2"/>
          </rPr>
          <t xml:space="preserve">
</t>
        </r>
      </text>
    </comment>
    <comment ref="G8" authorId="0" shapeId="0" xr:uid="{AB661C79-502F-4B46-933C-931440F516C1}">
      <text>
        <r>
          <rPr>
            <b/>
            <sz val="9"/>
            <color indexed="81"/>
            <rFont val="Tahoma"/>
            <family val="2"/>
          </rPr>
          <t>Utilice lista de despliegue</t>
        </r>
        <r>
          <rPr>
            <sz val="9"/>
            <color indexed="81"/>
            <rFont val="Tahoma"/>
            <family val="2"/>
          </rPr>
          <t xml:space="preserve">
</t>
        </r>
      </text>
    </comment>
    <comment ref="H8" authorId="0" shapeId="0" xr:uid="{15B58A13-537B-4C09-A1F7-FABBF9645FB0}">
      <text>
        <r>
          <rPr>
            <b/>
            <sz val="9"/>
            <color indexed="81"/>
            <rFont val="Tahoma"/>
            <family val="2"/>
          </rPr>
          <t>Celda parametrizada no modificar.</t>
        </r>
        <r>
          <rPr>
            <sz val="9"/>
            <color indexed="81"/>
            <rFont val="Tahoma"/>
            <family val="2"/>
          </rPr>
          <t xml:space="preserve">
</t>
        </r>
      </text>
    </comment>
    <comment ref="I8" authorId="0" shapeId="0" xr:uid="{3379832C-E081-4E3C-AE77-D8BEF9091CB7}">
      <text>
        <r>
          <rPr>
            <b/>
            <sz val="9"/>
            <color indexed="81"/>
            <rFont val="Tahoma"/>
            <family val="2"/>
          </rPr>
          <t>Celda parametrizada no modificar.</t>
        </r>
        <r>
          <rPr>
            <sz val="9"/>
            <color indexed="81"/>
            <rFont val="Tahoma"/>
            <family val="2"/>
          </rPr>
          <t xml:space="preserve">
</t>
        </r>
      </text>
    </comment>
    <comment ref="J8" authorId="0" shapeId="0" xr:uid="{86B6DB5C-3AFC-4877-AE50-F5B7A606D4A1}">
      <text>
        <r>
          <rPr>
            <b/>
            <sz val="9"/>
            <color indexed="81"/>
            <rFont val="Tahoma"/>
            <family val="2"/>
          </rPr>
          <t>Utilice lista de despliegue.</t>
        </r>
      </text>
    </comment>
    <comment ref="K8" authorId="0" shapeId="0" xr:uid="{B8AA2830-C536-4F3A-927B-1C68A30BCC82}">
      <text>
        <r>
          <rPr>
            <b/>
            <sz val="9"/>
            <color indexed="81"/>
            <rFont val="Tahoma"/>
            <family val="2"/>
          </rPr>
          <t>Celda parametrizada no modificar.</t>
        </r>
        <r>
          <rPr>
            <sz val="9"/>
            <color indexed="81"/>
            <rFont val="Tahoma"/>
            <family val="2"/>
          </rPr>
          <t xml:space="preserve">
</t>
        </r>
      </text>
    </comment>
    <comment ref="L8" authorId="0" shapeId="0" xr:uid="{67EAE7A3-A4CC-45DC-B262-BAF9A65F8A76}">
      <text>
        <r>
          <rPr>
            <b/>
            <sz val="9"/>
            <color indexed="81"/>
            <rFont val="Tahoma"/>
            <family val="2"/>
          </rPr>
          <t>Celda parametrizada no modificar.</t>
        </r>
        <r>
          <rPr>
            <sz val="9"/>
            <color indexed="81"/>
            <rFont val="Tahoma"/>
            <family val="2"/>
          </rPr>
          <t xml:space="preserve">
</t>
        </r>
      </text>
    </comment>
    <comment ref="M8" authorId="0" shapeId="0" xr:uid="{FE3C94F2-D61E-4553-B8E0-F076A0781C0F}">
      <text>
        <r>
          <rPr>
            <b/>
            <sz val="9"/>
            <color indexed="81"/>
            <rFont val="Tahoma"/>
            <family val="2"/>
          </rPr>
          <t>Celda parametrizada no modificar.</t>
        </r>
      </text>
    </comment>
    <comment ref="N8" authorId="0" shapeId="0" xr:uid="{440624CA-98F3-417F-B736-80BBA053C9A6}">
      <text>
        <r>
          <rPr>
            <b/>
            <sz val="9"/>
            <color indexed="81"/>
            <rFont val="Tahoma"/>
            <family val="2"/>
          </rPr>
          <t>Celda parametrizada no modificar.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8" authorId="0" shapeId="0" xr:uid="{CDE357D3-4EA5-42A9-BDF3-95A8674EEDF6}">
      <text>
        <r>
          <rPr>
            <b/>
            <sz val="9"/>
            <color indexed="81"/>
            <rFont val="Tahoma"/>
            <family val="2"/>
          </rPr>
          <t>Celdas parametrizadas no modificar.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F7" authorId="0" shapeId="0" xr:uid="{54BDD19A-69DA-4CC0-AD84-014596916193}">
      <text>
        <r>
          <rPr>
            <b/>
            <sz val="9"/>
            <color indexed="81"/>
            <rFont val="Tahoma"/>
            <family val="2"/>
          </rPr>
          <t>Inicie redacción del control, de acuerdo con estructura propuesta.</t>
        </r>
        <r>
          <rPr>
            <sz val="9"/>
            <color indexed="81"/>
            <rFont val="Tahoma"/>
            <family val="2"/>
          </rPr>
          <t xml:space="preserve">
</t>
        </r>
      </text>
    </comment>
    <comment ref="G7" authorId="0" shapeId="0" xr:uid="{D6C944C7-F3A2-4EE2-8BBA-697616F2B4AA}">
      <text>
        <r>
          <rPr>
            <b/>
            <sz val="9"/>
            <color indexed="81"/>
            <rFont val="Tahoma"/>
            <family val="2"/>
          </rPr>
          <t>continue redacción, verbos aplicables: Verificar,  validar, conciliar,  comparar, revisar, cotejar.</t>
        </r>
        <r>
          <rPr>
            <sz val="9"/>
            <color indexed="81"/>
            <rFont val="Tahoma"/>
            <family val="2"/>
          </rPr>
          <t xml:space="preserve">
</t>
        </r>
      </text>
    </comment>
    <comment ref="H7" authorId="0" shapeId="0" xr:uid="{D11DC1ED-0C71-49AD-A6C1-0E8C3BDEA8C5}">
      <text>
        <r>
          <rPr>
            <b/>
            <sz val="9"/>
            <color indexed="81"/>
            <rFont val="Tahoma"/>
            <family val="2"/>
          </rPr>
          <t>Continue redacción aplique atributos de formalización del control.</t>
        </r>
        <r>
          <rPr>
            <sz val="9"/>
            <color indexed="81"/>
            <rFont val="Tahoma"/>
            <family val="2"/>
          </rPr>
          <t xml:space="preserve">
</t>
        </r>
      </text>
    </comment>
    <comment ref="I7" authorId="0" shapeId="0" xr:uid="{4F64D659-31FF-4154-A2D4-DBD55386AE6E}">
      <text>
        <r>
          <rPr>
            <b/>
            <sz val="9"/>
            <color indexed="81"/>
            <rFont val="Tahoma"/>
            <family val="2"/>
          </rPr>
          <t>Concatena redacción del control, NO modificar.</t>
        </r>
        <r>
          <rPr>
            <sz val="9"/>
            <color indexed="81"/>
            <rFont val="Tahoma"/>
            <family val="2"/>
          </rPr>
          <t xml:space="preserve">
</t>
        </r>
      </text>
    </comment>
    <comment ref="J7" authorId="0" shapeId="0" xr:uid="{03BA8260-6FC0-4287-9099-2946FE95D8C2}">
      <text>
        <r>
          <rPr>
            <b/>
            <sz val="9"/>
            <color indexed="81"/>
            <rFont val="Tahoma"/>
            <family val="2"/>
          </rPr>
          <t>Utilice lista de despliegue.</t>
        </r>
        <r>
          <rPr>
            <sz val="9"/>
            <color indexed="81"/>
            <rFont val="Tahoma"/>
            <family val="2"/>
          </rPr>
          <t xml:space="preserve">
</t>
        </r>
      </text>
    </comment>
    <comment ref="K7" authorId="0" shapeId="0" xr:uid="{F6D510D6-6527-4083-9305-01ED32002DFC}">
      <text>
        <r>
          <rPr>
            <b/>
            <sz val="9"/>
            <color indexed="81"/>
            <rFont val="Tahoma"/>
            <family val="2"/>
          </rPr>
          <t>Celda parametrizada NO modificar.</t>
        </r>
        <r>
          <rPr>
            <sz val="9"/>
            <color indexed="81"/>
            <rFont val="Tahoma"/>
            <family val="2"/>
          </rPr>
          <t xml:space="preserve">
</t>
        </r>
      </text>
    </comment>
    <comment ref="L7" authorId="0" shapeId="0" xr:uid="{570D0D7D-0F17-443F-8A37-5008F2EFCCE8}">
      <text>
        <r>
          <rPr>
            <b/>
            <sz val="9"/>
            <color indexed="81"/>
            <rFont val="Tahoma"/>
            <family val="2"/>
          </rPr>
          <t>Celda parametrizada NO modificar.</t>
        </r>
        <r>
          <rPr>
            <sz val="9"/>
            <color indexed="81"/>
            <rFont val="Tahoma"/>
            <family val="2"/>
          </rPr>
          <t xml:space="preserve">
</t>
        </r>
      </text>
    </comment>
    <comment ref="M7" authorId="0" shapeId="0" xr:uid="{05CF1F33-E53C-42FE-8A06-60089B40B8AE}">
      <text>
        <r>
          <rPr>
            <b/>
            <sz val="9"/>
            <color indexed="81"/>
            <rFont val="Tahoma"/>
            <family val="2"/>
          </rPr>
          <t>Utilice lista de despliegue.</t>
        </r>
        <r>
          <rPr>
            <sz val="9"/>
            <color indexed="81"/>
            <rFont val="Tahoma"/>
            <family val="2"/>
          </rPr>
          <t xml:space="preserve">
</t>
        </r>
      </text>
    </comment>
    <comment ref="N7" authorId="0" shapeId="0" xr:uid="{564D8165-A5D5-4B78-9773-DA82FAEC74F8}">
      <text>
        <r>
          <rPr>
            <b/>
            <sz val="9"/>
            <color indexed="81"/>
            <rFont val="Tahoma"/>
            <family val="2"/>
          </rPr>
          <t>Celda parametrizada NO modificar.</t>
        </r>
        <r>
          <rPr>
            <sz val="9"/>
            <color indexed="81"/>
            <rFont val="Tahoma"/>
            <family val="2"/>
          </rPr>
          <t xml:space="preserve">
</t>
        </r>
      </text>
    </comment>
    <comment ref="O7" authorId="0" shapeId="0" xr:uid="{AEC45E90-0367-4390-8B9F-45FBEDEA7FF0}">
      <text>
        <r>
          <rPr>
            <b/>
            <sz val="9"/>
            <color indexed="81"/>
            <rFont val="Tahoma"/>
            <family val="2"/>
          </rPr>
          <t>Utilice lista de despliegue.</t>
        </r>
        <r>
          <rPr>
            <sz val="9"/>
            <color indexed="81"/>
            <rFont val="Tahoma"/>
            <family val="2"/>
          </rPr>
          <t xml:space="preserve">
</t>
        </r>
      </text>
    </comment>
    <comment ref="P7" authorId="0" shapeId="0" xr:uid="{DBA2F1F3-A5D1-4C64-9396-F954EC3BD0E3}">
      <text>
        <r>
          <rPr>
            <b/>
            <sz val="9"/>
            <color indexed="81"/>
            <rFont val="Tahoma"/>
            <family val="2"/>
          </rPr>
          <t>Utilice lista de despliegue.</t>
        </r>
        <r>
          <rPr>
            <sz val="9"/>
            <color indexed="81"/>
            <rFont val="Tahoma"/>
            <family val="2"/>
          </rPr>
          <t xml:space="preserve">
</t>
        </r>
      </text>
    </comment>
    <comment ref="Q7" authorId="0" shapeId="0" xr:uid="{69B6033E-A0F2-4D4B-8766-7E5FFA3F4919}">
      <text>
        <r>
          <rPr>
            <b/>
            <sz val="9"/>
            <color indexed="81"/>
            <rFont val="Tahoma"/>
            <family val="2"/>
          </rPr>
          <t>Utilice lista de despliegue.</t>
        </r>
        <r>
          <rPr>
            <sz val="9"/>
            <color indexed="81"/>
            <rFont val="Tahoma"/>
            <family val="2"/>
          </rPr>
          <t xml:space="preserve">
</t>
        </r>
      </text>
    </comment>
    <comment ref="R7" authorId="0" shapeId="0" xr:uid="{72345545-C5FB-463A-86CD-84D788AAF4F0}">
      <text>
        <r>
          <rPr>
            <b/>
            <sz val="9"/>
            <color indexed="81"/>
            <rFont val="Tahoma"/>
            <family val="2"/>
          </rPr>
          <t>Utilice lista de despliegue.</t>
        </r>
        <r>
          <rPr>
            <sz val="9"/>
            <color indexed="81"/>
            <rFont val="Tahoma"/>
            <family val="2"/>
          </rPr>
          <t xml:space="preserve">
</t>
        </r>
      </text>
    </comment>
    <comment ref="S7" authorId="0" shapeId="0" xr:uid="{22F49B37-B899-420D-9ACC-7F2203475C13}">
      <text>
        <r>
          <rPr>
            <b/>
            <sz val="9"/>
            <color indexed="81"/>
            <rFont val="Tahoma"/>
            <family val="2"/>
          </rPr>
          <t>Celda parametrizada NO modificar.</t>
        </r>
        <r>
          <rPr>
            <sz val="9"/>
            <color indexed="81"/>
            <rFont val="Tahoma"/>
            <family val="2"/>
          </rPr>
          <t xml:space="preserve">
</t>
        </r>
      </text>
    </comment>
    <comment ref="T7" authorId="0" shapeId="0" xr:uid="{AC8305F7-DD35-47A2-B2AE-6E667EC640FF}">
      <text>
        <r>
          <rPr>
            <b/>
            <sz val="9"/>
            <color indexed="81"/>
            <rFont val="Tahoma"/>
            <family val="2"/>
          </rPr>
          <t>Celda parametrizada NO modificar.</t>
        </r>
        <r>
          <rPr>
            <sz val="9"/>
            <color indexed="81"/>
            <rFont val="Tahoma"/>
            <family val="2"/>
          </rPr>
          <t xml:space="preserve">
</t>
        </r>
      </text>
    </comment>
    <comment ref="U7" authorId="0" shapeId="0" xr:uid="{58A981A8-3F58-4331-9217-76671C7C5A3F}">
      <text>
        <r>
          <rPr>
            <b/>
            <sz val="9"/>
            <color indexed="81"/>
            <rFont val="Tahoma"/>
            <family val="2"/>
          </rPr>
          <t>Celda parametrizada NO modificar.</t>
        </r>
        <r>
          <rPr>
            <sz val="9"/>
            <color indexed="81"/>
            <rFont val="Tahoma"/>
            <family val="2"/>
          </rPr>
          <t xml:space="preserve">
</t>
        </r>
      </text>
    </comment>
    <comment ref="V7" authorId="0" shapeId="0" xr:uid="{2480328A-CA36-4637-8436-5C1A2CEBB4BE}">
      <text>
        <r>
          <rPr>
            <b/>
            <sz val="9"/>
            <color indexed="81"/>
            <rFont val="Tahoma"/>
            <family val="2"/>
          </rPr>
          <t>Digite valor final una vez se calculen todos los controles establecidos.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6" authorId="0" shapeId="0" xr:uid="{DA1E8ED0-2492-4389-A406-32EAAC17B59A}">
      <text>
        <r>
          <rPr>
            <b/>
            <sz val="9"/>
            <color indexed="81"/>
            <rFont val="Tahoma"/>
            <family val="2"/>
          </rPr>
          <t>Celda parametrizada NO modificar.</t>
        </r>
        <r>
          <rPr>
            <sz val="9"/>
            <color indexed="81"/>
            <rFont val="Tahoma"/>
            <family val="2"/>
          </rPr>
          <t xml:space="preserve">
</t>
        </r>
      </text>
    </comment>
    <comment ref="D6" authorId="0" shapeId="0" xr:uid="{9E68024F-94A5-4FB9-86C8-995FEEB9C968}">
      <text>
        <r>
          <rPr>
            <b/>
            <sz val="9"/>
            <color indexed="81"/>
            <rFont val="Tahoma"/>
            <family val="2"/>
          </rPr>
          <t>Celda parametrizada NO modificar.</t>
        </r>
      </text>
    </comment>
    <comment ref="F7" authorId="0" shapeId="0" xr:uid="{F843A8ED-4E37-4073-92E9-DEF3883C4100}">
      <text>
        <r>
          <rPr>
            <b/>
            <sz val="9"/>
            <color indexed="81"/>
            <rFont val="Tahoma"/>
            <family val="2"/>
          </rPr>
          <t>Inicie redacción del control, de acuerdo con estructura propuesta</t>
        </r>
      </text>
    </comment>
    <comment ref="G7" authorId="0" shapeId="0" xr:uid="{E1C3ACD3-9F6C-42CD-969B-3C95DFE1F6F0}">
      <text>
        <r>
          <rPr>
            <b/>
            <sz val="9"/>
            <color indexed="81"/>
            <rFont val="Tahoma"/>
            <family val="2"/>
          </rPr>
          <t>continue redacción, verbos aplicables: Verificar,  validar, conciliar,  comparar, revisar, cotejar.</t>
        </r>
        <r>
          <rPr>
            <sz val="9"/>
            <color indexed="81"/>
            <rFont val="Tahoma"/>
            <family val="2"/>
          </rPr>
          <t xml:space="preserve">
</t>
        </r>
      </text>
    </comment>
    <comment ref="H7" authorId="0" shapeId="0" xr:uid="{6B8C51E3-D4FC-42D3-B0CB-E9B19FEEF7CD}">
      <text>
        <r>
          <rPr>
            <b/>
            <sz val="9"/>
            <color indexed="81"/>
            <rFont val="Tahoma"/>
            <family val="2"/>
          </rPr>
          <t>Continue redacción, aplique atributos de formalización del control.</t>
        </r>
        <r>
          <rPr>
            <sz val="9"/>
            <color indexed="81"/>
            <rFont val="Tahoma"/>
            <family val="2"/>
          </rPr>
          <t xml:space="preserve">
</t>
        </r>
      </text>
    </comment>
    <comment ref="I7" authorId="0" shapeId="0" xr:uid="{AB980B71-4F1F-453F-9C1C-C7F0E67E5A9D}">
      <text>
        <r>
          <rPr>
            <b/>
            <sz val="9"/>
            <color indexed="81"/>
            <rFont val="Tahoma"/>
            <family val="2"/>
          </rPr>
          <t>Celda conctena redacción del control NO modifique.</t>
        </r>
        <r>
          <rPr>
            <sz val="9"/>
            <color indexed="81"/>
            <rFont val="Tahoma"/>
            <family val="2"/>
          </rPr>
          <t xml:space="preserve">
</t>
        </r>
      </text>
    </comment>
    <comment ref="K7" authorId="0" shapeId="0" xr:uid="{B7A443EF-CA6B-4A2B-AA7C-FF13D3BB1894}">
      <text>
        <r>
          <rPr>
            <b/>
            <sz val="9"/>
            <color indexed="81"/>
            <rFont val="Tahoma"/>
            <family val="2"/>
          </rPr>
          <t>Celda parametrizada NO modificar.</t>
        </r>
        <r>
          <rPr>
            <sz val="9"/>
            <color indexed="81"/>
            <rFont val="Tahoma"/>
            <family val="2"/>
          </rPr>
          <t xml:space="preserve">
</t>
        </r>
      </text>
    </comment>
    <comment ref="L7" authorId="0" shapeId="0" xr:uid="{7EF2C44F-606D-4830-8EDE-A7D9C959D5B6}">
      <text>
        <r>
          <rPr>
            <b/>
            <sz val="9"/>
            <color indexed="81"/>
            <rFont val="Tahoma"/>
            <family val="2"/>
          </rPr>
          <t>Celda parametrizada NO modificar.</t>
        </r>
        <r>
          <rPr>
            <sz val="9"/>
            <color indexed="81"/>
            <rFont val="Tahoma"/>
            <family val="2"/>
          </rPr>
          <t xml:space="preserve">
</t>
        </r>
      </text>
    </comment>
    <comment ref="M7" authorId="0" shapeId="0" xr:uid="{47287BBB-0356-42DB-B816-D0FFAD9C25ED}">
      <text>
        <r>
          <rPr>
            <b/>
            <sz val="9"/>
            <color indexed="81"/>
            <rFont val="Tahoma"/>
            <family val="2"/>
          </rPr>
          <t>Utilice lista de despliegue.</t>
        </r>
        <r>
          <rPr>
            <sz val="9"/>
            <color indexed="81"/>
            <rFont val="Tahoma"/>
            <family val="2"/>
          </rPr>
          <t xml:space="preserve">
</t>
        </r>
      </text>
    </comment>
    <comment ref="N7" authorId="0" shapeId="0" xr:uid="{900489DA-3BCC-427E-8EAF-5502C9A8B35D}">
      <text>
        <r>
          <rPr>
            <b/>
            <sz val="9"/>
            <color indexed="81"/>
            <rFont val="Tahoma"/>
            <family val="2"/>
          </rPr>
          <t>Celda parametrizada NO modificar.</t>
        </r>
        <r>
          <rPr>
            <sz val="9"/>
            <color indexed="81"/>
            <rFont val="Tahoma"/>
            <family val="2"/>
          </rPr>
          <t xml:space="preserve">
</t>
        </r>
      </text>
    </comment>
    <comment ref="O7" authorId="0" shapeId="0" xr:uid="{7AB018AD-3213-4B9A-A9C6-2E629D217689}">
      <text>
        <r>
          <rPr>
            <b/>
            <sz val="9"/>
            <color indexed="81"/>
            <rFont val="Tahoma"/>
            <family val="2"/>
          </rPr>
          <t>Utilice lista de despliegue.</t>
        </r>
      </text>
    </comment>
    <comment ref="P7" authorId="0" shapeId="0" xr:uid="{6BE200C6-1F44-4403-8C88-49F5D7DBEBE7}">
      <text>
        <r>
          <rPr>
            <b/>
            <sz val="9"/>
            <color indexed="81"/>
            <rFont val="Tahoma"/>
            <family val="2"/>
          </rPr>
          <t>Utilice lista de despliegue.</t>
        </r>
        <r>
          <rPr>
            <sz val="9"/>
            <color indexed="81"/>
            <rFont val="Tahoma"/>
            <family val="2"/>
          </rPr>
          <t xml:space="preserve">
</t>
        </r>
      </text>
    </comment>
    <comment ref="R7" authorId="0" shapeId="0" xr:uid="{46581691-4E4D-45EC-9366-166A2DDB32D6}">
      <text>
        <r>
          <rPr>
            <b/>
            <sz val="9"/>
            <color indexed="81"/>
            <rFont val="Tahoma"/>
            <family val="2"/>
          </rPr>
          <t>Utilice lista de despliegue.</t>
        </r>
        <r>
          <rPr>
            <sz val="9"/>
            <color indexed="81"/>
            <rFont val="Tahoma"/>
            <family val="2"/>
          </rPr>
          <t xml:space="preserve">
</t>
        </r>
      </text>
    </comment>
    <comment ref="S7" authorId="0" shapeId="0" xr:uid="{E81E89E9-45EF-4A67-B1FF-273D7EA99A69}">
      <text>
        <r>
          <rPr>
            <b/>
            <sz val="9"/>
            <color indexed="81"/>
            <rFont val="Tahoma"/>
            <family val="2"/>
          </rPr>
          <t>Celda parametrizada NO modifcar</t>
        </r>
        <r>
          <rPr>
            <sz val="9"/>
            <color indexed="81"/>
            <rFont val="Tahoma"/>
            <family val="2"/>
          </rPr>
          <t xml:space="preserve">
</t>
        </r>
      </text>
    </comment>
    <comment ref="T7" authorId="0" shapeId="0" xr:uid="{83BBE529-BB28-4602-9BA6-1068D0552FB4}">
      <text>
        <r>
          <rPr>
            <b/>
            <sz val="9"/>
            <color indexed="81"/>
            <rFont val="Tahoma"/>
            <family val="2"/>
          </rPr>
          <t>Celda parametrizada NO modificar</t>
        </r>
      </text>
    </comment>
    <comment ref="U7" authorId="0" shapeId="0" xr:uid="{B9CF7433-9BA9-4508-9A6A-18471DED86D2}">
      <text>
        <r>
          <rPr>
            <b/>
            <sz val="9"/>
            <color indexed="81"/>
            <rFont val="Tahoma"/>
            <family val="2"/>
          </rPr>
          <t>Celda parametrizada NO modificar</t>
        </r>
        <r>
          <rPr>
            <sz val="9"/>
            <color indexed="81"/>
            <rFont val="Tahoma"/>
            <family val="2"/>
          </rPr>
          <t xml:space="preserve">
</t>
        </r>
      </text>
    </comment>
    <comment ref="V7" authorId="0" shapeId="0" xr:uid="{8F966798-9D1B-4A5E-820C-0FB3D2537CEB}">
      <text>
        <r>
          <rPr>
            <b/>
            <sz val="9"/>
            <color indexed="81"/>
            <rFont val="Tahoma"/>
            <family val="2"/>
          </rPr>
          <t>Digite valor final una vez se calculen todos los controles establecidos para impacto. En caso de no contar con controles para este aspecto, deberá digitar el valor de impacto INHERENTE originalmente calculado.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E7" authorId="0" shapeId="0" xr:uid="{1DA4C0E8-8D3A-4FA0-BCBE-DD7FCDF24E1F}">
      <text>
        <r>
          <rPr>
            <b/>
            <sz val="9"/>
            <color indexed="81"/>
            <rFont val="Tahoma"/>
            <family val="2"/>
          </rPr>
          <t>Celdas parametrizadas NO modificar.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13" authorId="0" shapeId="0" xr:uid="{7D9B1D0D-3005-409C-BDDE-432FBF088F19}">
      <text>
        <r>
          <rPr>
            <b/>
            <sz val="9"/>
            <color indexed="81"/>
            <rFont val="Tahoma"/>
            <family val="2"/>
          </rPr>
          <t>Celdas parametrizadas NO modificar.</t>
        </r>
        <r>
          <rPr>
            <sz val="9"/>
            <color indexed="81"/>
            <rFont val="Tahoma"/>
            <family val="2"/>
          </rPr>
          <t xml:space="preserve">
</t>
        </r>
      </text>
    </comment>
    <comment ref="D13" authorId="0" shapeId="0" xr:uid="{6C41D7A8-24F3-4BA0-84FA-75807C7C9C00}">
      <text>
        <r>
          <rPr>
            <b/>
            <sz val="9"/>
            <color indexed="81"/>
            <rFont val="Tahoma"/>
            <family val="2"/>
          </rPr>
          <t>Celdas parametrizadas NO modificar.</t>
        </r>
        <r>
          <rPr>
            <sz val="9"/>
            <color indexed="81"/>
            <rFont val="Tahoma"/>
            <family val="2"/>
          </rPr>
          <t xml:space="preserve">
</t>
        </r>
      </text>
    </comment>
  </commentList>
</comments>
</file>

<file path=xl/sharedStrings.xml><?xml version="1.0" encoding="utf-8"?>
<sst xmlns="http://schemas.openxmlformats.org/spreadsheetml/2006/main" count="894" uniqueCount="447">
  <si>
    <t>Matriz Mapa de Riesgos</t>
  </si>
  <si>
    <t>Orientaciones Generales</t>
  </si>
  <si>
    <t>El formato de fecha es: DD/MM/AAAA</t>
  </si>
  <si>
    <t>El archivo contiene las siguientes hojas:</t>
  </si>
  <si>
    <t>Columna</t>
  </si>
  <si>
    <t>Descripción - Lineamientos para el diligenciamiento</t>
  </si>
  <si>
    <t>Proceso</t>
  </si>
  <si>
    <t>Diligencie el nombre del proceso al cual se le identificarán y valorarán los riesgos.</t>
  </si>
  <si>
    <t>Objetivo del Proceso</t>
  </si>
  <si>
    <t>Diligencie el objetivo del proceso.</t>
  </si>
  <si>
    <t>Elaboración o Actualización:</t>
  </si>
  <si>
    <t>Fecha en la que realiza el diligenciamiento o actualización del mapa de riesgos, formato (DD/MM/AAAA)</t>
  </si>
  <si>
    <t>Vigencia:</t>
  </si>
  <si>
    <t>Vigencia que tiene el mapa de riesgos fecha inicio fecha final, formato (DD/MM/AAAA)</t>
  </si>
  <si>
    <t>No. de Riesgo</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</si>
  <si>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</si>
  <si>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</si>
  <si>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</si>
  <si>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t>¿PORQUÉ?
CAUSA RAÍZ</t>
  </si>
  <si>
    <t>DESCRIPCIÓN DEL RIESGO</t>
  </si>
  <si>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</si>
  <si>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</si>
  <si>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 xml:space="preserve">3 PROBABIL E IMPACTO INHERENTE: </t>
  </si>
  <si>
    <t>No. veces que realiza la actividad al año</t>
  </si>
  <si>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</si>
  <si>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</si>
  <si>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</si>
  <si>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</si>
  <si>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</si>
  <si>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</si>
  <si>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t>Descripción del Control</t>
  </si>
  <si>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</si>
  <si>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</si>
  <si>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</si>
  <si>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</si>
  <si>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</si>
  <si>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</si>
  <si>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</si>
  <si>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</si>
  <si>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Valor Total del Control</t>
  </si>
  <si>
    <t>Se calcula automáticamente:
Peso del Control + Peso de la implementación</t>
  </si>
  <si>
    <t>Probabilidad residual</t>
  </si>
  <si>
    <t>Impacto Residual</t>
  </si>
  <si>
    <t>SEVERIDAD (NIVEL DE RIESGO)</t>
  </si>
  <si>
    <t>Tratamiento</t>
  </si>
  <si>
    <t>Estado</t>
  </si>
  <si>
    <t>ENTIDAD:</t>
  </si>
  <si>
    <t>PROCESO:</t>
  </si>
  <si>
    <t>OBJETIVO DEL PROCESO:</t>
  </si>
  <si>
    <t>Del</t>
  </si>
  <si>
    <t>Al</t>
  </si>
  <si>
    <t>No. de Riesgo
(Mismo consecutivo para toda la entidad)</t>
  </si>
  <si>
    <t>FACTOR DEL RIESGO</t>
  </si>
  <si>
    <t>FACTOR DE RIESGO</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</si>
  <si>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</si>
  <si>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</si>
  <si>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</si>
  <si>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</si>
  <si>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</si>
  <si>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</si>
  <si>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</si>
  <si>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Transacción_u_Operación_aplica_para_LA_FT_FP</t>
  </si>
  <si>
    <t xml:space="preserve">Productos (bienes o servicios) que oferta/requiere </t>
  </si>
  <si>
    <t>Fiscal</t>
  </si>
  <si>
    <t>Posibilidad  de efecto dañoso sobre bienes de uso público</t>
  </si>
  <si>
    <t>R2</t>
  </si>
  <si>
    <t>R3</t>
  </si>
  <si>
    <t>R4</t>
  </si>
  <si>
    <t>R5</t>
  </si>
  <si>
    <t>R6</t>
  </si>
  <si>
    <t>R7</t>
  </si>
  <si>
    <t>R8</t>
  </si>
  <si>
    <t>R9</t>
  </si>
  <si>
    <t>R10</t>
  </si>
  <si>
    <t>R11</t>
  </si>
  <si>
    <t>R12</t>
  </si>
  <si>
    <t>R13</t>
  </si>
  <si>
    <t>R14</t>
  </si>
  <si>
    <t>R15</t>
  </si>
  <si>
    <t>R16</t>
  </si>
  <si>
    <t>R17</t>
  </si>
  <si>
    <t>R18</t>
  </si>
  <si>
    <t>R19</t>
  </si>
  <si>
    <t>R20</t>
  </si>
  <si>
    <t>Esta hoja se utiliza para realizar cálculos en las demás, en ella no se ingresan datos</t>
  </si>
  <si>
    <t>NO REQUIERE CLAVE PARA DESBLOQUEAR LAS HOJAS</t>
  </si>
  <si>
    <t>Eficiencia</t>
  </si>
  <si>
    <t xml:space="preserve">Atributos formalización del control </t>
  </si>
  <si>
    <t>¿QUÉ? IMPACTO</t>
  </si>
  <si>
    <t>TIPO</t>
  </si>
  <si>
    <t>Documentación</t>
  </si>
  <si>
    <t>Frecuencia</t>
  </si>
  <si>
    <t>Evidencia</t>
  </si>
  <si>
    <t>Ejecuión</t>
  </si>
  <si>
    <t>Afecta</t>
  </si>
  <si>
    <t>Reducir</t>
  </si>
  <si>
    <t>Posibilidad de pérdida Económica</t>
  </si>
  <si>
    <t>Sin Iniciar</t>
  </si>
  <si>
    <t>A_Ejecución_y_Administración_de_procesos</t>
  </si>
  <si>
    <t>Procesos</t>
  </si>
  <si>
    <t>Preventivo</t>
  </si>
  <si>
    <t>Automático</t>
  </si>
  <si>
    <t>Procedimientos</t>
  </si>
  <si>
    <t xml:space="preserve">Siempre que se ejecuta la actividad </t>
  </si>
  <si>
    <t>Con registro manual</t>
  </si>
  <si>
    <t>Interna</t>
  </si>
  <si>
    <t>Probabilidad</t>
  </si>
  <si>
    <t>Mitigar</t>
  </si>
  <si>
    <t>Posibilidad de pérdida Reputacional</t>
  </si>
  <si>
    <t>En proceso</t>
  </si>
  <si>
    <t>B_Fraude_Externo</t>
  </si>
  <si>
    <t>Detectivo</t>
  </si>
  <si>
    <t>Manual</t>
  </si>
  <si>
    <t>Sistemas de información</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</si>
  <si>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</si>
  <si>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</si>
  <si>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</si>
  <si>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</si>
  <si>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</si>
  <si>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</si>
  <si>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</si>
  <si>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</si>
  <si>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</si>
  <si>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</si>
  <si>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</si>
  <si>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Impacto</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</si>
  <si>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</si>
  <si>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</si>
  <si>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</si>
  <si>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</si>
  <si>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</si>
  <si>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</si>
  <si>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</si>
  <si>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</si>
  <si>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</si>
  <si>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Gestión</t>
  </si>
  <si>
    <t>Seg. de la Información</t>
  </si>
  <si>
    <t>Infraestructura</t>
  </si>
  <si>
    <t>Integridad Pùblica - Corrupción</t>
  </si>
  <si>
    <t>Integridad Pùblica - LA/FT/FP</t>
  </si>
  <si>
    <t>Seguridad_Información</t>
  </si>
  <si>
    <t>Integridad_Pública_Corrupción</t>
  </si>
  <si>
    <t>Integridad_Pública_LA_FT_FP</t>
  </si>
  <si>
    <t>Posibilidad de afectación económica</t>
  </si>
  <si>
    <t>Posibilidad  de efecto dañoso sobre el recurso público</t>
  </si>
  <si>
    <t>Posibilidad de perdida de integridad</t>
  </si>
  <si>
    <t>Posibilidad de afectación reputacional</t>
  </si>
  <si>
    <t>Posibilidad de perdida de confidencialidad</t>
  </si>
  <si>
    <t>Posibilidad de afectación económica y reputacional</t>
  </si>
  <si>
    <t>Posibilidad  de efecto dañoso sobre bienes de uso fiscal</t>
  </si>
  <si>
    <t>Posibilidad de perdida de disponibilidad</t>
  </si>
  <si>
    <t>Posibilidad  de efecto dañoso sobre el interes patrimonial</t>
  </si>
  <si>
    <t>Descripción</t>
  </si>
  <si>
    <t>Ejecución_administración_de_procesos</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</si>
  <si>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</si>
  <si>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</si>
  <si>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</si>
  <si>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Falta de aplicación de los procedimientos</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</si>
  <si>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</si>
  <si>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</si>
  <si>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</si>
  <si>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</si>
  <si>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</si>
  <si>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</si>
  <si>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</si>
  <si>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Soborno</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</si>
  <si>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</si>
  <si>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</si>
  <si>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</si>
  <si>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</si>
  <si>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</si>
  <si>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</si>
  <si>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</si>
  <si>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</si>
  <si>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</si>
  <si>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</si>
  <si>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</si>
  <si>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</si>
  <si>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</si>
  <si>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</si>
  <si>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</si>
  <si>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</si>
  <si>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</si>
  <si>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</si>
  <si>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</si>
  <si>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</si>
  <si>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</si>
  <si>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</si>
  <si>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</si>
  <si>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</si>
  <si>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</si>
  <si>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</si>
  <si>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</si>
  <si>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</si>
  <si>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</si>
  <si>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</si>
  <si>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</si>
  <si>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</si>
  <si>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</si>
  <si>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</si>
  <si>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</si>
  <si>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</si>
  <si>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</si>
  <si>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Mensual</t>
  </si>
  <si>
    <t>Bimestral</t>
  </si>
  <si>
    <t>Trimestral</t>
  </si>
  <si>
    <t>Semestral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</si>
  <si>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</si>
  <si>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</si>
  <si>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</si>
  <si>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</si>
  <si>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 xml:space="preserve">Externa </t>
  </si>
  <si>
    <t>Registros externos confiables (extractos bancarios, confirmaciones de autenticidad de documentos, SECOP, SIIF, SIGEP, bases de datos).</t>
  </si>
  <si>
    <t>Combinación de datos de fuentes internas y externas formales.</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</si>
  <si>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</si>
  <si>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</si>
  <si>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</si>
  <si>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</si>
  <si>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</si>
  <si>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</si>
  <si>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</si>
  <si>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</si>
  <si>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</si>
  <si>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</si>
  <si>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</si>
  <si>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</si>
  <si>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</si>
  <si>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</si>
  <si>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</si>
  <si>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</si>
  <si>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 Impacto</t>
  </si>
  <si>
    <t>Afectación_Económica</t>
  </si>
  <si>
    <t>El riesgo afecta la imagen de algún área de la organización.</t>
  </si>
  <si>
    <t>Muy Baja</t>
  </si>
  <si>
    <t>La actividad que conlleva el riesgo se ejecuta como máximos 2 veces por año</t>
  </si>
  <si>
    <t>Leve</t>
  </si>
  <si>
    <t>Baja</t>
  </si>
  <si>
    <t>La actividad que conlleva el riesgo se ejecuta de 3 a 24 veces por año</t>
  </si>
  <si>
    <t>Menor</t>
  </si>
  <si>
    <t>El riesgo afecta la imagen de la entidad internamente, de conocimiento general nivel interno, de junta directiva y accionistas y/o de proveedores.</t>
  </si>
  <si>
    <t>Media</t>
  </si>
  <si>
    <t>La actividad que conlleva el riesgo se ejecuta de 24 a 500 veces por año</t>
  </si>
  <si>
    <t>Moderado</t>
  </si>
  <si>
    <t>El riesgo afecta la imagen de la entidad con algunos usuarios de relevancia frente al logro de los objetivos.</t>
  </si>
  <si>
    <t>Alta</t>
  </si>
  <si>
    <t>La actividad que conlleva el riesgo se ejecuta mínimo 500 veces al año y máximo 5.000 veces por año</t>
  </si>
  <si>
    <t>Mayor</t>
  </si>
  <si>
    <t>El riesgo afecta la imagen de la entidad con efecto publicitario sostenido a nivel de sector administrativo, nivel departamental o municipal.</t>
  </si>
  <si>
    <t>Muy Alta</t>
  </si>
  <si>
    <t>La actividad que conlleva el riesgo se ejecuta más de 5.000 veces por año</t>
  </si>
  <si>
    <t>Catastrófico</t>
  </si>
  <si>
    <t>El riesgo afecta la imagen de la entidad a nivel nacional, con efecto publicitario sostenido a nivel país</t>
  </si>
  <si>
    <t>N/A</t>
  </si>
  <si>
    <t>MAPA DE CALOR RIESGO INHERENTE</t>
  </si>
  <si>
    <t>CALIFICACIÓN RIESGO INHERENTE</t>
  </si>
  <si>
    <t>No. DEL RIESGO</t>
  </si>
  <si>
    <t>RIESGO</t>
  </si>
  <si>
    <t>Alto</t>
  </si>
  <si>
    <t>Extremo</t>
  </si>
  <si>
    <t>Bajo</t>
  </si>
  <si>
    <t>NIVELES DE RIESGO</t>
  </si>
  <si>
    <t xml:space="preserve"> </t>
  </si>
  <si>
    <t>VALORACIÓN DEL CONTROL</t>
  </si>
  <si>
    <t xml:space="preserve">Peso del Control + Peso de la implementación </t>
  </si>
  <si>
    <t>NIVEL</t>
  </si>
  <si>
    <t>Atributos del control</t>
  </si>
  <si>
    <t>% MIN</t>
  </si>
  <si>
    <t>% MAX</t>
  </si>
  <si>
    <t>% Probabilidad Riesgo Inherente</t>
  </si>
  <si>
    <t>% Impacto Riesgo Inherente</t>
  </si>
  <si>
    <t>No. Control</t>
  </si>
  <si>
    <t>Responsable
(Cargo y/o Aplicativo)</t>
  </si>
  <si>
    <t>Acción
(Inicia con un verbo)</t>
  </si>
  <si>
    <t>Complemento (Periodicidad - Observaciones o Desviaciones)</t>
  </si>
  <si>
    <t>Descripción del control</t>
  </si>
  <si>
    <t>Evidencia
(Trazabilidad de la ejecución)</t>
  </si>
  <si>
    <t>Ejecución</t>
  </si>
  <si>
    <t>Probabilidad residual Final</t>
  </si>
  <si>
    <t>Impacto Residual Final</t>
  </si>
  <si>
    <t>MAPA DE CALOR RIESGO RESIDUAL</t>
  </si>
  <si>
    <t>CALIFICACIÓN RIESGO RESIDUAL</t>
  </si>
  <si>
    <t>Probabilidad Residual</t>
  </si>
  <si>
    <t>Severidad 
(Nivel de Riesgo)</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</si>
  <si>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</si>
  <si>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</si>
  <si>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</si>
  <si>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</si>
  <si>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</si>
  <si>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</si>
  <si>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</si>
  <si>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</si>
  <si>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</si>
  <si>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</si>
  <si>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</si>
  <si>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</si>
  <si>
    <t>Fecha</t>
  </si>
  <si>
    <t>Control de Cambios</t>
  </si>
  <si>
    <t>Cálculo de Probabilidad</t>
  </si>
  <si>
    <t>Probabilidad residual 1</t>
  </si>
  <si>
    <t>Probabilidad residual a partir del segundo control</t>
  </si>
  <si>
    <t>Cálculo de Impacto</t>
  </si>
  <si>
    <t>Impacto residual 1</t>
  </si>
  <si>
    <t>Impacto residual a partir del segundo control</t>
  </si>
  <si>
    <t>Tipo de control para probabilidad</t>
  </si>
  <si>
    <t>Tipo de control para Impacto</t>
  </si>
  <si>
    <t>Valor Total del Control probabilidad</t>
  </si>
  <si>
    <t>Valor Total del control Impacto</t>
  </si>
  <si>
    <t>Probabilidad Inherente</t>
  </si>
  <si>
    <t>Siempre que se ejecuta la actividad</t>
  </si>
  <si>
    <t>Combinado (manual y electrónico)</t>
  </si>
  <si>
    <t>Combinación análisis documental y sistemas de información de apoyo</t>
  </si>
  <si>
    <t>Se aplican análisis documentales y registros en sistemas de información de apoyo.</t>
  </si>
  <si>
    <t>De acuerdo al cálculo de controles correctivos digite el valor residual final</t>
  </si>
  <si>
    <t>Atributos Eficiencia</t>
  </si>
  <si>
    <t xml:space="preserve">Atibutos Formalización del control </t>
  </si>
  <si>
    <t xml:space="preserve">Atributos Formalización del control </t>
  </si>
  <si>
    <t>Atributos del Control</t>
  </si>
  <si>
    <t>De acuerdo al cálculo de controles preventivos y detectivos digite el valor residual final en Probabilidad</t>
  </si>
  <si>
    <t xml:space="preserve">Permite definir un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</si>
  <si>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1 INSTRUCTIVO:</t>
    </r>
    <r>
      <rPr>
        <sz val="11"/>
        <rFont val="Arial"/>
        <family val="2"/>
      </rPr>
      <t xml:space="preserve"> Identifica el contenido del archivo y su forma de diligenciamiento y funcionalidades.</t>
    </r>
  </si>
  <si>
    <r>
      <t>2 CONTEXTO E IDENTIFICACIÓN:</t>
    </r>
    <r>
      <rPr>
        <sz val="11"/>
        <rFont val="Arial"/>
        <family val="2"/>
      </rPr>
      <t xml:space="preserve"> Se establece el Número, Descripción y Factor del riesgo</t>
    </r>
  </si>
  <si>
    <r>
      <t xml:space="preserve">Circunstancias bajo las cuales se presenta el riesgo, es la situación más evidente frente al riesgo, redacte de la forma más concreta posible.
(Iniciar con la palabra </t>
    </r>
    <r>
      <rPr>
        <b/>
        <sz val="9"/>
        <rFont val="Arial"/>
        <family val="2"/>
      </rPr>
      <t>por</t>
    </r>
    <r>
      <rPr>
        <sz val="9"/>
        <rFont val="Arial"/>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</si>
  <si>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family val="2"/>
      </rPr>
      <t>POSIBILIDAD DE + Impacto para la entidad (Qué) + Causa Inmediata (Cómo) + Causa Raíz (Por qué)</t>
    </r>
    <r>
      <rPr>
        <sz val="9"/>
        <rFont val="Arial"/>
        <family val="2"/>
      </rPr>
      <t xml:space="preserve"> 
(Se genera automáticamente)</t>
    </r>
  </si>
  <si>
    <r>
      <t>4 MAPA CALOR INHERENTE:</t>
    </r>
    <r>
      <rPr>
        <sz val="11"/>
        <rFont val="Arial"/>
        <family val="2"/>
      </rPr>
      <t xml:space="preserve"> Representación gráfica de la ubicación de cada riesgo inherente en el mapa de calor (En esta hoja no se ingresan datos)</t>
    </r>
  </si>
  <si>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family val="2"/>
      </rPr>
      <t>Responsable de ejecutar el control + Acción + Complemento</t>
    </r>
  </si>
  <si>
    <r>
      <t>6 MAPA CALOR RESIDUAL:</t>
    </r>
    <r>
      <rPr>
        <sz val="11"/>
        <rFont val="Arial"/>
        <family val="2"/>
      </rPr>
      <t xml:space="preserve"> Representación gráfica de la ubicación de cada riesgo residual en el mapa de calor (En esta hoja no se ingresan datos)</t>
    </r>
  </si>
  <si>
    <r>
      <t>7 MAPA CALOR INHEREN Y RESIDUAL:</t>
    </r>
    <r>
      <rPr>
        <sz val="11"/>
        <rFont val="Arial"/>
        <family val="2"/>
      </rPr>
      <t xml:space="preserve"> Comparación gráfica de la ubicación de cada riesgo inherente y residual en el mapa de calor (En esta hoja no se ingresan dados)</t>
    </r>
  </si>
  <si>
    <r>
      <t xml:space="preserve">De conformidad con lo establecido en el Decreto 1499 de 2017, mediante el cual se crea un solo Sistema de Gestión y se alinea con el Sistema de Control Interno a través del Modelo Integrado de Planeación y Gestión MIPG, modelo que incorpora la Dimensión 7 que desarrolla el Modelo Estándar de Control Interno MECI, el cual integra el esquema de líneas para una adecuada definición de roles y responsabilidades para la gestión del riesgo y control; y que, con la expedición de la Ley 2195 de 2022 que crea los Programas de Transparencia y Ética Pública PTEP, su Decreto reglamentario 1122 de 2024 que define la metodología para su estructuración, marco en el cual se establece el componente programático relacionado con la gestión del riesgo, se plantea la necesidad de establecer un proceso para la gestión integral del riesgo que permita a la Alta Dirección y los servidores en todos sus niveles identificar y controlar aquellas situaciones que pueden impedir el logro de los objetivos, así como para una adecuada protección de los recursos, con una decidida estrategia de lucha contra la corrupción, se propone el presente formato que desarrolla el esquema metodológico desplegado en la </t>
    </r>
    <r>
      <rPr>
        <b/>
        <sz val="10"/>
        <color theme="9" tint="-0.249977111117893"/>
        <rFont val="Arial"/>
        <family val="2"/>
      </rPr>
      <t>Guía para la Gestión Integral del Riesgo en Entidades Públicas versión 7</t>
    </r>
    <r>
      <rPr>
        <sz val="10"/>
        <rFont val="Arial"/>
        <family val="2"/>
      </rPr>
      <t>. El formato permite desarrollar en cada hoja los pasos definidos a partir de análisis de contexto (interno y/o externo), los factores de riesgo para el proceso analizado, para pasar a la Identificación y descripción del riesgo, análisis de Riesgo Inherente, diseño y análisis de controles, y valoración de riesgo residual.</t>
    </r>
  </si>
  <si>
    <r>
      <t xml:space="preserve">Antes de iniciar con el diligenciamiento de la matriz, se requiere haber avanzado en el </t>
    </r>
    <r>
      <rPr>
        <b/>
        <sz val="11"/>
        <rFont val="Arial"/>
        <family val="2"/>
      </rPr>
      <t>análisis del contexto (interno y externo),</t>
    </r>
    <r>
      <rPr>
        <sz val="11"/>
        <rFont val="Arial"/>
        <family val="2"/>
      </rPr>
      <t xml:space="preserve"> </t>
    </r>
    <r>
      <rPr>
        <b/>
        <sz val="11"/>
        <rFont val="Arial"/>
        <family val="2"/>
      </rPr>
      <t>luego específicamente considerar el proceso, su objetivo, alcance, actividades clave</t>
    </r>
    <r>
      <rPr>
        <sz val="11"/>
        <rFont val="Arial"/>
        <family val="2"/>
      </rPr>
      <t xml:space="preserve">, </t>
    </r>
    <r>
      <rPr>
        <b/>
        <sz val="11"/>
        <rFont val="Arial"/>
        <family val="2"/>
      </rPr>
      <t>procedimientos, sistema de información y otras herramientas que componen el Sistema de Gestión y Control de la entidad</t>
    </r>
    <r>
      <rPr>
        <sz val="11"/>
        <rFont val="Arial"/>
        <family val="2"/>
      </rPr>
      <t>, como elementos esenciales para la</t>
    </r>
    <r>
      <rPr>
        <b/>
        <sz val="11"/>
        <color theme="9" tint="-0.249977111117893"/>
        <rFont val="Arial"/>
        <family val="2"/>
      </rPr>
      <t xml:space="preserve"> identificación y descirpción del riesgo.</t>
    </r>
    <r>
      <rPr>
        <sz val="11"/>
        <rFont val="Arial"/>
        <family val="2"/>
      </rPr>
      <t xml:space="preserve">
En la etapa de </t>
    </r>
    <r>
      <rPr>
        <b/>
        <sz val="11"/>
        <color theme="9" tint="-0.249977111117893"/>
        <rFont val="Arial"/>
        <family val="2"/>
      </rPr>
      <t>análisis de riesgo inherente,</t>
    </r>
    <r>
      <rPr>
        <sz val="11"/>
        <rFont val="Arial"/>
        <family val="2"/>
      </rPr>
      <t xml:space="preserve"> donde se establece la probabilidad e impacto y zona de severidad del riesgo, se deberán atender los lineamientos para su definición (tablas y matriz) establecidos por la entidad, propuestas en la guía y que deberán adaptarse y ajustarse si es del caso en la estructura de la matriz en la hoja </t>
    </r>
    <r>
      <rPr>
        <b/>
        <sz val="11"/>
        <color theme="9" tint="-0.249977111117893"/>
        <rFont val="Arial"/>
        <family val="2"/>
      </rPr>
      <t>FÓRMULAS.</t>
    </r>
    <r>
      <rPr>
        <sz val="11"/>
        <rFont val="Arial"/>
        <family val="2"/>
      </rPr>
      <t xml:space="preserve">
En la etapa de </t>
    </r>
    <r>
      <rPr>
        <b/>
        <sz val="11"/>
        <color theme="9" tint="-0.249977111117893"/>
        <rFont val="Arial"/>
        <family val="2"/>
      </rPr>
      <t>diseño y análisis de controles</t>
    </r>
    <r>
      <rPr>
        <sz val="11"/>
        <rFont val="Arial"/>
        <family val="2"/>
      </rPr>
      <t xml:space="preserve">, se establecen los controles (preventivos, detectivos, correctivos), aplicando la estructura para su redacción y la incorporación de los atributos de eficiencia e informativos.
Finalmente en la etapa de </t>
    </r>
    <r>
      <rPr>
        <b/>
        <sz val="11"/>
        <color theme="9" tint="-0.249977111117893"/>
        <rFont val="Arial"/>
        <family val="2"/>
      </rPr>
      <t>valoracion del riesgo residual</t>
    </r>
    <r>
      <rPr>
        <sz val="11"/>
        <rFont val="Arial"/>
        <family val="2"/>
      </rPr>
      <t xml:space="preserve">, se define la efectividad en la aplicación de los controles. </t>
    </r>
  </si>
  <si>
    <r>
      <t>Causa  principal  o básica, corresponde a las razones por la cuales se puede presentar  el riesgo, redacte de la forma más concreta posible.
(Iniciar con</t>
    </r>
    <r>
      <rPr>
        <b/>
        <sz val="9"/>
        <rFont val="Arial"/>
        <family val="2"/>
      </rPr>
      <t xml:space="preserve"> debido a </t>
    </r>
    <r>
      <rPr>
        <sz val="9"/>
        <rFont val="Arial"/>
        <family val="2"/>
      </rPr>
      <t>o</t>
    </r>
    <r>
      <rPr>
        <b/>
        <sz val="9"/>
        <rFont val="Arial"/>
        <family val="2"/>
      </rPr>
      <t xml:space="preserve"> a causa de</t>
    </r>
    <r>
      <rPr>
        <sz val="9"/>
        <rFont val="Arial"/>
        <family val="2"/>
      </rPr>
      <t>)</t>
    </r>
  </si>
  <si>
    <t>SELECCIONE FUENTE GENERADORA DEL EVENTO</t>
  </si>
  <si>
    <t>FACTOR DEL RIESGO / SELECCIONE FUENTE GENERADORA DEL EVENTO</t>
  </si>
  <si>
    <t>Una vez seleccione el Factor de Riesgo, debe definir la fuente generadora de la lista desplegable.</t>
  </si>
  <si>
    <t>DESCRIPCIÓN DEL FACTOR RIESGO</t>
  </si>
  <si>
    <t>Se genera automáticamente según lo seleccinado de FACTOR DEL RIESGO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</si>
  <si>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family val="2"/>
      </rPr>
      <t>La matriz calcula automáticamente:</t>
    </r>
    <r>
      <rPr>
        <sz val="9"/>
        <rFont val="Arial"/>
        <family val="2"/>
      </rPr>
      <t xml:space="preserve">
Frecuencia de la Actividad
% Probabilidad
Nivel Probabilidad</t>
    </r>
  </si>
  <si>
    <r>
      <t>5 VALORACIÓN DEL CONTROL:</t>
    </r>
    <r>
      <rPr>
        <sz val="11"/>
        <rFont val="Arial"/>
        <family val="2"/>
      </rPr>
      <t xml:space="preserve"> Para efecto de poder hacer los cálculos de forma acumulativa, tal como lo señala la metodología, se requiere hacer el análisis con los controles Preventivos y Detectivos que afectan la PROBABILIDAD de ocurrencia del riesgo (Diligenciar HOJA VALORACIÓN CONTROL PROBABILIDAD). Si se cuenta con controles Correctivos que afectan el IMPACTO del riesgo en caso de materialización (Diligenciar HOJA VALORACIÓN CONTROL IMPACTO). A partir de estos 2 análisis se contará con el cálculo de riesgo residual.</t>
    </r>
  </si>
  <si>
    <t>Se calcula automáticamente según lo seleccionado en Implementación:
Manual
Automático</t>
  </si>
  <si>
    <t>Atributos de formalización del control</t>
  </si>
  <si>
    <r>
      <t xml:space="preserve">Debe seleccionar de listas desplegables
</t>
    </r>
    <r>
      <rPr>
        <b/>
        <sz val="9"/>
        <rFont val="Arial"/>
        <family val="2"/>
      </rPr>
      <t>Documentación</t>
    </r>
    <r>
      <rPr>
        <sz val="9"/>
        <rFont val="Arial"/>
        <family val="2"/>
      </rPr>
      <t xml:space="preserve">: Procedimientos, Sistemas de Información, Otros esquemas, Combinación estructuras documentales y sistemas de información.
</t>
    </r>
    <r>
      <rPr>
        <b/>
        <sz val="9"/>
        <rFont val="Arial"/>
        <family val="2"/>
      </rPr>
      <t>Frecuencia:</t>
    </r>
    <r>
      <rPr>
        <sz val="9"/>
        <rFont val="Arial"/>
        <family val="2"/>
      </rPr>
      <t xml:space="preserve"> Siempre que se ejecuta la actividad, Periódicamente (diario, mensual, bimestral, trimestral, semestral).
</t>
    </r>
    <r>
      <rPr>
        <b/>
        <sz val="9"/>
        <rFont val="Arial"/>
        <family val="2"/>
      </rPr>
      <t xml:space="preserve">Evidencia: </t>
    </r>
    <r>
      <rPr>
        <sz val="9"/>
        <rFont val="Arial"/>
        <family val="2"/>
      </rPr>
      <t xml:space="preserve">Con registro manual, Con registro electrónico, Combinado (manual y electrónico).
</t>
    </r>
    <r>
      <rPr>
        <b/>
        <sz val="9"/>
        <rFont val="Arial"/>
        <family val="2"/>
      </rPr>
      <t>Ejecución</t>
    </r>
    <r>
      <rPr>
        <sz val="9"/>
        <rFont val="Arial"/>
        <family val="2"/>
      </rPr>
      <t>: Interna, Externa, Mixta.</t>
    </r>
  </si>
  <si>
    <t>Se calcula automáticamente de acuerdo con el número de controles definidos (de forma acumulativa). Una vez calcule el último control en % Probabilidad Residual digite el valor final, automáticamente se refleja la colorimetría correspondiente.</t>
  </si>
  <si>
    <t>Se calcula automáticamente de acuerdo con el número de controles definidos (de forma acumulativa). Una vez calcule el último control en % Impacto Residual digite el valor final, automáticamente se refleja la colorimetría correspondiente.</t>
  </si>
  <si>
    <r>
      <t>8 PERFIL DE RIESGO:</t>
    </r>
    <r>
      <rPr>
        <sz val="11"/>
        <rFont val="Arial"/>
        <family val="2"/>
      </rPr>
      <t xml:space="preserve"> Resumen calcula el nivel de riesgo del proceso (En esta hoja no se ingresan datos)</t>
    </r>
  </si>
  <si>
    <r>
      <t>9 CONTROL DE CAMBIOS:</t>
    </r>
    <r>
      <rPr>
        <sz val="11"/>
        <rFont val="Arial"/>
        <family val="2"/>
      </rPr>
      <t xml:space="preserve"> En ella se debe registrar los cambios al formato y al contenido del mismo</t>
    </r>
  </si>
  <si>
    <r>
      <t>10 FORMULAS:</t>
    </r>
    <r>
      <rPr>
        <sz val="11"/>
        <rFont val="Arial"/>
        <family val="2"/>
      </rPr>
      <t xml:space="preserve"> La información que contiene se utiliza para realizar operaciones en las demás hojas (En esta hoja no se ingresan datos). Utilicela en caso de requerir incluir ajustes en los descriptores de las tablas de probabilidad e impacto. </t>
    </r>
    <r>
      <rPr>
        <b/>
        <sz val="11"/>
        <color theme="9" tint="-0.249977111117893"/>
        <rFont val="Arial"/>
        <family val="2"/>
      </rPr>
      <t>NOTA:</t>
    </r>
    <r>
      <rPr>
        <sz val="11"/>
        <rFont val="Arial"/>
        <family val="2"/>
      </rPr>
      <t xml:space="preserve"> La hoja se encuentra oculta para evitar que se borren los datos, será posible hacerla visible con la opción mostrar (clic derecho sobre alguna de las pestañas).</t>
    </r>
  </si>
  <si>
    <t xml:space="preserve">Zona Riesgo Moderada </t>
  </si>
  <si>
    <t>Zona Riesgo Baja</t>
  </si>
  <si>
    <t>Zona Riesgo Alta</t>
  </si>
  <si>
    <t>Zona Riesgo Extrema</t>
  </si>
  <si>
    <t>Se debe ingresar información solo en las celdas identificadas con color NARANJA CLARO, las demás contienen formulas de autollenado, la matriz no se encuentra protegida, por lo que, es necesario validar que no se afecten para evitar errores o análisis incorrectos. Revise comentarios orientadores.</t>
  </si>
  <si>
    <t>UAERMV</t>
  </si>
  <si>
    <t>Vigencia: 2026</t>
  </si>
  <si>
    <t>Menor a 130 SMLMV</t>
  </si>
  <si>
    <t>Entre 130 y 650 SMLMV</t>
  </si>
  <si>
    <t>Entre 650 y 1300 SMLMV</t>
  </si>
  <si>
    <t>Entre 1300 y 6500 SMLMV</t>
  </si>
  <si>
    <t>Mayor a 6500 SMLMV</t>
  </si>
  <si>
    <t>Revisa</t>
  </si>
  <si>
    <t>Cuatrmestral</t>
  </si>
  <si>
    <t>Descripción de la acción basado en el analisis de causas</t>
  </si>
  <si>
    <t>Responsable
(Cargo o Rol)</t>
  </si>
  <si>
    <t>Producto - Evidencia</t>
  </si>
  <si>
    <t xml:space="preserve">Periocidad o fecha de finalización </t>
  </si>
  <si>
    <t>Acción</t>
  </si>
  <si>
    <t>Producto</t>
  </si>
  <si>
    <t>Complemento (Periodicidad - Observaciones o Desviaciones y evidencia)</t>
  </si>
  <si>
    <t>TRATAMIENTO DEL RIESGO -PLAN DE ACCIÓN</t>
  </si>
  <si>
    <t>ACCIÓN DE CONTIGENCIA</t>
  </si>
  <si>
    <t>1. Direccionamiento Estratégico</t>
  </si>
  <si>
    <t>2. Comunicaciones Estratégicas</t>
  </si>
  <si>
    <t>3. Servicio A La Ciudadanía Y Relacionamiento Con Partes Interesadas</t>
  </si>
  <si>
    <t>4. Estrategia Y Gobierno De TI</t>
  </si>
  <si>
    <t>5. Planificación de la Conservación de la infraestructura</t>
  </si>
  <si>
    <t>6. Gestión De Laboratorio</t>
  </si>
  <si>
    <t>7. Producción De Mezcla</t>
  </si>
  <si>
    <t>8. Logística Y Manejo De Maquinaria Y Equipo</t>
  </si>
  <si>
    <t>9. Intervención De Infraestructura</t>
  </si>
  <si>
    <t>10. Desarrollo Misional Y Comercialización</t>
  </si>
  <si>
    <t>11. Gestión Jurídica</t>
  </si>
  <si>
    <t>12. Gestión Financiera</t>
  </si>
  <si>
    <t>13. Gestión De Recursos Físicos</t>
  </si>
  <si>
    <t>14. Gestión Ambiental</t>
  </si>
  <si>
    <t>15. Gestión Contractual</t>
  </si>
  <si>
    <t>16. Gestión Documental</t>
  </si>
  <si>
    <t>17. Gestión De Talento Humano</t>
  </si>
  <si>
    <t>18. Control Disciplinario Interno</t>
  </si>
  <si>
    <t>19. Control y Evaluación Institucional</t>
  </si>
  <si>
    <t>20. Seguimiento y Monitoreo De Calidad Técnica</t>
  </si>
  <si>
    <t>FORMATO MAPA DE RIESGOS INTEGRAL</t>
  </si>
  <si>
    <t>FECHA DE APLICACIÓN: ENERO 2026</t>
  </si>
  <si>
    <t>8081 Conservación de la red vial y red de Ciclo infraestructura</t>
  </si>
  <si>
    <t xml:space="preserve">8055 Conservación de la red de infraestructura peatonal </t>
  </si>
  <si>
    <t xml:space="preserve">8095 Fortalecimiento de la gestión institucional de la UAERMV </t>
  </si>
  <si>
    <t xml:space="preserve">8089 Fortalecimiento de los Componentes tecnológicos para garantizar la demanda en la operación de la UAERMV </t>
  </si>
  <si>
    <t xml:space="preserve">8208 Fortalecimiento de la atención y participación ciudadana con enfoques de género, diferencial y territorial </t>
  </si>
  <si>
    <t>VERSIÓN DEL MAPA DE RIESGOS:</t>
  </si>
  <si>
    <t>MAPA DE RIESGOS INTEGRAL</t>
  </si>
  <si>
    <t>CÓDIGO: DES-DI-008</t>
  </si>
  <si>
    <t>Deficiencia en el seguimiento y control de la aplicación de los procedimientos en las intervenciones de la Entidad.</t>
  </si>
  <si>
    <t>falta de cuidado y debilidades en los controles internos</t>
  </si>
  <si>
    <t>Los profesionales designados por el Jefe de Servicio a la Ciudadania y Sostenibilidad (líder Ambiental, Social y SST)</t>
  </si>
  <si>
    <t xml:space="preserve">Cuatrimestralmente la normatividad aplicable vigente; en las diferentes plataformas definidas para estas validaciones. Posteriormente, se remite la matriz legal vigente para la revisión final del abogado de la Oficina Servicio a la Ciudadanía y Sostenibilidad. 
Las evidencias serán las actas de reunión de las revisiones, la matriz legal actualizada o ajustada si es el caso, y el correo de parte del abogado donde indique la revisión final o comentarios frente a la normativa aplicable para estas temáticas. 
En el caso que se identifiquen cambios normativos, se procede a informar al jefe con el fin de tramitar el ajuste respectivo de matriz legal ante la oficina jurídica de la UMV. </t>
  </si>
  <si>
    <t>Elaborar una pieza informativa  sobre de cuidado de lo publico, cuidado de bienes y responsabilidades en el uso adecuado y perdida de los bienes publicos y socializar en reuniones trimestrales con los residentes.</t>
  </si>
  <si>
    <t>Pieza divulgada y Acta de reunión  de Socialización</t>
  </si>
  <si>
    <t>Abril 2026
Agosto 2026
Diciembre 2026</t>
  </si>
  <si>
    <t xml:space="preserve"> perdida, hurto o daño de elementos devolutivos y de consumo necesarios para la gestión ambiental, social y de sst </t>
  </si>
  <si>
    <t xml:space="preserve">Cuatrimestralmente la apropiación de las sensibilizaciones en las tematicas (de cuidado de lo público, cuidado de bienes y responsabilidades en el uso adecuado y pérdida de los bienes públicos) con una evaluación de tres (3) jornadas de sensibilización; lo anterior se realizará mediante un documento  de evaluación y la evidencia será el análisis, como producto de los resultados de las evaluaciones aplicadas. 
En caso de que los resultados de la evaluación no superen el 80% se brindará apoyo personalizado. </t>
  </si>
  <si>
    <t xml:space="preserve">Los profesionales designados por el jefe de Servicio a la Ciudadanía y Sostenibilidad (lideres Ambiental, Social y SST) </t>
  </si>
  <si>
    <t>Cuatrimestralmente la correcta asignación para su cuidado y preservación de elementos devolutivos y de consumo necesarios para la gestión ambiental, social y de sst, a los residentes a cargo del frente de obra donde se encuentran dichos elementos, a través de mesa de seguimiento y/o correo electrónico.
Lo anterior se evidenciará por medio de acta de asignación o correo electrónico de parte de los coordinadores a los residentes de la OSCS. 
En el caso que se identifiquen perdidas, se procede a informar al supervisor del contrato para tomar las medidas correctivas necesarias</t>
  </si>
  <si>
    <t>Elaborar plan de mejoramiento</t>
  </si>
  <si>
    <t xml:space="preserve">Plan de mejoramiento </t>
  </si>
  <si>
    <t>Lider SST y Jefe OSCS.</t>
  </si>
  <si>
    <t>Efectuar Plan de Acción con nuevas acciones en pro de cumplir con los controles establecidos</t>
  </si>
  <si>
    <t xml:space="preserve">Plan de Acción </t>
  </si>
  <si>
    <t>Lider Ambiental, Social, SST y Jefe OSCS.</t>
  </si>
  <si>
    <t>Revisan</t>
  </si>
  <si>
    <t xml:space="preserve">en reuniones semanales con el equipo de residentes la correcta implementación de los procedimientos y el adecuado diligenciamiento de los formatos asociados a los mismos; así mismo, bimetralmente se revisa aleatoriamente el cargue de la información social, ambiental y SST a las herramientas Caliope y SIGMA, según corresponda. Las evidencias serán las actas de reunión de las revisiones y matriz de seguimiento de cargue de información a los aplicativos destinados para tal fin. 
En el caso que se identifiquen anomalías, se procede a informar al supervisor del contrato para tomar las medidas correctivas necesarias y hacerse la corrección necesaria ante los aplicativos establecidos. 
</t>
  </si>
  <si>
    <t>Verifican</t>
  </si>
  <si>
    <t xml:space="preserve">el cumplimiento del manual de buenas prácticas SST, Manual de Buenas Prácticas Ambientales, Procedimientos de Gestión Ambiental en Obra, Procedimiento solicitud y despacho de baños portátiles, Procedimiento de Gestión Social en frentes de obra y espacio público, entre otros, a través de inspecciones mensuales aleatorias en diferentes frentes de obra; por medio de una lista de chequeo, por componente para la verificación. 
Como evidencia se realizará el diligenciamiento de la lista de chequeo en los frentes de obra.
En el caso que se identifiquen anomalías, se procede a informar al Jefe de la Oficina para hacer las correcciones necesarias y notificar a las áreas que corresponda, según lo evidenciado. </t>
  </si>
  <si>
    <t>Validan</t>
  </si>
  <si>
    <t xml:space="preserve">Realizar socialización al inicio de la vigencia los procedimientos de gestión social en obra, gestión ambiental en obra y gestión SST en obra, por parte los lideres de los componentes para reforzar el conocimiento en dichos procedimientos </t>
  </si>
  <si>
    <t>Lider sociales, ambientales y SST.</t>
  </si>
  <si>
    <t>Acta de reunión</t>
  </si>
  <si>
    <t>Gestión SST (Febrero de 2026)
Gestión Ambiental (marzo 2026)
Gestión Social (Abril 2026)</t>
  </si>
  <si>
    <t>Cuatrimestralmente (Abril, Agosto y diciembre) la apropiación de los procedimientos, documentos, lineamientos y formatos de los tres componentes (Ambiental; Social y SST) con una evaluación que mida el nivel de entendimiento y aplicación de estos. Como evidencia se cuenta con las evaluaciones diligenciadas el análisis y resultados de estas. 
En caso de que los resultados totales de la evaluación de todos los profesionales no superen el 80% se deberá realizar sensibilización y explicación personalizada de los procedimientos, documentos, lineamientos y formatos.</t>
  </si>
  <si>
    <t>Lider y residentes SST</t>
  </si>
  <si>
    <t xml:space="preserve"> intervenciones con incumplimientos de calidad </t>
  </si>
  <si>
    <t>deficiencia en los materiales e insumos que  no cumplen con las especificaciones técnicas en los diferente tipos de intervención, y/o insuficiencia en la operatividad de la maquinaria y equipo.</t>
  </si>
  <si>
    <t>debido a  que se presentan imprevistos e incumplimientos en el suministro de equipo, maquinaria e insumos y la falta de reacción a las alertas generadas durante el intervención de las obras.</t>
  </si>
  <si>
    <t xml:space="preserve">El profesional designado por el Subdirector de Intervención de la Infraestructura </t>
  </si>
  <si>
    <t>Verifica</t>
  </si>
  <si>
    <t>El profesional encargado designado por el Gerente de Infraestructura Urbana</t>
  </si>
  <si>
    <r>
      <t xml:space="preserve">en campo el cumplimiento del proceso constructivo de acuerdo con la aplicación de los procedimientos, instructivos y demás documentos asociados al proceso; asi como la trazabilidad al suministro de materiales requeridos en obra mensualmente, </t>
    </r>
    <r>
      <rPr>
        <b/>
        <sz val="11"/>
        <rFont val="Arial"/>
        <family val="2"/>
      </rPr>
      <t>Como evidencia</t>
    </r>
    <r>
      <rPr>
        <sz val="11"/>
        <rFont val="Arial"/>
        <family val="2"/>
      </rPr>
      <t xml:space="preserve"> queda el </t>
    </r>
    <r>
      <rPr>
        <b/>
        <sz val="11"/>
        <rFont val="Arial"/>
        <family val="2"/>
      </rPr>
      <t>Informe Técnico de Autocontro</t>
    </r>
    <r>
      <rPr>
        <sz val="11"/>
        <rFont val="Arial"/>
        <family val="2"/>
      </rPr>
      <t>l de la Calidad a Intervenciones en proceso de ejecución dirigido al Subdirector de Intervención de la Infraestructura y Gerentes de Infraestructura
En caso de que se presenten incumplimientos el profesional de Calidad con previa aprobación del Subdirector impartira las medidas pertinentes que hayan a lugar.</t>
    </r>
  </si>
  <si>
    <r>
      <t xml:space="preserve">mensualmente las alertas emitidas por los diferentes frentes de obra sobre el estado del funcionamiento de la maquinaria, equipos y la experticia de los operarios. </t>
    </r>
    <r>
      <rPr>
        <b/>
        <sz val="11"/>
        <rFont val="Arial"/>
        <family val="2"/>
      </rPr>
      <t xml:space="preserve">Como evidencia queda el Informe de novedades de maquinaria </t>
    </r>
    <r>
      <rPr>
        <sz val="11"/>
        <rFont val="Arial"/>
        <family val="2"/>
      </rPr>
      <t>y equipos en frentes de obra dirigido a la Subdirección de Producción y Apoyo Logístico, anexando el acta de reunión de la mesa de trabajo.
En caso que no sean atendidas y sean reiterativas, se solicita mesa de trabajo con la Gerencia de Maquinaria y Equipos.</t>
    </r>
  </si>
  <si>
    <r>
      <t xml:space="preserve">semanalmente el cumplimiento de la programación e informa al comité técnico el avance de lo programado, la ejecución y el cumplimiento de las metas misionales. </t>
    </r>
    <r>
      <rPr>
        <b/>
        <sz val="12"/>
        <rFont val="Arial"/>
        <family val="2"/>
      </rPr>
      <t>Como evidencia queda el correo enviado que contiene el avance</t>
    </r>
    <r>
      <rPr>
        <sz val="12"/>
        <rFont val="Arial"/>
        <family val="2"/>
        <charset val="1"/>
      </rPr>
      <t xml:space="preserve"> semanal del cumplimiento a lo programado por cada estrategia.
En caso de evidenciar retrasos en el comité se impartiran medidas a tener en cuenta para dar cumplimiento al programa de trabajo. </t>
    </r>
  </si>
  <si>
    <r>
      <t xml:space="preserve">mensualmente las alertas emitidas por los diferentes frentes de obra sobre el estado del funcionamiento de la maquinaria, equipos y la experticia de los operarios. 
</t>
    </r>
    <r>
      <rPr>
        <b/>
        <sz val="12"/>
        <rFont val="Arial"/>
        <family val="2"/>
      </rPr>
      <t>Como evidencia queda el Informe de novedades de maquinaria y equipos</t>
    </r>
    <r>
      <rPr>
        <sz val="12"/>
        <rFont val="Arial"/>
        <family val="2"/>
        <charset val="1"/>
      </rPr>
      <t xml:space="preserve"> en frentes de obra dirigido a la Subdirección de Producción y Apoyo Logístico, anexando el acta de reunión de la mesa de trabajo.
En caso que no sean atendidas y sean reiterativas, se solicita mesa de trabajo con la Gerencia de Maquinaria y Equipos.</t>
    </r>
  </si>
  <si>
    <t>Socialización trimestral de buenas practicas de obra producto de los diferentes tipos de intervención, estrategias y temas de importancia para la Subdirección</t>
  </si>
  <si>
    <t>Subdirector de Intervención de la Infraestructura, Gerente de Intervención Urbana, Gerente de Intervención Rural y profesional(es) designado(s)</t>
  </si>
  <si>
    <t>Acta de reunión o correo electrónico</t>
  </si>
  <si>
    <t>01/01/2025 a 31/12/2025</t>
  </si>
  <si>
    <t xml:space="preserve"> Plan de mejoramiento</t>
  </si>
  <si>
    <t>01/01/2025 a 31/12/2026</t>
  </si>
  <si>
    <t>Intervenir las vías de acuerdo a la programación periódica de los segmentos viales incluidos en el listado general de priorizaciones para la malla vial local, intermedia, rural, y de ciclo-infraestructura y de espacio público, las vías con situaciones imprevistas que dificulten la movilidad, el apoyo interinstitucional en malla vial y estabilización de taludes viales con obras de Bioingeniería, la atención de emergencias y aquellas vías programadas por las diferentes estrategias de intervención, articulado con los componentes ambiental, social y de seguridad y salud en el trabajo, con el fin de mejorar las condiciones de movilidad en Bogotá D.C.</t>
  </si>
  <si>
    <t xml:space="preserve"> Incumplimiento de la normativa, procedimientos y manuales ambiental, social y SST</t>
  </si>
  <si>
    <t xml:space="preserve"> retrasos desde su iniciación, ejecución y terminación de la obra.  </t>
  </si>
  <si>
    <t>Socializar en el comité técnico el avance de cumplimiento de lo programado en la  proyección de metas de cada estrategia
Retroalimentación de los reportes y seguimiento presentados de maquinaria y equipos al personal involucrado</t>
  </si>
  <si>
    <t xml:space="preserve"> Se ajusto probabilida y el impacto de los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</si>
</sst>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4"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sz val="12"/>
      <name val="Times New Roman"/>
      <family val="1"/>
    </font>
    <font>
      <b/>
      <sz val="8"/>
      <name val="Tahoma"/>
      <family val="2"/>
    </font>
    <font>
      <b/>
      <sz val="12"/>
      <color rgb="FFFF0000"/>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b/>
      <sz val="24"/>
      <name val="Arial"/>
      <family val="2"/>
    </font>
    <font>
      <b/>
      <sz val="9"/>
      <name val="Arial"/>
      <family val="2"/>
    </font>
    <font>
      <sz val="9"/>
      <name val="Arial"/>
      <family val="2"/>
    </font>
    <font>
      <sz val="9"/>
      <name val="Tahoma"/>
      <family val="2"/>
    </font>
    <font>
      <sz val="11"/>
      <color theme="1"/>
      <name val="Arial"/>
      <family val="2"/>
    </font>
    <font>
      <b/>
      <sz val="14"/>
      <name val="Arial"/>
      <family val="2"/>
    </font>
    <font>
      <b/>
      <sz val="10"/>
      <color theme="9" tint="-0.249977111117893"/>
      <name val="Arial"/>
      <family val="2"/>
    </font>
    <font>
      <b/>
      <u/>
      <sz val="11"/>
      <name val="Arial"/>
      <family val="2"/>
    </font>
    <font>
      <b/>
      <sz val="11"/>
      <color theme="9" tint="-0.249977111117893"/>
      <name val="Arial"/>
      <family val="2"/>
    </font>
    <font>
      <b/>
      <sz val="9"/>
      <color theme="9" tint="-0.249977111117893"/>
      <name val="Arial"/>
      <family val="2"/>
    </font>
    <font>
      <b/>
      <sz val="8"/>
      <name val="Arial"/>
      <family val="2"/>
    </font>
    <font>
      <b/>
      <sz val="8"/>
      <color theme="0"/>
      <name val="Arial"/>
      <family val="2"/>
    </font>
    <font>
      <sz val="9"/>
      <color indexed="81"/>
      <name val="Tahoma"/>
      <family val="2"/>
    </font>
    <font>
      <b/>
      <sz val="9"/>
      <color indexed="81"/>
      <name val="Tahoma"/>
      <family val="2"/>
    </font>
    <font>
      <sz val="12"/>
      <name val="Arial"/>
      <family val="2"/>
    </font>
    <font>
      <sz val="12"/>
      <name val="Arial"/>
      <family val="2"/>
      <charset val="1"/>
    </font>
    <font>
      <b/>
      <sz val="11"/>
      <color theme="1"/>
      <name val="Arial"/>
      <family val="2"/>
    </font>
    <font>
      <b/>
      <sz val="12"/>
      <name val="Arial"/>
      <family val="2"/>
    </font>
    <font>
      <sz val="11"/>
      <color rgb="FF0070C0"/>
      <name val="Arial"/>
      <family val="2"/>
    </font>
    <font>
      <sz val="11"/>
      <color rgb="FF0070C0"/>
      <name val="Calibri"/>
      <family val="2"/>
      <scheme val="minor"/>
    </font>
  </fonts>
  <fills count="23">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00B0F0"/>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249977111117893"/>
        <bgColor indexed="64"/>
      </patternFill>
    </fill>
    <fill>
      <patternFill patternType="solid">
        <fgColor rgb="FFC00000"/>
        <bgColor indexed="64"/>
      </patternFill>
    </fill>
    <fill>
      <patternFill patternType="solid">
        <fgColor theme="9" tint="0.59999389629810485"/>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bottom style="hair">
        <color theme="6" tint="-0.49998474074526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34" fillId="0" borderId="0"/>
    <xf numFmtId="9" fontId="39" fillId="0" borderId="0" applyFont="0" applyFill="0" applyBorder="0" applyAlignment="0" applyProtection="0"/>
  </cellStyleXfs>
  <cellXfs count="649">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3"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1" fillId="0" borderId="1" xfId="0" applyFont="1" applyBorder="1" applyAlignment="1">
      <alignment vertical="center" wrapText="1"/>
    </xf>
    <xf numFmtId="9" fontId="21" fillId="0" borderId="2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0" fontId="21" fillId="0" borderId="33" xfId="0" applyFont="1" applyBorder="1" applyAlignment="1">
      <alignment vertical="center" wrapText="1"/>
    </xf>
    <xf numFmtId="0" fontId="21" fillId="0" borderId="1" xfId="0" applyFont="1" applyBorder="1" applyAlignment="1">
      <alignment horizontal="justify" vertical="center" wrapText="1"/>
    </xf>
    <xf numFmtId="0" fontId="21" fillId="0" borderId="26" xfId="0" applyFont="1" applyBorder="1" applyAlignment="1">
      <alignment vertical="center" wrapText="1"/>
    </xf>
    <xf numFmtId="0" fontId="21"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3" fillId="0" borderId="1" xfId="0" applyFont="1" applyBorder="1" applyAlignment="1">
      <alignment horizontal="left" vertical="center" wrapText="1"/>
    </xf>
    <xf numFmtId="0" fontId="10" fillId="2" borderId="0" xfId="2" applyFont="1" applyFill="1" applyAlignment="1">
      <alignment horizontal="center" vertical="center" wrapText="1"/>
    </xf>
    <xf numFmtId="0" fontId="13" fillId="0" borderId="0" xfId="0" applyFont="1" applyAlignment="1">
      <alignment horizontal="left" vertical="center" wrapText="1"/>
    </xf>
    <xf numFmtId="0" fontId="9" fillId="0" borderId="0" xfId="2" applyFont="1" applyAlignment="1">
      <alignment vertical="center"/>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4" borderId="0" xfId="2" applyFont="1" applyFill="1" applyAlignment="1">
      <alignment vertical="center" wrapText="1"/>
    </xf>
    <xf numFmtId="0" fontId="13"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3" fillId="0" borderId="24" xfId="2" applyFont="1" applyBorder="1" applyAlignment="1">
      <alignment vertical="center" wrapText="1"/>
    </xf>
    <xf numFmtId="0" fontId="13" fillId="0" borderId="4" xfId="2" applyFont="1" applyBorder="1" applyAlignment="1">
      <alignment vertical="center" wrapText="1"/>
    </xf>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5" fillId="0" borderId="0" xfId="2" applyFont="1" applyAlignment="1">
      <alignment vertical="center" wrapText="1"/>
    </xf>
    <xf numFmtId="0" fontId="2" fillId="0" borderId="0" xfId="2" applyAlignment="1">
      <alignment horizontal="center" vertical="center" wrapText="1"/>
    </xf>
    <xf numFmtId="0" fontId="13" fillId="0" borderId="24"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6" fillId="0" borderId="1" xfId="0" applyFont="1" applyBorder="1" applyAlignment="1">
      <alignment horizontal="center" vertical="center" wrapText="1" readingOrder="1"/>
    </xf>
    <xf numFmtId="0" fontId="26"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7"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2" fillId="0" borderId="4" xfId="0" applyNumberFormat="1" applyFont="1" applyBorder="1" applyAlignment="1">
      <alignment horizontal="center" vertical="center" wrapText="1"/>
    </xf>
    <xf numFmtId="0" fontId="2" fillId="0" borderId="0" xfId="2" applyAlignment="1">
      <alignment horizontal="justify" vertical="center" wrapText="1"/>
    </xf>
    <xf numFmtId="0" fontId="28" fillId="9" borderId="1" xfId="0" applyFont="1" applyFill="1" applyBorder="1" applyAlignment="1">
      <alignment horizontal="center" vertical="center" wrapText="1" readingOrder="1"/>
    </xf>
    <xf numFmtId="0" fontId="2" fillId="7"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7" fillId="0" borderId="0" xfId="3" applyFont="1" applyAlignment="1">
      <alignment horizontal="center" vertical="center"/>
    </xf>
    <xf numFmtId="0" fontId="28" fillId="10" borderId="1" xfId="0" applyFont="1" applyFill="1" applyBorder="1" applyAlignment="1">
      <alignment horizontal="center" vertical="center" wrapText="1" readingOrder="1"/>
    </xf>
    <xf numFmtId="0" fontId="29" fillId="0" borderId="0" xfId="3" applyFont="1" applyAlignment="1">
      <alignment vertical="center" textRotation="90" wrapText="1"/>
    </xf>
    <xf numFmtId="0" fontId="30" fillId="0" borderId="0" xfId="3" applyFont="1" applyAlignment="1">
      <alignment horizontal="center" vertical="center" wrapText="1"/>
    </xf>
    <xf numFmtId="0" fontId="27" fillId="0" borderId="0" xfId="3" applyFont="1" applyAlignment="1">
      <alignment horizontal="center" vertical="center" wrapText="1"/>
    </xf>
    <xf numFmtId="0" fontId="28" fillId="6" borderId="1" xfId="0" applyFont="1" applyFill="1" applyBorder="1" applyAlignment="1">
      <alignment horizontal="center" vertical="center" wrapText="1" readingOrder="1"/>
    </xf>
    <xf numFmtId="0" fontId="26" fillId="0" borderId="28" xfId="0" applyFont="1" applyBorder="1" applyAlignment="1">
      <alignment horizontal="center" vertical="center" wrapText="1" readingOrder="1"/>
    </xf>
    <xf numFmtId="0" fontId="28" fillId="6" borderId="28" xfId="0" applyFont="1" applyFill="1" applyBorder="1" applyAlignment="1">
      <alignment horizontal="center" vertical="center" wrapText="1" readingOrder="1"/>
    </xf>
    <xf numFmtId="0" fontId="28" fillId="10" borderId="28" xfId="0" applyFont="1" applyFill="1" applyBorder="1" applyAlignment="1">
      <alignment horizontal="center" vertical="center" wrapText="1" readingOrder="1"/>
    </xf>
    <xf numFmtId="0" fontId="28" fillId="9" borderId="28" xfId="0" applyFont="1" applyFill="1" applyBorder="1" applyAlignment="1">
      <alignment horizontal="center" vertical="center" wrapText="1" readingOrder="1"/>
    </xf>
    <xf numFmtId="0" fontId="2" fillId="7"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7" fillId="0" borderId="0" xfId="3" applyFont="1" applyAlignment="1">
      <alignment vertical="center"/>
    </xf>
    <xf numFmtId="0" fontId="2" fillId="7" borderId="1" xfId="0" applyFont="1" applyFill="1" applyBorder="1" applyAlignment="1">
      <alignment horizontal="center" vertical="center" wrapText="1" readingOrder="1"/>
    </xf>
    <xf numFmtId="0" fontId="25" fillId="0" borderId="0" xfId="0" applyFont="1" applyAlignment="1">
      <alignment vertical="center" readingOrder="1"/>
    </xf>
    <xf numFmtId="0" fontId="31"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3" fillId="0" borderId="1" xfId="0" applyFont="1" applyBorder="1" applyAlignment="1">
      <alignment horizontal="center" vertical="center" wrapText="1"/>
    </xf>
    <xf numFmtId="0" fontId="13" fillId="0" borderId="0" xfId="2" applyFont="1" applyAlignment="1">
      <alignment horizontal="left" vertical="center"/>
    </xf>
    <xf numFmtId="0" fontId="13" fillId="0" borderId="0" xfId="2" applyFont="1" applyAlignment="1">
      <alignment vertical="center" wrapText="1"/>
    </xf>
    <xf numFmtId="9" fontId="2" fillId="0" borderId="4" xfId="2" applyNumberFormat="1" applyBorder="1" applyAlignment="1">
      <alignment horizontal="center" vertical="center" wrapText="1"/>
    </xf>
    <xf numFmtId="0" fontId="2" fillId="0" borderId="0" xfId="2" applyAlignment="1">
      <alignment horizontal="left" vertical="center" wrapText="1"/>
    </xf>
    <xf numFmtId="0" fontId="4" fillId="4" borderId="0" xfId="2" applyFont="1" applyFill="1" applyAlignment="1">
      <alignment vertical="center" wrapText="1"/>
    </xf>
    <xf numFmtId="0" fontId="5" fillId="4" borderId="0" xfId="2" applyFont="1" applyFill="1" applyAlignment="1">
      <alignment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wrapText="1"/>
    </xf>
    <xf numFmtId="0" fontId="24" fillId="0" borderId="1" xfId="0" applyFont="1" applyBorder="1" applyAlignment="1">
      <alignment wrapText="1"/>
    </xf>
    <xf numFmtId="0" fontId="22" fillId="0" borderId="1" xfId="0" applyFont="1" applyBorder="1" applyAlignment="1">
      <alignment wrapText="1"/>
    </xf>
    <xf numFmtId="0" fontId="24" fillId="0" borderId="4" xfId="0" applyFont="1" applyBorder="1" applyAlignment="1">
      <alignment wrapText="1"/>
    </xf>
    <xf numFmtId="9" fontId="22" fillId="0" borderId="1" xfId="0" applyNumberFormat="1" applyFont="1" applyBorder="1" applyAlignment="1">
      <alignment wrapText="1"/>
    </xf>
    <xf numFmtId="0" fontId="22" fillId="0" borderId="4" xfId="0" applyFont="1" applyBorder="1" applyAlignment="1">
      <alignment wrapText="1"/>
    </xf>
    <xf numFmtId="0" fontId="12" fillId="0" borderId="1" xfId="2" applyFont="1" applyBorder="1" applyAlignment="1">
      <alignment horizontal="center" vertical="center" wrapText="1"/>
    </xf>
    <xf numFmtId="0" fontId="24"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6" fillId="0" borderId="1" xfId="0" applyFont="1" applyBorder="1" applyAlignment="1">
      <alignment horizontal="left" vertical="center" wrapText="1"/>
    </xf>
    <xf numFmtId="0" fontId="22" fillId="0" borderId="8" xfId="0" applyFont="1" applyBorder="1" applyAlignment="1">
      <alignment wrapText="1"/>
    </xf>
    <xf numFmtId="0" fontId="24" fillId="0" borderId="0" xfId="0" applyFont="1" applyAlignment="1">
      <alignment wrapText="1"/>
    </xf>
    <xf numFmtId="0" fontId="22" fillId="0" borderId="11" xfId="0" applyFont="1" applyBorder="1" applyAlignment="1">
      <alignment wrapText="1"/>
    </xf>
    <xf numFmtId="0" fontId="22" fillId="0" borderId="34" xfId="0" applyFont="1" applyBorder="1" applyAlignment="1">
      <alignment wrapText="1"/>
    </xf>
    <xf numFmtId="0" fontId="22" fillId="0" borderId="3" xfId="0" applyFont="1" applyBorder="1" applyAlignment="1">
      <alignment wrapText="1"/>
    </xf>
    <xf numFmtId="0" fontId="22" fillId="0" borderId="26" xfId="0" applyFont="1" applyBorder="1" applyAlignment="1">
      <alignment wrapText="1"/>
    </xf>
    <xf numFmtId="0" fontId="2" fillId="2" borderId="3" xfId="2" applyFill="1" applyBorder="1" applyAlignment="1">
      <alignment wrapText="1"/>
    </xf>
    <xf numFmtId="0" fontId="22" fillId="0" borderId="27" xfId="0" applyFont="1" applyBorder="1" applyAlignment="1">
      <alignment wrapText="1"/>
    </xf>
    <xf numFmtId="0" fontId="22" fillId="0" borderId="29" xfId="0" applyFont="1" applyBorder="1" applyAlignment="1">
      <alignment wrapText="1"/>
    </xf>
    <xf numFmtId="0" fontId="22" fillId="0" borderId="24" xfId="0" applyFont="1" applyBorder="1" applyAlignment="1">
      <alignment wrapText="1"/>
    </xf>
    <xf numFmtId="0" fontId="22" fillId="0" borderId="33" xfId="0" applyFont="1" applyBorder="1" applyAlignment="1">
      <alignment wrapText="1"/>
    </xf>
    <xf numFmtId="0" fontId="2" fillId="2" borderId="27" xfId="2" applyFill="1" applyBorder="1" applyAlignment="1">
      <alignment wrapText="1"/>
    </xf>
    <xf numFmtId="0" fontId="23"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3"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0"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33"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2" fillId="0" borderId="1" xfId="0" applyFont="1" applyBorder="1" applyAlignment="1">
      <alignment wrapText="1"/>
    </xf>
    <xf numFmtId="9" fontId="2" fillId="0" borderId="0" xfId="2" applyNumberFormat="1" applyAlignment="1">
      <alignment horizontal="center" vertical="center" wrapText="1"/>
    </xf>
    <xf numFmtId="9" fontId="22" fillId="0" borderId="0" xfId="0" applyNumberFormat="1" applyFont="1" applyAlignment="1">
      <alignment horizontal="center" vertical="center" wrapText="1"/>
    </xf>
    <xf numFmtId="9" fontId="22" fillId="0" borderId="0" xfId="0" applyNumberFormat="1" applyFont="1" applyAlignment="1">
      <alignment horizontal="left" vertical="center" wrapText="1"/>
    </xf>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0"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13"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0" fillId="0" borderId="0" xfId="0" applyAlignment="1">
      <alignment horizontal="center"/>
    </xf>
    <xf numFmtId="0" fontId="18" fillId="0" borderId="0" xfId="0" applyFont="1"/>
    <xf numFmtId="0" fontId="14" fillId="0" borderId="0" xfId="0" applyFont="1" applyProtection="1">
      <protection locked="0"/>
    </xf>
    <xf numFmtId="14" fontId="2" fillId="0" borderId="0" xfId="0" applyNumberFormat="1" applyFont="1" applyAlignment="1">
      <alignment horizontal="left" vertical="center" wrapText="1"/>
    </xf>
    <xf numFmtId="0" fontId="32" fillId="2" borderId="1" xfId="2" applyFont="1" applyFill="1" applyBorder="1" applyAlignment="1">
      <alignment vertical="center" wrapText="1"/>
    </xf>
    <xf numFmtId="14" fontId="2" fillId="0" borderId="1" xfId="0" applyNumberFormat="1" applyFont="1" applyBorder="1" applyAlignment="1">
      <alignment horizontal="left" vertical="center" wrapText="1"/>
    </xf>
    <xf numFmtId="0" fontId="32" fillId="2" borderId="5" xfId="2" applyFont="1" applyFill="1" applyBorder="1" applyAlignment="1">
      <alignment vertical="center" wrapText="1"/>
    </xf>
    <xf numFmtId="14" fontId="2" fillId="0" borderId="1" xfId="0" applyNumberFormat="1" applyFont="1" applyBorder="1" applyAlignment="1">
      <alignment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3" fillId="0" borderId="0" xfId="0" applyFont="1" applyAlignment="1">
      <alignment horizontal="center" vertical="center" wrapText="1"/>
    </xf>
    <xf numFmtId="0" fontId="12" fillId="0" borderId="0" xfId="2" applyFont="1" applyAlignment="1">
      <alignment horizontal="left" vertical="center" wrapText="1"/>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 fillId="2" borderId="0" xfId="2" applyFont="1" applyFill="1" applyAlignment="1">
      <alignment horizontal="center"/>
    </xf>
    <xf numFmtId="0" fontId="32" fillId="2" borderId="0" xfId="2" applyFont="1" applyFill="1" applyAlignment="1">
      <alignment vertical="center" wrapText="1"/>
    </xf>
    <xf numFmtId="1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12" fillId="0" borderId="60" xfId="2" applyFont="1" applyBorder="1" applyAlignment="1">
      <alignment vertical="center" wrapText="1"/>
    </xf>
    <xf numFmtId="0" fontId="6" fillId="4" borderId="11" xfId="2" applyFont="1" applyFill="1" applyBorder="1" applyAlignment="1">
      <alignment horizontal="left" vertical="center" wrapText="1"/>
    </xf>
    <xf numFmtId="14" fontId="2" fillId="0" borderId="0" xfId="0" applyNumberFormat="1" applyFont="1" applyAlignment="1">
      <alignment vertical="center" wrapText="1"/>
    </xf>
    <xf numFmtId="14" fontId="13" fillId="0" borderId="0" xfId="0" applyNumberFormat="1" applyFont="1" applyAlignment="1">
      <alignment horizontal="center" vertical="center" wrapText="1"/>
    </xf>
    <xf numFmtId="0" fontId="4" fillId="0" borderId="1" xfId="2" applyFont="1" applyBorder="1" applyAlignment="1">
      <alignment horizontal="left" vertical="center" wrapText="1"/>
    </xf>
    <xf numFmtId="14" fontId="14" fillId="0" borderId="1" xfId="0" applyNumberFormat="1" applyFont="1" applyBorder="1" applyAlignment="1" applyProtection="1">
      <alignment horizontal="right" vertical="center" wrapText="1"/>
      <protection locked="0"/>
    </xf>
    <xf numFmtId="14" fontId="14" fillId="0" borderId="1" xfId="0" applyNumberFormat="1" applyFont="1" applyBorder="1" applyAlignment="1" applyProtection="1">
      <alignment horizontal="right"/>
      <protection locked="0"/>
    </xf>
    <xf numFmtId="14" fontId="14" fillId="0" borderId="0" xfId="0" applyNumberFormat="1" applyFont="1" applyAlignment="1" applyProtection="1">
      <alignment horizontal="right"/>
      <protection locked="0"/>
    </xf>
    <xf numFmtId="14" fontId="0" fillId="0" borderId="0" xfId="0" applyNumberFormat="1" applyAlignment="1">
      <alignment horizontal="right"/>
    </xf>
    <xf numFmtId="9" fontId="36" fillId="0" borderId="0" xfId="2" applyNumberFormat="1" applyFont="1" applyAlignment="1">
      <alignment vertical="center"/>
    </xf>
    <xf numFmtId="49" fontId="9" fillId="0" borderId="0" xfId="2" applyNumberFormat="1" applyFont="1" applyAlignment="1">
      <alignment vertical="center"/>
    </xf>
    <xf numFmtId="0" fontId="21" fillId="0" borderId="0" xfId="0" applyFont="1" applyAlignment="1">
      <alignment horizontal="center" vertical="center" wrapText="1"/>
    </xf>
    <xf numFmtId="9" fontId="21"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3" fillId="0" borderId="0" xfId="2" applyNumberFormat="1" applyFont="1" applyAlignment="1">
      <alignment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4" fillId="0" borderId="0" xfId="0" applyFont="1" applyAlignment="1">
      <alignment horizontal="center" vertical="center" wrapText="1"/>
    </xf>
    <xf numFmtId="0" fontId="22" fillId="0" borderId="0" xfId="0" applyFont="1" applyAlignment="1">
      <alignment vertical="center" wrapText="1"/>
    </xf>
    <xf numFmtId="0" fontId="22" fillId="0" borderId="1" xfId="0" applyFont="1" applyBorder="1" applyAlignment="1">
      <alignment vertical="center" wrapText="1"/>
    </xf>
    <xf numFmtId="0" fontId="21" fillId="12" borderId="3" xfId="0"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1" fillId="14" borderId="3" xfId="0" applyFont="1" applyFill="1" applyBorder="1" applyAlignment="1">
      <alignment horizontal="center" vertical="center" wrapText="1"/>
    </xf>
    <xf numFmtId="0" fontId="21" fillId="15" borderId="3" xfId="0" applyFont="1" applyFill="1" applyBorder="1" applyAlignment="1">
      <alignment horizontal="center" vertical="center" wrapText="1"/>
    </xf>
    <xf numFmtId="0" fontId="32" fillId="2" borderId="1" xfId="2"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2" fillId="0" borderId="0" xfId="0" applyFont="1" applyAlignment="1">
      <alignment vertical="top" wrapText="1"/>
    </xf>
    <xf numFmtId="0" fontId="37" fillId="0" borderId="0" xfId="0" applyFont="1" applyAlignment="1">
      <alignment wrapText="1"/>
    </xf>
    <xf numFmtId="0" fontId="38" fillId="0" borderId="1" xfId="0" applyFont="1" applyBorder="1" applyAlignment="1">
      <alignment horizontal="justify" vertical="center" wrapText="1"/>
    </xf>
    <xf numFmtId="0" fontId="38" fillId="4" borderId="1" xfId="0" applyFont="1" applyFill="1" applyBorder="1" applyAlignment="1">
      <alignment horizontal="left" vertical="center" wrapText="1"/>
    </xf>
    <xf numFmtId="0" fontId="38" fillId="4" borderId="1" xfId="0" applyFont="1" applyFill="1" applyBorder="1" applyAlignment="1">
      <alignment horizontal="justify" vertical="center" wrapText="1"/>
    </xf>
    <xf numFmtId="0" fontId="38" fillId="0" borderId="1" xfId="0" applyFont="1" applyBorder="1" applyAlignment="1">
      <alignment horizontal="left" vertical="center"/>
    </xf>
    <xf numFmtId="0" fontId="37" fillId="0" borderId="0" xfId="0" applyFont="1" applyAlignment="1">
      <alignment horizontal="left" vertical="top" wrapText="1"/>
    </xf>
    <xf numFmtId="0" fontId="38" fillId="16" borderId="1" xfId="0" applyFont="1" applyFill="1" applyBorder="1" applyAlignment="1">
      <alignment horizontal="justify" vertical="center" wrapText="1"/>
    </xf>
    <xf numFmtId="0" fontId="40" fillId="17" borderId="68" xfId="0" applyFont="1" applyFill="1" applyBorder="1" applyAlignment="1">
      <alignment horizontal="justify" vertical="center" wrapText="1"/>
    </xf>
    <xf numFmtId="9" fontId="38" fillId="16" borderId="1" xfId="6" applyFont="1" applyFill="1" applyBorder="1" applyAlignment="1">
      <alignment horizontal="justify" vertical="center" wrapText="1"/>
    </xf>
    <xf numFmtId="0" fontId="4" fillId="3" borderId="4" xfId="2" applyFont="1" applyFill="1" applyBorder="1" applyAlignment="1" applyProtection="1">
      <alignment horizontal="left" vertical="center" wrapText="1"/>
      <protection locked="0"/>
    </xf>
    <xf numFmtId="0" fontId="4" fillId="3" borderId="5" xfId="2" applyFont="1" applyFill="1" applyBorder="1" applyAlignment="1" applyProtection="1">
      <alignment horizontal="left" vertical="center" wrapText="1"/>
      <protection locked="0"/>
    </xf>
    <xf numFmtId="0" fontId="40" fillId="17" borderId="68" xfId="0" applyFont="1" applyFill="1" applyBorder="1" applyAlignment="1">
      <alignment horizontal="center" vertical="center" wrapText="1"/>
    </xf>
    <xf numFmtId="0" fontId="4" fillId="3" borderId="60" xfId="2" applyFont="1" applyFill="1" applyBorder="1" applyAlignment="1" applyProtection="1">
      <alignment horizontal="left" vertical="center" wrapText="1"/>
      <protection locked="0"/>
    </xf>
    <xf numFmtId="0" fontId="4" fillId="3" borderId="19" xfId="2" applyFont="1" applyFill="1" applyBorder="1" applyAlignment="1" applyProtection="1">
      <alignment horizontal="left" vertical="center" wrapText="1"/>
      <protection locked="0"/>
    </xf>
    <xf numFmtId="0" fontId="4" fillId="3" borderId="71" xfId="2" applyFont="1" applyFill="1" applyBorder="1" applyAlignment="1" applyProtection="1">
      <alignment horizontal="left" vertical="center" wrapText="1"/>
      <protection locked="0"/>
    </xf>
    <xf numFmtId="0" fontId="4" fillId="3" borderId="20" xfId="2" applyFont="1" applyFill="1" applyBorder="1" applyAlignment="1" applyProtection="1">
      <alignment horizontal="left" vertical="center" wrapText="1"/>
      <protection locked="0"/>
    </xf>
    <xf numFmtId="0" fontId="4" fillId="3" borderId="38" xfId="2" applyFont="1" applyFill="1" applyBorder="1" applyAlignment="1" applyProtection="1">
      <alignment horizontal="left" vertical="center" wrapText="1"/>
      <protection locked="0"/>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14" fontId="6" fillId="0" borderId="1" xfId="2" applyNumberFormat="1" applyFont="1" applyBorder="1" applyAlignment="1" applyProtection="1">
      <alignment vertical="center" wrapText="1"/>
      <protection locked="0"/>
    </xf>
    <xf numFmtId="14" fontId="6" fillId="0" borderId="19" xfId="2" applyNumberFormat="1"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4" xfId="2" applyFont="1" applyBorder="1" applyAlignment="1">
      <alignment horizontal="center" vertical="center" wrapText="1"/>
    </xf>
    <xf numFmtId="14" fontId="6" fillId="0" borderId="11" xfId="2" applyNumberFormat="1" applyFont="1" applyBorder="1" applyAlignment="1" applyProtection="1">
      <alignment vertical="center" wrapText="1"/>
      <protection locked="0"/>
    </xf>
    <xf numFmtId="14" fontId="6" fillId="0" borderId="60" xfId="2" applyNumberFormat="1" applyFont="1" applyBorder="1" applyAlignment="1" applyProtection="1">
      <alignment vertical="center" wrapText="1"/>
      <protection locked="0"/>
    </xf>
    <xf numFmtId="14" fontId="12" fillId="0" borderId="4" xfId="2" applyNumberFormat="1" applyFont="1" applyBorder="1" applyAlignment="1" applyProtection="1">
      <alignment horizontal="center" vertical="center" wrapText="1"/>
      <protection locked="0"/>
    </xf>
    <xf numFmtId="0" fontId="3" fillId="2" borderId="0" xfId="2" applyFont="1" applyFill="1" applyAlignment="1">
      <alignment vertical="center" wrapText="1"/>
    </xf>
    <xf numFmtId="9" fontId="3" fillId="2" borderId="0" xfId="2" applyNumberFormat="1" applyFont="1" applyFill="1" applyAlignment="1">
      <alignment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4" fillId="0" borderId="4" xfId="2" applyFont="1" applyBorder="1" applyAlignment="1">
      <alignment horizontal="center" vertical="center" wrapText="1"/>
    </xf>
    <xf numFmtId="9" fontId="4" fillId="3" borderId="1" xfId="0" applyNumberFormat="1" applyFont="1" applyFill="1" applyBorder="1" applyAlignment="1">
      <alignment horizontal="center" vertical="center" wrapText="1"/>
    </xf>
    <xf numFmtId="0" fontId="47" fillId="0" borderId="1" xfId="2" applyFont="1" applyBorder="1" applyAlignment="1">
      <alignment horizontal="left" vertical="center" wrapText="1"/>
    </xf>
    <xf numFmtId="0" fontId="47" fillId="3" borderId="19" xfId="2" applyFont="1" applyFill="1" applyBorder="1" applyAlignment="1" applyProtection="1">
      <alignment horizontal="left" vertical="center" wrapText="1"/>
      <protection locked="0"/>
    </xf>
    <xf numFmtId="0" fontId="47" fillId="3" borderId="1" xfId="2" applyFont="1" applyFill="1" applyBorder="1" applyAlignment="1" applyProtection="1">
      <alignment horizontal="left" vertical="center" wrapText="1"/>
      <protection locked="0"/>
    </xf>
    <xf numFmtId="0" fontId="47" fillId="3" borderId="38" xfId="2" applyFont="1" applyFill="1" applyBorder="1" applyAlignment="1" applyProtection="1">
      <alignment horizontal="left" vertical="center" wrapText="1"/>
      <protection locked="0"/>
    </xf>
    <xf numFmtId="0" fontId="47" fillId="3" borderId="28" xfId="2" applyFont="1" applyFill="1" applyBorder="1" applyAlignment="1" applyProtection="1">
      <alignment horizontal="left" vertical="center" wrapText="1"/>
      <protection locked="0"/>
    </xf>
    <xf numFmtId="0" fontId="48" fillId="4" borderId="0" xfId="0" applyFont="1" applyFill="1" applyAlignment="1">
      <alignment wrapText="1"/>
    </xf>
    <xf numFmtId="0" fontId="2" fillId="4" borderId="41" xfId="4" applyFill="1" applyBorder="1" applyAlignment="1">
      <alignment wrapText="1"/>
    </xf>
    <xf numFmtId="0" fontId="2" fillId="4" borderId="42" xfId="4" applyFill="1" applyBorder="1" applyAlignment="1">
      <alignment wrapText="1"/>
    </xf>
    <xf numFmtId="0" fontId="2" fillId="4" borderId="43" xfId="4" applyFill="1" applyBorder="1" applyAlignment="1">
      <alignment wrapText="1"/>
    </xf>
    <xf numFmtId="0" fontId="6" fillId="4" borderId="41" xfId="4" quotePrefix="1" applyFont="1" applyFill="1" applyBorder="1" applyAlignment="1">
      <alignment horizontal="left" vertical="top" wrapText="1"/>
    </xf>
    <xf numFmtId="0" fontId="6" fillId="4" borderId="42" xfId="4" quotePrefix="1" applyFont="1" applyFill="1" applyBorder="1" applyAlignment="1">
      <alignment horizontal="left" vertical="top" wrapText="1"/>
    </xf>
    <xf numFmtId="0" fontId="6" fillId="4" borderId="43" xfId="4" quotePrefix="1" applyFont="1" applyFill="1" applyBorder="1" applyAlignment="1">
      <alignment horizontal="left" vertical="top" wrapText="1"/>
    </xf>
    <xf numFmtId="0" fontId="48" fillId="0" borderId="0" xfId="0" applyFont="1" applyAlignment="1">
      <alignment wrapText="1"/>
    </xf>
    <xf numFmtId="0" fontId="51" fillId="4" borderId="41" xfId="4" quotePrefix="1" applyFont="1" applyFill="1" applyBorder="1" applyAlignment="1">
      <alignment horizontal="left" vertical="top" wrapText="1"/>
    </xf>
    <xf numFmtId="0" fontId="51" fillId="4" borderId="42" xfId="4" quotePrefix="1" applyFont="1" applyFill="1" applyBorder="1" applyAlignment="1">
      <alignment horizontal="left" vertical="top" wrapText="1"/>
    </xf>
    <xf numFmtId="0" fontId="51" fillId="4" borderId="43" xfId="4" quotePrefix="1" applyFont="1" applyFill="1" applyBorder="1" applyAlignment="1">
      <alignment horizontal="left" vertical="top" wrapText="1"/>
    </xf>
    <xf numFmtId="0" fontId="51" fillId="4" borderId="15" xfId="4" quotePrefix="1" applyFont="1" applyFill="1" applyBorder="1" applyAlignment="1">
      <alignment horizontal="left" vertical="top" wrapText="1"/>
    </xf>
    <xf numFmtId="0" fontId="51" fillId="4" borderId="0" xfId="4" quotePrefix="1" applyFont="1" applyFill="1" applyAlignment="1">
      <alignment horizontal="left" vertical="top" wrapText="1"/>
    </xf>
    <xf numFmtId="0" fontId="51" fillId="4" borderId="2" xfId="4" quotePrefix="1" applyFont="1" applyFill="1" applyBorder="1" applyAlignment="1">
      <alignment horizontal="left" vertical="top" wrapText="1"/>
    </xf>
    <xf numFmtId="0" fontId="2" fillId="4" borderId="15" xfId="4" applyFill="1" applyBorder="1" applyAlignment="1">
      <alignment wrapText="1"/>
    </xf>
    <xf numFmtId="0" fontId="2" fillId="4" borderId="0" xfId="4" applyFill="1" applyAlignment="1">
      <alignment wrapText="1"/>
    </xf>
    <xf numFmtId="0" fontId="2" fillId="4" borderId="2" xfId="4" applyFill="1" applyBorder="1" applyAlignment="1">
      <alignment wrapText="1"/>
    </xf>
    <xf numFmtId="0" fontId="45" fillId="4" borderId="42" xfId="5" applyFont="1" applyFill="1" applyBorder="1" applyAlignment="1">
      <alignment horizontal="left" vertical="top" wrapText="1" readingOrder="1"/>
    </xf>
    <xf numFmtId="0" fontId="46" fillId="4" borderId="42" xfId="4" applyFont="1" applyFill="1" applyBorder="1" applyAlignment="1">
      <alignment horizontal="justify" vertical="center" wrapText="1"/>
    </xf>
    <xf numFmtId="0" fontId="51" fillId="4" borderId="15" xfId="4" quotePrefix="1" applyFont="1" applyFill="1" applyBorder="1" applyAlignment="1">
      <alignment vertical="top" wrapText="1"/>
    </xf>
    <xf numFmtId="0" fontId="51" fillId="4" borderId="0" xfId="4" quotePrefix="1" applyFont="1" applyFill="1" applyAlignment="1">
      <alignment vertical="top" wrapText="1"/>
    </xf>
    <xf numFmtId="0" fontId="51" fillId="4" borderId="2" xfId="4" quotePrefix="1" applyFont="1" applyFill="1" applyBorder="1" applyAlignment="1">
      <alignment vertical="top" wrapText="1"/>
    </xf>
    <xf numFmtId="0" fontId="51" fillId="4" borderId="41" xfId="4" quotePrefix="1" applyFont="1" applyFill="1" applyBorder="1" applyAlignment="1">
      <alignment vertical="top" wrapText="1"/>
    </xf>
    <xf numFmtId="0" fontId="51" fillId="4" borderId="42" xfId="4" quotePrefix="1" applyFont="1" applyFill="1" applyBorder="1" applyAlignment="1">
      <alignment vertical="top" wrapText="1"/>
    </xf>
    <xf numFmtId="0" fontId="51" fillId="4" borderId="43" xfId="4" quotePrefix="1" applyFont="1" applyFill="1" applyBorder="1" applyAlignment="1">
      <alignment vertical="top" wrapText="1"/>
    </xf>
    <xf numFmtId="0" fontId="51" fillId="4" borderId="61" xfId="4" quotePrefix="1" applyFont="1" applyFill="1" applyBorder="1" applyAlignment="1">
      <alignment horizontal="left" vertical="top" wrapText="1"/>
    </xf>
    <xf numFmtId="0" fontId="51" fillId="4" borderId="10" xfId="4" quotePrefix="1" applyFont="1" applyFill="1" applyBorder="1" applyAlignment="1">
      <alignment horizontal="left" vertical="top" wrapText="1"/>
    </xf>
    <xf numFmtId="0" fontId="51" fillId="4" borderId="63" xfId="4" quotePrefix="1" applyFont="1" applyFill="1" applyBorder="1" applyAlignment="1">
      <alignment horizontal="left" vertical="top" wrapText="1"/>
    </xf>
    <xf numFmtId="0" fontId="2" fillId="4" borderId="14" xfId="4" applyFill="1" applyBorder="1" applyAlignment="1">
      <alignment wrapText="1"/>
    </xf>
    <xf numFmtId="0" fontId="2" fillId="4" borderId="13" xfId="4" applyFill="1" applyBorder="1" applyAlignment="1">
      <alignment wrapText="1"/>
    </xf>
    <xf numFmtId="0" fontId="2" fillId="4" borderId="12" xfId="4" applyFill="1" applyBorder="1" applyAlignment="1">
      <alignment wrapText="1"/>
    </xf>
    <xf numFmtId="0" fontId="54" fillId="6" borderId="74" xfId="2" applyFont="1" applyFill="1" applyBorder="1" applyAlignment="1">
      <alignment horizontal="center" vertical="center"/>
    </xf>
    <xf numFmtId="0" fontId="54" fillId="19" borderId="74" xfId="2" applyFont="1" applyFill="1" applyBorder="1" applyAlignment="1">
      <alignment horizontal="center" vertical="center" wrapText="1"/>
    </xf>
    <xf numFmtId="0" fontId="54" fillId="20" borderId="74" xfId="2" applyFont="1" applyFill="1" applyBorder="1" applyAlignment="1">
      <alignment horizontal="center" vertical="center" wrapText="1"/>
    </xf>
    <xf numFmtId="0" fontId="55" fillId="21" borderId="74" xfId="2" applyFont="1" applyFill="1" applyBorder="1" applyAlignment="1">
      <alignment horizontal="center" vertical="center" wrapText="1"/>
    </xf>
    <xf numFmtId="9" fontId="5" fillId="3" borderId="5" xfId="2" applyNumberFormat="1" applyFont="1" applyFill="1" applyBorder="1" applyAlignment="1">
      <alignment horizontal="center" vertical="center" wrapText="1"/>
    </xf>
    <xf numFmtId="0" fontId="4" fillId="11" borderId="0" xfId="2" applyFont="1" applyFill="1" applyAlignment="1">
      <alignment vertical="center" wrapText="1"/>
    </xf>
    <xf numFmtId="0" fontId="3" fillId="11" borderId="0" xfId="2" applyFont="1" applyFill="1"/>
    <xf numFmtId="0" fontId="5" fillId="11" borderId="0" xfId="2" applyFont="1" applyFill="1" applyAlignment="1">
      <alignment vertical="center" wrapText="1"/>
    </xf>
    <xf numFmtId="0" fontId="5" fillId="11" borderId="0" xfId="2" applyFont="1" applyFill="1" applyAlignment="1">
      <alignment horizontal="center" vertical="center" wrapText="1"/>
    </xf>
    <xf numFmtId="0" fontId="58" fillId="3" borderId="1" xfId="0" applyFont="1" applyFill="1" applyBorder="1" applyAlignment="1">
      <alignment horizontal="center" vertical="center" wrapText="1"/>
    </xf>
    <xf numFmtId="0" fontId="58" fillId="3" borderId="1" xfId="0" applyFont="1" applyFill="1" applyBorder="1" applyAlignment="1">
      <alignment horizontal="center" vertical="center"/>
    </xf>
    <xf numFmtId="0" fontId="58" fillId="3" borderId="75" xfId="0" applyFont="1" applyFill="1" applyBorder="1" applyAlignment="1">
      <alignment horizontal="center" vertical="center" wrapText="1"/>
    </xf>
    <xf numFmtId="0" fontId="58" fillId="3" borderId="75" xfId="0" applyFont="1" applyFill="1" applyBorder="1" applyAlignment="1">
      <alignment horizontal="center" vertical="center"/>
    </xf>
    <xf numFmtId="0" fontId="4" fillId="0" borderId="5" xfId="2" applyFont="1" applyBorder="1" applyAlignment="1">
      <alignment horizontal="center" vertical="center" wrapText="1"/>
    </xf>
    <xf numFmtId="0" fontId="4" fillId="0" borderId="5" xfId="2" applyFont="1" applyBorder="1" applyAlignment="1">
      <alignment horizontal="left" vertical="center" wrapText="1"/>
    </xf>
    <xf numFmtId="9" fontId="4" fillId="0" borderId="5" xfId="0" applyNumberFormat="1" applyFont="1" applyBorder="1" applyAlignment="1">
      <alignment horizontal="center" vertical="center" wrapText="1"/>
    </xf>
    <xf numFmtId="0" fontId="4" fillId="3" borderId="5" xfId="0" applyFont="1" applyFill="1" applyBorder="1" applyAlignment="1" applyProtection="1">
      <alignment horizontal="center" vertical="center" wrapText="1"/>
      <protection locked="0"/>
    </xf>
    <xf numFmtId="9" fontId="4" fillId="3" borderId="5" xfId="0" applyNumberFormat="1" applyFont="1" applyFill="1" applyBorder="1" applyAlignment="1" applyProtection="1">
      <alignment horizontal="center" vertical="center" wrapText="1"/>
      <protection locked="0"/>
    </xf>
    <xf numFmtId="0" fontId="4" fillId="0" borderId="4" xfId="2" applyFont="1" applyBorder="1" applyAlignment="1">
      <alignment horizontal="left" vertical="center" wrapText="1"/>
    </xf>
    <xf numFmtId="9" fontId="4" fillId="0" borderId="4" xfId="0" applyNumberFormat="1" applyFont="1" applyBorder="1" applyAlignment="1">
      <alignment horizontal="center" vertical="center" wrapText="1"/>
    </xf>
    <xf numFmtId="0" fontId="4" fillId="3" borderId="4" xfId="0" applyFont="1" applyFill="1" applyBorder="1" applyAlignment="1" applyProtection="1">
      <alignment horizontal="center" vertical="center" wrapText="1"/>
      <protection locked="0"/>
    </xf>
    <xf numFmtId="9" fontId="4" fillId="3" borderId="4" xfId="0" applyNumberFormat="1" applyFont="1" applyFill="1" applyBorder="1" applyAlignment="1" applyProtection="1">
      <alignment horizontal="center" vertical="center" wrapText="1"/>
      <protection locked="0"/>
    </xf>
    <xf numFmtId="0" fontId="4" fillId="0" borderId="6" xfId="2" applyFont="1" applyBorder="1" applyAlignment="1">
      <alignment horizontal="center" vertical="center" wrapText="1"/>
    </xf>
    <xf numFmtId="0" fontId="4" fillId="0" borderId="6" xfId="2" applyFont="1" applyBorder="1" applyAlignment="1">
      <alignment horizontal="left" vertical="center" wrapText="1"/>
    </xf>
    <xf numFmtId="9" fontId="4" fillId="0" borderId="6" xfId="0" applyNumberFormat="1" applyFont="1" applyBorder="1" applyAlignment="1">
      <alignment horizontal="center" vertical="center" wrapText="1"/>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3" borderId="28" xfId="0" applyNumberFormat="1" applyFont="1" applyFill="1" applyBorder="1" applyAlignment="1" applyProtection="1">
      <alignment horizontal="center" vertical="center" wrapText="1"/>
      <protection locked="0"/>
    </xf>
    <xf numFmtId="0" fontId="58" fillId="3" borderId="76" xfId="0" applyFont="1" applyFill="1" applyBorder="1" applyAlignment="1">
      <alignment horizontal="center" vertical="center" wrapText="1"/>
    </xf>
    <xf numFmtId="0" fontId="58" fillId="3" borderId="6" xfId="0" applyFont="1" applyFill="1" applyBorder="1" applyAlignment="1">
      <alignment horizontal="center" vertical="center" wrapText="1"/>
    </xf>
    <xf numFmtId="0" fontId="47" fillId="0" borderId="6" xfId="2" applyFont="1" applyBorder="1" applyAlignment="1">
      <alignment horizontal="left" vertical="center" wrapText="1"/>
    </xf>
    <xf numFmtId="9" fontId="5" fillId="19" borderId="5" xfId="2" applyNumberFormat="1" applyFont="1" applyFill="1" applyBorder="1" applyAlignment="1">
      <alignment horizontal="center" vertical="center" wrapText="1"/>
    </xf>
    <xf numFmtId="0" fontId="2" fillId="0" borderId="8" xfId="0" applyFont="1" applyBorder="1" applyAlignment="1">
      <alignment horizontal="center" vertical="center" wrapText="1" readingOrder="1"/>
    </xf>
    <xf numFmtId="0" fontId="2" fillId="7" borderId="8" xfId="0" applyFont="1" applyFill="1" applyBorder="1" applyAlignment="1">
      <alignment horizontal="center" vertical="center" wrapText="1" readingOrder="1"/>
    </xf>
    <xf numFmtId="0" fontId="25" fillId="0" borderId="1" xfId="2" applyFont="1" applyBorder="1" applyAlignment="1">
      <alignment vertical="center" wrapText="1"/>
    </xf>
    <xf numFmtId="0" fontId="27" fillId="0" borderId="1" xfId="3" applyFont="1" applyBorder="1"/>
    <xf numFmtId="0" fontId="27" fillId="0" borderId="1" xfId="3" applyFont="1" applyBorder="1" applyAlignment="1">
      <alignment horizontal="center" vertical="center"/>
    </xf>
    <xf numFmtId="0" fontId="29" fillId="0" borderId="1" xfId="3" applyFont="1" applyBorder="1" applyAlignment="1">
      <alignment vertical="center" textRotation="90" wrapText="1"/>
    </xf>
    <xf numFmtId="0" fontId="30" fillId="0" borderId="1" xfId="3" applyFont="1" applyBorder="1" applyAlignment="1">
      <alignment horizontal="center" vertical="center" wrapText="1"/>
    </xf>
    <xf numFmtId="0" fontId="25" fillId="0" borderId="1" xfId="0" applyFont="1" applyBorder="1" applyAlignment="1">
      <alignment vertical="center" readingOrder="1"/>
    </xf>
    <xf numFmtId="0" fontId="31" fillId="0" borderId="1" xfId="3" applyFont="1" applyBorder="1"/>
    <xf numFmtId="0" fontId="27" fillId="0" borderId="1" xfId="3" applyFont="1" applyBorder="1" applyAlignment="1">
      <alignment vertical="center"/>
    </xf>
    <xf numFmtId="0" fontId="2" fillId="0" borderId="1" xfId="3" applyFont="1" applyBorder="1" applyAlignment="1">
      <alignment vertical="center"/>
    </xf>
    <xf numFmtId="0" fontId="2" fillId="0" borderId="1" xfId="2" applyBorder="1" applyAlignment="1">
      <alignment horizontal="center" vertical="center" wrapText="1"/>
    </xf>
    <xf numFmtId="0" fontId="2" fillId="22" borderId="1" xfId="2" applyFill="1" applyBorder="1" applyAlignment="1">
      <alignment horizontal="center" vertical="center" wrapText="1"/>
    </xf>
    <xf numFmtId="0" fontId="25" fillId="22" borderId="1" xfId="2" applyFont="1" applyFill="1" applyBorder="1" applyAlignment="1">
      <alignment horizontal="center" vertical="center" wrapText="1"/>
    </xf>
    <xf numFmtId="0" fontId="25" fillId="22" borderId="1" xfId="0" applyFont="1" applyFill="1" applyBorder="1" applyAlignment="1">
      <alignment horizontal="center" vertical="center" readingOrder="1"/>
    </xf>
    <xf numFmtId="0" fontId="32" fillId="2" borderId="5" xfId="2" applyFont="1" applyFill="1" applyBorder="1" applyAlignment="1">
      <alignment horizontal="center" vertical="center" wrapText="1"/>
    </xf>
    <xf numFmtId="0" fontId="6" fillId="4" borderId="0" xfId="2" applyFont="1" applyFill="1" applyAlignment="1">
      <alignment horizontal="center" vertical="center" wrapText="1"/>
    </xf>
    <xf numFmtId="0" fontId="2" fillId="2" borderId="0" xfId="2" applyFill="1" applyAlignment="1">
      <alignment vertical="center"/>
    </xf>
    <xf numFmtId="0" fontId="2" fillId="2" borderId="18" xfId="2" applyFill="1" applyBorder="1" applyAlignment="1">
      <alignment vertical="center"/>
    </xf>
    <xf numFmtId="0" fontId="2" fillId="2" borderId="17" xfId="2" applyFill="1" applyBorder="1" applyAlignment="1">
      <alignment vertical="center"/>
    </xf>
    <xf numFmtId="0" fontId="12" fillId="0" borderId="1" xfId="0" applyFont="1" applyBorder="1" applyAlignment="1" applyProtection="1">
      <alignment horizontal="center" vertical="center" wrapText="1"/>
      <protection locked="0"/>
    </xf>
    <xf numFmtId="9" fontId="4" fillId="3" borderId="4" xfId="0" applyNumberFormat="1" applyFont="1" applyFill="1" applyBorder="1" applyAlignment="1">
      <alignment horizontal="center" vertical="center" wrapText="1"/>
    </xf>
    <xf numFmtId="0" fontId="47" fillId="3" borderId="71" xfId="2" applyFont="1" applyFill="1" applyBorder="1" applyAlignment="1" applyProtection="1">
      <alignment horizontal="left" vertical="center" wrapText="1"/>
      <protection locked="0"/>
    </xf>
    <xf numFmtId="0" fontId="47" fillId="3" borderId="6" xfId="2" applyFont="1" applyFill="1" applyBorder="1" applyAlignment="1" applyProtection="1">
      <alignment horizontal="left" vertical="center" wrapText="1"/>
      <protection locked="0"/>
    </xf>
    <xf numFmtId="9" fontId="4" fillId="3" borderId="6" xfId="0" applyNumberFormat="1" applyFont="1" applyFill="1" applyBorder="1" applyAlignment="1">
      <alignment horizontal="center" vertical="center" wrapText="1"/>
    </xf>
    <xf numFmtId="9" fontId="4" fillId="3" borderId="28" xfId="0" applyNumberFormat="1" applyFont="1" applyFill="1" applyBorder="1" applyAlignment="1">
      <alignment horizontal="center" vertical="center" wrapText="1"/>
    </xf>
    <xf numFmtId="14" fontId="14" fillId="0" borderId="1" xfId="0" applyNumberFormat="1" applyFont="1" applyBorder="1" applyAlignment="1" applyProtection="1">
      <alignment horizontal="center" vertical="center" wrapText="1"/>
      <protection locked="0"/>
    </xf>
    <xf numFmtId="14" fontId="8" fillId="5" borderId="1" xfId="0" applyNumberFormat="1" applyFont="1" applyFill="1" applyBorder="1" applyAlignment="1">
      <alignment horizontal="center" vertical="center"/>
    </xf>
    <xf numFmtId="0" fontId="60" fillId="4" borderId="26" xfId="0" applyFont="1" applyFill="1" applyBorder="1" applyAlignment="1">
      <alignment wrapText="1"/>
    </xf>
    <xf numFmtId="0" fontId="58" fillId="3" borderId="19" xfId="2" applyFont="1" applyFill="1" applyBorder="1" applyAlignment="1" applyProtection="1">
      <alignment horizontal="left" vertical="center" wrapText="1"/>
      <protection locked="0"/>
    </xf>
    <xf numFmtId="0" fontId="58" fillId="3" borderId="1" xfId="2" applyFont="1" applyFill="1" applyBorder="1" applyAlignment="1" applyProtection="1">
      <alignment horizontal="center" vertical="center" wrapText="1"/>
      <protection locked="0"/>
    </xf>
    <xf numFmtId="0" fontId="2" fillId="0" borderId="1" xfId="3" applyFont="1" applyBorder="1" applyAlignment="1">
      <alignment horizontal="center" vertical="center" wrapText="1"/>
    </xf>
    <xf numFmtId="0" fontId="27" fillId="0" borderId="1" xfId="3" applyFont="1" applyBorder="1" applyAlignment="1">
      <alignment horizontal="center" vertical="center" wrapText="1"/>
    </xf>
    <xf numFmtId="0" fontId="27" fillId="0" borderId="1" xfId="3" applyFont="1" applyBorder="1" applyAlignment="1">
      <alignment vertical="center" wrapText="1"/>
    </xf>
    <xf numFmtId="0" fontId="22" fillId="0" borderId="1" xfId="2" applyFont="1" applyBorder="1" applyAlignment="1">
      <alignment horizontal="center" vertical="center" wrapText="1"/>
    </xf>
    <xf numFmtId="0" fontId="2" fillId="22" borderId="4" xfId="2" applyFill="1" applyBorder="1" applyAlignment="1">
      <alignment horizontal="center" vertical="center" wrapText="1"/>
    </xf>
    <xf numFmtId="0" fontId="2" fillId="0" borderId="24" xfId="2" applyBorder="1" applyAlignment="1">
      <alignment horizontal="center" vertical="center" wrapText="1"/>
    </xf>
    <xf numFmtId="0" fontId="2" fillId="0" borderId="5" xfId="2" applyBorder="1" applyAlignment="1">
      <alignment horizontal="center" vertical="center" wrapText="1"/>
    </xf>
    <xf numFmtId="0" fontId="2" fillId="0" borderId="4" xfId="2" applyBorder="1" applyAlignment="1">
      <alignment horizontal="center" vertical="center" wrapText="1"/>
    </xf>
    <xf numFmtId="9" fontId="2" fillId="0" borderId="5" xfId="2" applyNumberFormat="1" applyBorder="1" applyAlignment="1">
      <alignment horizontal="center" vertical="center" wrapText="1"/>
    </xf>
    <xf numFmtId="9" fontId="22" fillId="0" borderId="5" xfId="0" applyNumberFormat="1" applyFont="1" applyBorder="1" applyAlignment="1">
      <alignment horizontal="center" vertical="center" wrapText="1"/>
    </xf>
    <xf numFmtId="0" fontId="62" fillId="3" borderId="1" xfId="2" applyFont="1" applyFill="1" applyBorder="1" applyAlignment="1" applyProtection="1">
      <alignment horizontal="center" vertical="center" wrapText="1"/>
      <protection locked="0"/>
    </xf>
    <xf numFmtId="9" fontId="63" fillId="3" borderId="3" xfId="0" applyNumberFormat="1" applyFont="1" applyFill="1" applyBorder="1" applyAlignment="1" applyProtection="1">
      <alignment horizontal="center" vertical="center" wrapText="1"/>
      <protection locked="0"/>
    </xf>
    <xf numFmtId="0" fontId="2" fillId="0" borderId="70" xfId="2" applyBorder="1" applyAlignment="1">
      <alignment vertical="center" wrapText="1"/>
    </xf>
    <xf numFmtId="0" fontId="13" fillId="0" borderId="3" xfId="2" applyFont="1" applyBorder="1" applyAlignment="1">
      <alignment vertical="center" textRotation="90" wrapText="1"/>
    </xf>
    <xf numFmtId="0" fontId="13" fillId="0" borderId="39" xfId="2" applyFont="1" applyBorder="1" applyAlignment="1">
      <alignment vertical="center" textRotation="90" wrapText="1"/>
    </xf>
    <xf numFmtId="0" fontId="13" fillId="0" borderId="73" xfId="2" applyFont="1" applyBorder="1" applyAlignment="1">
      <alignment vertical="center" textRotation="90" wrapText="1"/>
    </xf>
    <xf numFmtId="0" fontId="2" fillId="22" borderId="5" xfId="2" applyFill="1" applyBorder="1" applyAlignment="1">
      <alignment vertical="center" wrapText="1"/>
    </xf>
    <xf numFmtId="0" fontId="2" fillId="0" borderId="5" xfId="2" applyBorder="1" applyAlignment="1">
      <alignment vertical="center" wrapText="1"/>
    </xf>
    <xf numFmtId="0" fontId="2" fillId="0" borderId="4" xfId="2" applyBorder="1" applyAlignment="1">
      <alignment vertical="center" wrapText="1"/>
    </xf>
    <xf numFmtId="0" fontId="22" fillId="0" borderId="5" xfId="2" applyFont="1" applyBorder="1" applyAlignment="1">
      <alignment vertical="center" wrapText="1"/>
    </xf>
    <xf numFmtId="0" fontId="2" fillId="0" borderId="5" xfId="2" applyBorder="1" applyAlignment="1">
      <alignment horizontal="justify" vertical="center" wrapText="1"/>
    </xf>
    <xf numFmtId="0" fontId="13" fillId="0" borderId="70" xfId="2" applyFont="1" applyBorder="1" applyAlignment="1">
      <alignment vertical="center" textRotation="90" wrapText="1"/>
    </xf>
    <xf numFmtId="0" fontId="26" fillId="0" borderId="5" xfId="0" applyFont="1" applyBorder="1" applyAlignment="1">
      <alignment horizontal="center" vertical="center" wrapText="1" readingOrder="1"/>
    </xf>
    <xf numFmtId="0" fontId="28" fillId="6" borderId="5" xfId="0" applyFont="1" applyFill="1" applyBorder="1" applyAlignment="1">
      <alignment horizontal="center" vertical="center" wrapText="1" readingOrder="1"/>
    </xf>
    <xf numFmtId="0" fontId="28" fillId="10" borderId="5" xfId="0" applyFont="1" applyFill="1" applyBorder="1" applyAlignment="1">
      <alignment horizontal="center" vertical="center" wrapText="1" readingOrder="1"/>
    </xf>
    <xf numFmtId="0" fontId="28" fillId="9" borderId="5" xfId="0" applyFont="1" applyFill="1" applyBorder="1" applyAlignment="1">
      <alignment horizontal="center" vertical="center" wrapText="1" readingOrder="1"/>
    </xf>
    <xf numFmtId="0" fontId="2" fillId="7" borderId="39" xfId="0" applyFont="1" applyFill="1" applyBorder="1" applyAlignment="1">
      <alignment horizontal="center" vertical="center" wrapText="1" readingOrder="1"/>
    </xf>
    <xf numFmtId="9" fontId="2" fillId="0" borderId="70" xfId="2" applyNumberFormat="1" applyBorder="1" applyAlignment="1">
      <alignment horizontal="center" vertical="center" wrapText="1"/>
    </xf>
    <xf numFmtId="0" fontId="2" fillId="0" borderId="5" xfId="0" applyFont="1" applyBorder="1" applyAlignment="1">
      <alignment horizontal="center" vertical="center" wrapText="1" readingOrder="1"/>
    </xf>
    <xf numFmtId="0" fontId="2" fillId="7" borderId="64" xfId="0" applyFont="1" applyFill="1" applyBorder="1" applyAlignment="1">
      <alignment horizontal="center" vertical="center" wrapText="1" readingOrder="1"/>
    </xf>
    <xf numFmtId="0" fontId="2" fillId="0" borderId="4" xfId="2" applyBorder="1" applyAlignment="1">
      <alignment horizontal="justify" vertical="center" wrapText="1"/>
    </xf>
    <xf numFmtId="0" fontId="25" fillId="0" borderId="4" xfId="2" applyFont="1" applyBorder="1" applyAlignment="1">
      <alignment vertical="center" wrapText="1"/>
    </xf>
    <xf numFmtId="0" fontId="27" fillId="0" borderId="4" xfId="3" applyFont="1" applyBorder="1"/>
    <xf numFmtId="0" fontId="29" fillId="0" borderId="4" xfId="3" applyFont="1" applyBorder="1" applyAlignment="1">
      <alignment vertical="center" textRotation="90" wrapText="1"/>
    </xf>
    <xf numFmtId="0" fontId="30" fillId="0" borderId="4" xfId="3" applyFont="1" applyBorder="1" applyAlignment="1">
      <alignment horizontal="center" vertical="center" wrapText="1"/>
    </xf>
    <xf numFmtId="0" fontId="27" fillId="0" borderId="4" xfId="3" applyFont="1" applyBorder="1" applyAlignment="1">
      <alignment horizontal="center" vertical="center"/>
    </xf>
    <xf numFmtId="9" fontId="2" fillId="0" borderId="1" xfId="2" applyNumberFormat="1" applyBorder="1" applyAlignment="1">
      <alignment vertical="center" wrapText="1"/>
    </xf>
    <xf numFmtId="9" fontId="22" fillId="0" borderId="1" xfId="0" applyNumberFormat="1" applyFont="1" applyBorder="1" applyAlignment="1">
      <alignment vertical="center" wrapText="1"/>
    </xf>
    <xf numFmtId="0" fontId="13" fillId="0" borderId="1" xfId="2" applyFont="1" applyBorder="1" applyAlignment="1">
      <alignment vertical="center" textRotation="90" wrapText="1"/>
    </xf>
    <xf numFmtId="0" fontId="2" fillId="22" borderId="1" xfId="2" applyFill="1" applyBorder="1" applyAlignment="1">
      <alignment vertical="center" wrapText="1"/>
    </xf>
    <xf numFmtId="0" fontId="22" fillId="0" borderId="1" xfId="2" applyFont="1" applyBorder="1" applyAlignment="1">
      <alignment vertical="center" wrapText="1"/>
    </xf>
    <xf numFmtId="0" fontId="51" fillId="4" borderId="61" xfId="4" quotePrefix="1" applyFont="1" applyFill="1" applyBorder="1" applyAlignment="1">
      <alignment horizontal="left" vertical="top" wrapText="1"/>
    </xf>
    <xf numFmtId="0" fontId="51" fillId="4" borderId="10" xfId="4" quotePrefix="1" applyFont="1" applyFill="1" applyBorder="1" applyAlignment="1">
      <alignment horizontal="left" vertical="top" wrapText="1"/>
    </xf>
    <xf numFmtId="0" fontId="51" fillId="4" borderId="63" xfId="4" quotePrefix="1" applyFont="1" applyFill="1" applyBorder="1" applyAlignment="1">
      <alignment horizontal="left" vertical="top" wrapText="1"/>
    </xf>
    <xf numFmtId="0" fontId="45" fillId="4" borderId="54" xfId="0" applyFont="1" applyFill="1" applyBorder="1" applyAlignment="1">
      <alignment horizontal="left" vertical="center" wrapText="1"/>
    </xf>
    <xf numFmtId="0" fontId="45" fillId="4" borderId="55" xfId="0" applyFont="1" applyFill="1" applyBorder="1" applyAlignment="1">
      <alignment horizontal="left" vertical="center" wrapText="1"/>
    </xf>
    <xf numFmtId="0" fontId="46" fillId="4" borderId="56" xfId="4" applyFont="1" applyFill="1" applyBorder="1" applyAlignment="1">
      <alignment horizontal="justify" vertical="center" wrapText="1"/>
    </xf>
    <xf numFmtId="0" fontId="46" fillId="4" borderId="57" xfId="4" applyFont="1" applyFill="1" applyBorder="1" applyAlignment="1">
      <alignment horizontal="justify" vertical="center" wrapText="1"/>
    </xf>
    <xf numFmtId="0" fontId="51" fillId="4" borderId="3" xfId="4" quotePrefix="1" applyFont="1" applyFill="1" applyBorder="1" applyAlignment="1">
      <alignment horizontal="left" vertical="top" wrapText="1"/>
    </xf>
    <xf numFmtId="0" fontId="51" fillId="4" borderId="1" xfId="4" quotePrefix="1" applyFont="1" applyFill="1" applyBorder="1" applyAlignment="1">
      <alignment horizontal="left" vertical="top" wrapText="1"/>
    </xf>
    <xf numFmtId="0" fontId="51" fillId="4" borderId="26" xfId="4" quotePrefix="1" applyFont="1" applyFill="1" applyBorder="1" applyAlignment="1">
      <alignment horizontal="left" vertical="top" wrapText="1"/>
    </xf>
    <xf numFmtId="0" fontId="45" fillId="4" borderId="58" xfId="0" applyFont="1" applyFill="1" applyBorder="1" applyAlignment="1">
      <alignment horizontal="left" vertical="center" wrapText="1"/>
    </xf>
    <xf numFmtId="0" fontId="45" fillId="4" borderId="59" xfId="0" applyFont="1" applyFill="1" applyBorder="1" applyAlignment="1">
      <alignment horizontal="left" vertical="center" wrapText="1"/>
    </xf>
    <xf numFmtId="0" fontId="45" fillId="11" borderId="46" xfId="5" applyFont="1" applyFill="1" applyBorder="1" applyAlignment="1">
      <alignment horizontal="center" vertical="center" wrapText="1"/>
    </xf>
    <xf numFmtId="0" fontId="45" fillId="11" borderId="47" xfId="5" applyFont="1" applyFill="1" applyBorder="1" applyAlignment="1">
      <alignment horizontal="center" vertical="center" wrapText="1"/>
    </xf>
    <xf numFmtId="0" fontId="45" fillId="11" borderId="48" xfId="4" applyFont="1" applyFill="1" applyBorder="1" applyAlignment="1">
      <alignment horizontal="center" vertical="center" wrapText="1"/>
    </xf>
    <xf numFmtId="0" fontId="45" fillId="11" borderId="49" xfId="4" applyFont="1" applyFill="1" applyBorder="1" applyAlignment="1">
      <alignment horizontal="center" vertical="center" wrapText="1"/>
    </xf>
    <xf numFmtId="0" fontId="51" fillId="4" borderId="15" xfId="4" quotePrefix="1" applyFont="1" applyFill="1" applyBorder="1" applyAlignment="1">
      <alignment horizontal="left" vertical="top" wrapText="1"/>
    </xf>
    <xf numFmtId="0" fontId="51" fillId="4" borderId="0" xfId="4" quotePrefix="1" applyFont="1" applyFill="1" applyAlignment="1">
      <alignment horizontal="left" vertical="top" wrapText="1"/>
    </xf>
    <xf numFmtId="0" fontId="51" fillId="4" borderId="2" xfId="4" quotePrefix="1" applyFont="1" applyFill="1" applyBorder="1" applyAlignment="1">
      <alignment horizontal="left" vertical="top" wrapText="1"/>
    </xf>
    <xf numFmtId="0" fontId="51" fillId="4" borderId="41" xfId="4" quotePrefix="1" applyFont="1" applyFill="1" applyBorder="1" applyAlignment="1">
      <alignment horizontal="left" vertical="top" wrapText="1"/>
    </xf>
    <xf numFmtId="0" fontId="51" fillId="4" borderId="42" xfId="4" quotePrefix="1" applyFont="1" applyFill="1" applyBorder="1" applyAlignment="1">
      <alignment horizontal="left" vertical="top" wrapText="1"/>
    </xf>
    <xf numFmtId="0" fontId="51" fillId="4" borderId="43" xfId="4" quotePrefix="1" applyFont="1" applyFill="1" applyBorder="1" applyAlignment="1">
      <alignment horizontal="left" vertical="top" wrapText="1"/>
    </xf>
    <xf numFmtId="0" fontId="51" fillId="4" borderId="41" xfId="4" quotePrefix="1" applyFont="1" applyFill="1" applyBorder="1" applyAlignment="1">
      <alignment horizontal="justify" vertical="top" wrapText="1"/>
    </xf>
    <xf numFmtId="0" fontId="51" fillId="4" borderId="42" xfId="4" quotePrefix="1" applyFont="1" applyFill="1" applyBorder="1" applyAlignment="1">
      <alignment horizontal="justify" vertical="top" wrapText="1"/>
    </xf>
    <xf numFmtId="0" fontId="51" fillId="4" borderId="43" xfId="4" quotePrefix="1" applyFont="1" applyFill="1" applyBorder="1" applyAlignment="1">
      <alignment horizontal="justify" vertical="top" wrapText="1"/>
    </xf>
    <xf numFmtId="0" fontId="45" fillId="4" borderId="50" xfId="5" applyFont="1" applyFill="1" applyBorder="1" applyAlignment="1">
      <alignment horizontal="left" vertical="top" wrapText="1" readingOrder="1"/>
    </xf>
    <xf numFmtId="0" fontId="45" fillId="4" borderId="51" xfId="5" applyFont="1" applyFill="1" applyBorder="1" applyAlignment="1">
      <alignment horizontal="left" vertical="top" wrapText="1" readingOrder="1"/>
    </xf>
    <xf numFmtId="0" fontId="46" fillId="4" borderId="52" xfId="4" applyFont="1" applyFill="1" applyBorder="1" applyAlignment="1">
      <alignment horizontal="justify" vertical="center" wrapText="1"/>
    </xf>
    <xf numFmtId="0" fontId="46" fillId="4" borderId="53" xfId="4" applyFont="1" applyFill="1" applyBorder="1" applyAlignment="1">
      <alignment horizontal="justify" vertical="center" wrapText="1"/>
    </xf>
    <xf numFmtId="0" fontId="45" fillId="18" borderId="46" xfId="5" applyFont="1" applyFill="1" applyBorder="1" applyAlignment="1">
      <alignment horizontal="center" vertical="center" wrapText="1"/>
    </xf>
    <xf numFmtId="0" fontId="45" fillId="18" borderId="47" xfId="5" applyFont="1" applyFill="1" applyBorder="1" applyAlignment="1">
      <alignment horizontal="center" vertical="center" wrapText="1"/>
    </xf>
    <xf numFmtId="0" fontId="45" fillId="18" borderId="48" xfId="4" applyFont="1" applyFill="1" applyBorder="1" applyAlignment="1">
      <alignment horizontal="center" vertical="center" wrapText="1"/>
    </xf>
    <xf numFmtId="0" fontId="45" fillId="18" borderId="49" xfId="4" applyFont="1" applyFill="1" applyBorder="1" applyAlignment="1">
      <alignment horizontal="center" vertical="center" wrapText="1"/>
    </xf>
    <xf numFmtId="0" fontId="2" fillId="0" borderId="15" xfId="4" quotePrefix="1" applyBorder="1" applyAlignment="1">
      <alignment horizontal="justify" vertical="center" wrapText="1"/>
    </xf>
    <xf numFmtId="0" fontId="2" fillId="0" borderId="0" xfId="4" quotePrefix="1" applyAlignment="1">
      <alignment horizontal="justify" vertical="center" wrapText="1"/>
    </xf>
    <xf numFmtId="0" fontId="2" fillId="0" borderId="2" xfId="4" quotePrefix="1" applyBorder="1" applyAlignment="1">
      <alignment horizontal="justify" vertical="center" wrapText="1"/>
    </xf>
    <xf numFmtId="0" fontId="2" fillId="0" borderId="44" xfId="4" quotePrefix="1" applyBorder="1" applyAlignment="1">
      <alignment horizontal="justify" vertical="center" wrapText="1"/>
    </xf>
    <xf numFmtId="0" fontId="2" fillId="0" borderId="9" xfId="4" quotePrefix="1" applyBorder="1" applyAlignment="1">
      <alignment horizontal="justify" vertical="center" wrapText="1"/>
    </xf>
    <xf numFmtId="0" fontId="2" fillId="0" borderId="45" xfId="4" quotePrefix="1" applyBorder="1" applyAlignment="1">
      <alignment horizontal="justify" vertical="center" wrapText="1"/>
    </xf>
    <xf numFmtId="0" fontId="12" fillId="4" borderId="42" xfId="4" quotePrefix="1" applyFont="1" applyFill="1" applyBorder="1" applyAlignment="1">
      <alignment horizontal="left" vertical="top" wrapText="1"/>
    </xf>
    <xf numFmtId="0" fontId="12" fillId="4" borderId="43" xfId="4" quotePrefix="1" applyFont="1" applyFill="1" applyBorder="1" applyAlignment="1">
      <alignment horizontal="left" vertical="top" wrapText="1"/>
    </xf>
    <xf numFmtId="0" fontId="6" fillId="4" borderId="44" xfId="4" quotePrefix="1" applyFont="1" applyFill="1" applyBorder="1" applyAlignment="1">
      <alignment horizontal="justify" vertical="center" wrapText="1"/>
    </xf>
    <xf numFmtId="0" fontId="6" fillId="4" borderId="9" xfId="4" quotePrefix="1" applyFont="1" applyFill="1" applyBorder="1" applyAlignment="1">
      <alignment horizontal="justify" vertical="center" wrapText="1"/>
    </xf>
    <xf numFmtId="0" fontId="6" fillId="4" borderId="45" xfId="4" quotePrefix="1" applyFont="1" applyFill="1" applyBorder="1" applyAlignment="1">
      <alignment horizontal="justify" vertical="center" wrapText="1"/>
    </xf>
    <xf numFmtId="0" fontId="6" fillId="3" borderId="41" xfId="4" quotePrefix="1" applyFont="1" applyFill="1" applyBorder="1" applyAlignment="1">
      <alignment horizontal="left" vertical="top" wrapText="1"/>
    </xf>
    <xf numFmtId="0" fontId="6" fillId="3" borderId="42" xfId="4" quotePrefix="1" applyFont="1" applyFill="1" applyBorder="1" applyAlignment="1">
      <alignment horizontal="left" vertical="top" wrapText="1"/>
    </xf>
    <xf numFmtId="0" fontId="6" fillId="3" borderId="43" xfId="4" quotePrefix="1" applyFont="1" applyFill="1" applyBorder="1" applyAlignment="1">
      <alignment horizontal="left" vertical="top" wrapText="1"/>
    </xf>
    <xf numFmtId="0" fontId="6" fillId="0" borderId="61" xfId="4" quotePrefix="1" applyFont="1" applyBorder="1" applyAlignment="1">
      <alignment horizontal="center" vertical="top" wrapText="1"/>
    </xf>
    <xf numFmtId="0" fontId="6" fillId="0" borderId="10" xfId="4" quotePrefix="1" applyFont="1" applyBorder="1" applyAlignment="1">
      <alignment horizontal="center" vertical="top" wrapText="1"/>
    </xf>
    <xf numFmtId="0" fontId="6" fillId="0" borderId="63" xfId="4" quotePrefix="1" applyFont="1" applyBorder="1" applyAlignment="1">
      <alignment horizontal="center" vertical="top" wrapText="1"/>
    </xf>
    <xf numFmtId="0" fontId="48" fillId="4" borderId="77" xfId="0" applyFont="1" applyFill="1" applyBorder="1" applyAlignment="1">
      <alignment horizontal="center" wrapText="1"/>
    </xf>
    <xf numFmtId="0" fontId="48" fillId="4" borderId="78" xfId="0" applyFont="1" applyFill="1" applyBorder="1" applyAlignment="1">
      <alignment horizontal="center" wrapText="1"/>
    </xf>
    <xf numFmtId="0" fontId="48" fillId="4" borderId="79" xfId="0" applyFont="1" applyFill="1" applyBorder="1" applyAlignment="1">
      <alignment horizontal="center" wrapText="1"/>
    </xf>
    <xf numFmtId="0" fontId="60" fillId="4" borderId="8" xfId="0" applyFont="1" applyFill="1" applyBorder="1" applyAlignment="1">
      <alignment horizontal="left" vertical="center" wrapText="1"/>
    </xf>
    <xf numFmtId="0" fontId="60" fillId="4" borderId="10" xfId="0" applyFont="1" applyFill="1" applyBorder="1" applyAlignment="1">
      <alignment horizontal="left" vertical="center" wrapText="1"/>
    </xf>
    <xf numFmtId="0" fontId="60" fillId="4" borderId="19" xfId="0" applyFont="1" applyFill="1" applyBorder="1" applyAlignment="1">
      <alignment horizontal="left" vertical="center" wrapText="1"/>
    </xf>
    <xf numFmtId="0" fontId="12" fillId="0" borderId="6" xfId="2" applyFont="1" applyBorder="1" applyAlignment="1" applyProtection="1">
      <alignment horizontal="center" vertical="center"/>
      <protection locked="0"/>
    </xf>
    <xf numFmtId="0" fontId="12" fillId="0" borderId="25" xfId="2" applyFont="1" applyBorder="1" applyAlignment="1" applyProtection="1">
      <alignment horizontal="center" vertical="center"/>
      <protection locked="0"/>
    </xf>
    <xf numFmtId="0" fontId="60" fillId="4" borderId="28" xfId="0" applyFont="1" applyFill="1" applyBorder="1" applyAlignment="1">
      <alignment horizontal="left" vertical="center" wrapText="1"/>
    </xf>
    <xf numFmtId="0" fontId="60" fillId="4" borderId="29" xfId="0" applyFont="1" applyFill="1" applyBorder="1" applyAlignment="1">
      <alignment horizontal="left" vertical="center" wrapText="1"/>
    </xf>
    <xf numFmtId="0" fontId="49" fillId="18" borderId="44" xfId="4" applyFont="1" applyFill="1" applyBorder="1" applyAlignment="1">
      <alignment horizontal="center" vertical="center" wrapText="1"/>
    </xf>
    <xf numFmtId="0" fontId="49" fillId="18" borderId="9" xfId="4" applyFont="1" applyFill="1" applyBorder="1" applyAlignment="1">
      <alignment horizontal="center" vertical="center" wrapText="1"/>
    </xf>
    <xf numFmtId="0" fontId="49" fillId="18" borderId="45" xfId="4" applyFont="1" applyFill="1" applyBorder="1" applyAlignment="1">
      <alignment horizontal="center" vertical="center" wrapText="1"/>
    </xf>
    <xf numFmtId="0" fontId="12" fillId="0" borderId="8"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 xfId="2" applyFont="1" applyBorder="1" applyAlignment="1">
      <alignment horizontal="center" vertical="center" wrapText="1"/>
    </xf>
    <xf numFmtId="0" fontId="12" fillId="0" borderId="8" xfId="2" applyFont="1" applyBorder="1" applyAlignment="1" applyProtection="1">
      <alignment horizontal="center" vertical="center"/>
      <protection locked="0"/>
    </xf>
    <xf numFmtId="0" fontId="12" fillId="0" borderId="10" xfId="2" applyFont="1" applyBorder="1" applyAlignment="1" applyProtection="1">
      <alignment horizontal="center" vertical="center"/>
      <protection locked="0"/>
    </xf>
    <xf numFmtId="0" fontId="12" fillId="0" borderId="19" xfId="2" applyFont="1" applyBorder="1" applyAlignment="1" applyProtection="1">
      <alignment horizontal="center" vertical="center"/>
      <protection locked="0"/>
    </xf>
    <xf numFmtId="0" fontId="12" fillId="0" borderId="8" xfId="2" applyFont="1" applyBorder="1" applyAlignment="1">
      <alignment horizontal="center" vertical="center"/>
    </xf>
    <xf numFmtId="0" fontId="12" fillId="0" borderId="10" xfId="2" applyFont="1" applyBorder="1" applyAlignment="1">
      <alignment horizontal="center" vertical="center"/>
    </xf>
    <xf numFmtId="0" fontId="12" fillId="0" borderId="19" xfId="2" applyFont="1" applyBorder="1" applyAlignment="1">
      <alignment horizontal="center" vertical="center"/>
    </xf>
    <xf numFmtId="0" fontId="12" fillId="0" borderId="8"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9" xfId="2" applyFont="1" applyBorder="1" applyAlignment="1">
      <alignment horizontal="center" vertical="center" wrapText="1"/>
    </xf>
    <xf numFmtId="0" fontId="46" fillId="0" borderId="8" xfId="2" applyFont="1" applyBorder="1" applyAlignment="1">
      <alignment horizontal="justify" vertical="center" wrapText="1"/>
    </xf>
    <xf numFmtId="0" fontId="46" fillId="0" borderId="10" xfId="2" applyFont="1" applyBorder="1" applyAlignment="1">
      <alignment horizontal="justify" vertical="center" wrapText="1"/>
    </xf>
    <xf numFmtId="0" fontId="46" fillId="0" borderId="19" xfId="2" applyFont="1" applyBorder="1" applyAlignment="1">
      <alignment horizontal="justify" vertical="center" wrapText="1"/>
    </xf>
    <xf numFmtId="0" fontId="5" fillId="22" borderId="8" xfId="2" applyFont="1" applyFill="1" applyBorder="1" applyAlignment="1">
      <alignment horizontal="center" vertical="center" wrapText="1"/>
    </xf>
    <xf numFmtId="0" fontId="5" fillId="22" borderId="10" xfId="2" applyFont="1" applyFill="1" applyBorder="1" applyAlignment="1">
      <alignment horizontal="center" vertical="center" wrapText="1"/>
    </xf>
    <xf numFmtId="0" fontId="5" fillId="22" borderId="19" xfId="2" applyFont="1" applyFill="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5" xfId="0" applyFont="1" applyBorder="1" applyAlignment="1">
      <alignment horizontal="center" vertical="center" wrapText="1"/>
    </xf>
    <xf numFmtId="0" fontId="3" fillId="2" borderId="1" xfId="2" applyFont="1" applyFill="1" applyBorder="1" applyAlignment="1">
      <alignment horizontal="center"/>
    </xf>
    <xf numFmtId="0" fontId="7" fillId="0" borderId="1" xfId="2" applyFont="1" applyBorder="1" applyAlignment="1">
      <alignment horizontal="center" vertical="center"/>
    </xf>
    <xf numFmtId="0" fontId="6" fillId="4" borderId="1" xfId="2" applyFont="1" applyFill="1" applyBorder="1" applyAlignment="1">
      <alignment horizontal="left" vertical="center" wrapText="1"/>
    </xf>
    <xf numFmtId="0" fontId="6" fillId="4" borderId="4" xfId="2" applyFont="1" applyFill="1" applyBorder="1" applyAlignment="1">
      <alignment horizontal="left"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8" xfId="0" applyFont="1" applyBorder="1" applyAlignment="1">
      <alignment horizontal="center" vertical="center" wrapText="1"/>
    </xf>
    <xf numFmtId="0" fontId="13" fillId="0" borderId="19" xfId="0" applyFont="1" applyBorder="1" applyAlignment="1">
      <alignment horizontal="center" vertical="center" wrapText="1"/>
    </xf>
    <xf numFmtId="0" fontId="6" fillId="4" borderId="8" xfId="2" applyFont="1" applyFill="1" applyBorder="1" applyAlignment="1">
      <alignment horizontal="left" vertical="center" wrapText="1"/>
    </xf>
    <xf numFmtId="0" fontId="6" fillId="4" borderId="10" xfId="2" applyFont="1" applyFill="1" applyBorder="1" applyAlignment="1">
      <alignment horizontal="left" vertical="center" wrapText="1"/>
    </xf>
    <xf numFmtId="0" fontId="6" fillId="4" borderId="19" xfId="2" applyFont="1" applyFill="1" applyBorder="1" applyAlignment="1">
      <alignment horizontal="left" vertical="center"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2" fillId="2" borderId="1" xfId="2" applyFill="1" applyBorder="1" applyAlignment="1">
      <alignment horizontal="center"/>
    </xf>
    <xf numFmtId="0" fontId="13" fillId="0" borderId="1" xfId="2" applyFont="1" applyBorder="1" applyAlignment="1">
      <alignment horizontal="center" vertical="center" wrapText="1"/>
    </xf>
    <xf numFmtId="0" fontId="13" fillId="0" borderId="61" xfId="2" applyFont="1" applyBorder="1" applyAlignment="1">
      <alignment horizontal="center" vertical="center" textRotation="90" wrapText="1"/>
    </xf>
    <xf numFmtId="0" fontId="13" fillId="0" borderId="62" xfId="2" applyFont="1" applyBorder="1" applyAlignment="1">
      <alignment horizontal="center" vertical="center" textRotation="90"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0" borderId="1" xfId="2" applyFont="1" applyBorder="1" applyAlignment="1">
      <alignment horizontal="center" vertical="center"/>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9" fontId="35" fillId="0" borderId="1" xfId="2" applyNumberFormat="1" applyFont="1" applyBorder="1" applyAlignment="1">
      <alignment horizontal="center" vertical="center" wrapText="1"/>
    </xf>
    <xf numFmtId="9" fontId="35" fillId="0" borderId="64" xfId="2" applyNumberFormat="1" applyFont="1" applyBorder="1" applyAlignment="1">
      <alignment horizontal="center" vertical="center" wrapText="1"/>
    </xf>
    <xf numFmtId="9" fontId="35" fillId="0" borderId="65" xfId="2" applyNumberFormat="1" applyFont="1" applyBorder="1" applyAlignment="1">
      <alignment horizontal="center" vertical="center" wrapText="1"/>
    </xf>
    <xf numFmtId="9" fontId="35" fillId="0" borderId="11" xfId="2" applyNumberFormat="1" applyFont="1" applyBorder="1" applyAlignment="1">
      <alignment horizontal="center" vertical="center" wrapText="1"/>
    </xf>
    <xf numFmtId="0" fontId="32" fillId="0" borderId="64" xfId="2" applyFont="1" applyBorder="1" applyAlignment="1">
      <alignment horizontal="center" vertical="center" wrapText="1"/>
    </xf>
    <xf numFmtId="0" fontId="32" fillId="0" borderId="42" xfId="2" applyFont="1" applyBorder="1" applyAlignment="1">
      <alignment horizontal="center" vertical="center" wrapText="1"/>
    </xf>
    <xf numFmtId="0" fontId="32" fillId="0" borderId="20" xfId="2" applyFont="1" applyBorder="1" applyAlignment="1">
      <alignment horizontal="center" vertical="center" wrapText="1"/>
    </xf>
    <xf numFmtId="0" fontId="32" fillId="0" borderId="11" xfId="2" applyFont="1" applyBorder="1" applyAlignment="1">
      <alignment horizontal="center" vertical="center" wrapText="1"/>
    </xf>
    <xf numFmtId="0" fontId="32" fillId="0" borderId="9" xfId="2" applyFont="1" applyBorder="1" applyAlignment="1">
      <alignment horizontal="center" vertical="center" wrapText="1"/>
    </xf>
    <xf numFmtId="0" fontId="32" fillId="0" borderId="60"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36" xfId="0" applyNumberFormat="1" applyFont="1" applyBorder="1" applyAlignment="1">
      <alignment horizontal="center" vertical="center" wrapText="1"/>
    </xf>
    <xf numFmtId="9" fontId="22" fillId="0" borderId="8" xfId="0" applyNumberFormat="1" applyFont="1" applyBorder="1" applyAlignment="1">
      <alignment horizontal="center" vertical="center" wrapText="1"/>
    </xf>
    <xf numFmtId="9" fontId="22" fillId="0" borderId="37" xfId="0" applyNumberFormat="1" applyFont="1" applyBorder="1" applyAlignment="1">
      <alignment horizontal="center" vertical="center" wrapText="1"/>
    </xf>
    <xf numFmtId="0" fontId="6" fillId="0" borderId="24" xfId="2" applyFont="1" applyBorder="1" applyAlignment="1">
      <alignment horizontal="center" vertical="center" wrapText="1"/>
    </xf>
    <xf numFmtId="0" fontId="6" fillId="0" borderId="70" xfId="2" applyFont="1" applyBorder="1" applyAlignment="1">
      <alignment horizontal="center" vertical="center" wrapText="1"/>
    </xf>
    <xf numFmtId="0" fontId="6" fillId="0" borderId="4" xfId="2" applyFont="1" applyBorder="1" applyAlignment="1">
      <alignment horizontal="left" vertical="center" wrapText="1"/>
    </xf>
    <xf numFmtId="0" fontId="6" fillId="0" borderId="5" xfId="2" applyFont="1" applyBorder="1" applyAlignment="1">
      <alignment horizontal="left"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22" fillId="0" borderId="4" xfId="0" applyNumberFormat="1" applyFont="1" applyBorder="1" applyAlignment="1">
      <alignment horizontal="center" vertical="center" wrapText="1"/>
    </xf>
    <xf numFmtId="9" fontId="22" fillId="0" borderId="11"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9" fontId="24" fillId="0" borderId="4"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5" xfId="0" applyNumberFormat="1" applyFont="1" applyBorder="1" applyAlignment="1">
      <alignment horizontal="center" vertical="center" wrapText="1"/>
    </xf>
    <xf numFmtId="0" fontId="5" fillId="3" borderId="1" xfId="2" applyFont="1" applyFill="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2" fillId="0" borderId="7" xfId="0" applyNumberFormat="1" applyFont="1" applyBorder="1" applyAlignment="1">
      <alignment horizontal="center" vertical="center" wrapText="1"/>
    </xf>
    <xf numFmtId="9" fontId="22" fillId="0" borderId="64" xfId="0" applyNumberFormat="1" applyFont="1" applyBorder="1" applyAlignment="1">
      <alignment horizontal="center" vertical="center" wrapText="1"/>
    </xf>
    <xf numFmtId="9" fontId="35" fillId="0" borderId="20" xfId="2" applyNumberFormat="1" applyFont="1" applyBorder="1" applyAlignment="1">
      <alignment horizontal="center" vertical="center" wrapText="1"/>
    </xf>
    <xf numFmtId="9" fontId="35" fillId="0" borderId="66" xfId="2" applyNumberFormat="1" applyFont="1" applyBorder="1" applyAlignment="1">
      <alignment horizontal="center" vertical="center" wrapText="1"/>
    </xf>
    <xf numFmtId="9" fontId="35" fillId="0" borderId="60" xfId="2" applyNumberFormat="1" applyFont="1" applyBorder="1" applyAlignment="1">
      <alignment horizontal="center" vertical="center" wrapText="1"/>
    </xf>
    <xf numFmtId="0" fontId="5" fillId="3" borderId="5"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4" xfId="2" applyFont="1" applyFill="1" applyBorder="1" applyAlignment="1">
      <alignment horizontal="center" vertical="center" wrapText="1"/>
    </xf>
    <xf numFmtId="9" fontId="22" fillId="0" borderId="69" xfId="0" applyNumberFormat="1" applyFont="1" applyBorder="1" applyAlignment="1">
      <alignment horizontal="center" vertical="center" wrapText="1"/>
    </xf>
    <xf numFmtId="9" fontId="22" fillId="0" borderId="72" xfId="0" applyNumberFormat="1" applyFont="1" applyBorder="1" applyAlignment="1">
      <alignment horizontal="center" vertical="center" wrapText="1"/>
    </xf>
    <xf numFmtId="9" fontId="24" fillId="0" borderId="39"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0" fontId="13" fillId="0" borderId="61"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8" xfId="2" applyFont="1" applyBorder="1" applyAlignment="1">
      <alignment horizontal="center" vertical="center" wrapText="1"/>
    </xf>
    <xf numFmtId="0" fontId="44" fillId="4" borderId="0" xfId="2" applyFont="1" applyFill="1" applyAlignment="1">
      <alignment horizontal="center"/>
    </xf>
    <xf numFmtId="0" fontId="13" fillId="0" borderId="36"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16" xfId="2" applyFont="1" applyFill="1" applyBorder="1" applyAlignment="1">
      <alignment horizontal="center" vertical="center"/>
    </xf>
    <xf numFmtId="0" fontId="17" fillId="4" borderId="21" xfId="0" applyFont="1" applyFill="1" applyBorder="1" applyAlignment="1">
      <alignment horizontal="center" vertical="center"/>
    </xf>
    <xf numFmtId="0" fontId="17" fillId="4" borderId="22" xfId="0" applyFont="1" applyFill="1" applyBorder="1" applyAlignment="1">
      <alignment horizontal="center" vertical="center"/>
    </xf>
    <xf numFmtId="0" fontId="17"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14" fontId="3" fillId="2" borderId="1" xfId="2" applyNumberFormat="1" applyFont="1" applyFill="1" applyBorder="1" applyAlignment="1" applyProtection="1">
      <alignment horizontal="right"/>
      <protection locked="0"/>
    </xf>
    <xf numFmtId="0" fontId="14" fillId="0" borderId="1" xfId="0" applyFont="1" applyBorder="1" applyAlignment="1" applyProtection="1">
      <alignment horizontal="left" wrapText="1"/>
      <protection locked="0"/>
    </xf>
    <xf numFmtId="0" fontId="8" fillId="5" borderId="1" xfId="0" applyFont="1" applyFill="1" applyBorder="1" applyAlignment="1">
      <alignment horizontal="center"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wrapText="1"/>
      <protection locked="0"/>
    </xf>
    <xf numFmtId="0" fontId="40" fillId="17" borderId="67" xfId="0" applyFont="1" applyFill="1" applyBorder="1" applyAlignment="1">
      <alignment horizontal="center" vertical="center" wrapText="1"/>
    </xf>
    <xf numFmtId="0" fontId="40" fillId="17" borderId="68" xfId="0"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4" xfId="0" applyFont="1" applyBorder="1" applyAlignment="1">
      <alignment horizontal="center" vertical="center" wrapText="1"/>
    </xf>
    <xf numFmtId="0" fontId="24" fillId="0" borderId="1" xfId="0" applyFont="1" applyBorder="1" applyAlignment="1">
      <alignment horizontal="center" wrapText="1"/>
    </xf>
    <xf numFmtId="0" fontId="24" fillId="0" borderId="9" xfId="0" applyFont="1" applyBorder="1" applyAlignment="1">
      <alignment horizontal="center" wrapText="1"/>
    </xf>
    <xf numFmtId="0" fontId="22" fillId="0" borderId="0" xfId="0" applyFont="1" applyAlignment="1">
      <alignment horizontal="center" wrapText="1"/>
    </xf>
    <xf numFmtId="0" fontId="38" fillId="16" borderId="5" xfId="0" applyFont="1" applyFill="1" applyBorder="1" applyAlignment="1">
      <alignment horizontal="center" vertical="center" wrapText="1"/>
    </xf>
    <xf numFmtId="0" fontId="38" fillId="16" borderId="7" xfId="0" applyFont="1" applyFill="1" applyBorder="1" applyAlignment="1">
      <alignment horizontal="center" vertical="center" wrapText="1"/>
    </xf>
    <xf numFmtId="0" fontId="38" fillId="16" borderId="4" xfId="0" applyFont="1" applyFill="1" applyBorder="1" applyAlignment="1">
      <alignment horizontal="center" vertical="center" wrapText="1"/>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123">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Tahom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52918</xdr:rowOff>
    </xdr:from>
    <xdr:to>
      <xdr:col>1</xdr:col>
      <xdr:colOff>1354667</xdr:colOff>
      <xdr:row>2</xdr:row>
      <xdr:rowOff>285751</xdr:rowOff>
    </xdr:to>
    <xdr:pic>
      <xdr:nvPicPr>
        <xdr:cNvPr id="2" name="Imagen 1" descr="escudo negro">
          <a:extLst>
            <a:ext uri="{FF2B5EF4-FFF2-40B4-BE49-F238E27FC236}">
              <a16:creationId xmlns:a16="http://schemas.microsoft.com/office/drawing/2014/main" id="{26FFE079-0670-4987-A7CA-2C672D06BC64}"/>
            </a:ext>
          </a:extLst>
        </xdr:cNvPr>
        <xdr:cNvPicPr/>
      </xdr:nvPicPr>
      <xdr:blipFill>
        <a:blip xmlns:r="http://schemas.openxmlformats.org/officeDocument/2006/relationships" r:embed="rId1"/>
        <a:stretch/>
      </xdr:blipFill>
      <xdr:spPr>
        <a:xfrm>
          <a:off x="444500" y="52918"/>
          <a:ext cx="1100667" cy="92075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127</xdr:row>
      <xdr:rowOff>0</xdr:rowOff>
    </xdr:from>
    <xdr:to>
      <xdr:col>4</xdr:col>
      <xdr:colOff>90438</xdr:colOff>
      <xdr:row>132</xdr:row>
      <xdr:rowOff>41458</xdr:rowOff>
    </xdr:to>
    <xdr:sp macro="" textlink="">
      <xdr:nvSpPr>
        <xdr:cNvPr id="6238" name="Text Box 15">
          <a:extLst>
            <a:ext uri="{FF2B5EF4-FFF2-40B4-BE49-F238E27FC236}">
              <a16:creationId xmlns:a16="http://schemas.microsoft.com/office/drawing/2014/main" id="{00000000-0008-0000-05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39" name="Text Box 16">
          <a:extLst>
            <a:ext uri="{FF2B5EF4-FFF2-40B4-BE49-F238E27FC236}">
              <a16:creationId xmlns:a16="http://schemas.microsoft.com/office/drawing/2014/main" id="{00000000-0008-0000-05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0" name="Text Box 17">
          <a:extLst>
            <a:ext uri="{FF2B5EF4-FFF2-40B4-BE49-F238E27FC236}">
              <a16:creationId xmlns:a16="http://schemas.microsoft.com/office/drawing/2014/main" id="{00000000-0008-0000-05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1" name="Text Box 18">
          <a:extLst>
            <a:ext uri="{FF2B5EF4-FFF2-40B4-BE49-F238E27FC236}">
              <a16:creationId xmlns:a16="http://schemas.microsoft.com/office/drawing/2014/main" id="{00000000-0008-0000-05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2" name="Text Box 19">
          <a:extLst>
            <a:ext uri="{FF2B5EF4-FFF2-40B4-BE49-F238E27FC236}">
              <a16:creationId xmlns:a16="http://schemas.microsoft.com/office/drawing/2014/main" id="{00000000-0008-0000-05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504825</xdr:rowOff>
    </xdr:from>
    <xdr:to>
      <xdr:col>4</xdr:col>
      <xdr:colOff>95250</xdr:colOff>
      <xdr:row>13</xdr:row>
      <xdr:rowOff>456703</xdr:rowOff>
    </xdr:to>
    <xdr:sp macro="" textlink="">
      <xdr:nvSpPr>
        <xdr:cNvPr id="9" name="Text Box 15">
          <a:extLst>
            <a:ext uri="{FF2B5EF4-FFF2-40B4-BE49-F238E27FC236}">
              <a16:creationId xmlns:a16="http://schemas.microsoft.com/office/drawing/2014/main" id="{00000000-0008-0000-05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127</xdr:row>
      <xdr:rowOff>0</xdr:rowOff>
    </xdr:from>
    <xdr:ext cx="95250" cy="213632"/>
    <xdr:sp macro="" textlink="">
      <xdr:nvSpPr>
        <xdr:cNvPr id="11" name="Text Box 15">
          <a:extLst>
            <a:ext uri="{FF2B5EF4-FFF2-40B4-BE49-F238E27FC236}">
              <a16:creationId xmlns:a16="http://schemas.microsoft.com/office/drawing/2014/main" id="{00000000-0008-0000-05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 name="Text Box 15">
          <a:extLst>
            <a:ext uri="{FF2B5EF4-FFF2-40B4-BE49-F238E27FC236}">
              <a16:creationId xmlns:a16="http://schemas.microsoft.com/office/drawing/2014/main" id="{00000000-0008-0000-05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 name="Text Box 15">
          <a:extLst>
            <a:ext uri="{FF2B5EF4-FFF2-40B4-BE49-F238E27FC236}">
              <a16:creationId xmlns:a16="http://schemas.microsoft.com/office/drawing/2014/main" id="{00000000-0008-0000-05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 name="Text Box 15">
          <a:extLst>
            <a:ext uri="{FF2B5EF4-FFF2-40B4-BE49-F238E27FC236}">
              <a16:creationId xmlns:a16="http://schemas.microsoft.com/office/drawing/2014/main" id="{00000000-0008-0000-05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 name="Text Box 15">
          <a:extLst>
            <a:ext uri="{FF2B5EF4-FFF2-40B4-BE49-F238E27FC236}">
              <a16:creationId xmlns:a16="http://schemas.microsoft.com/office/drawing/2014/main" id="{00000000-0008-0000-05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 name="Text Box 15">
          <a:extLst>
            <a:ext uri="{FF2B5EF4-FFF2-40B4-BE49-F238E27FC236}">
              <a16:creationId xmlns:a16="http://schemas.microsoft.com/office/drawing/2014/main" id="{00000000-0008-0000-05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 name="Text Box 15">
          <a:extLst>
            <a:ext uri="{FF2B5EF4-FFF2-40B4-BE49-F238E27FC236}">
              <a16:creationId xmlns:a16="http://schemas.microsoft.com/office/drawing/2014/main" id="{00000000-0008-0000-05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 name="Text Box 15">
          <a:extLst>
            <a:ext uri="{FF2B5EF4-FFF2-40B4-BE49-F238E27FC236}">
              <a16:creationId xmlns:a16="http://schemas.microsoft.com/office/drawing/2014/main" id="{00000000-0008-0000-05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 name="Text Box 15">
          <a:extLst>
            <a:ext uri="{FF2B5EF4-FFF2-40B4-BE49-F238E27FC236}">
              <a16:creationId xmlns:a16="http://schemas.microsoft.com/office/drawing/2014/main" id="{00000000-0008-0000-05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 name="Text Box 15">
          <a:extLst>
            <a:ext uri="{FF2B5EF4-FFF2-40B4-BE49-F238E27FC236}">
              <a16:creationId xmlns:a16="http://schemas.microsoft.com/office/drawing/2014/main" id="{00000000-0008-0000-05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 name="Text Box 15">
          <a:extLst>
            <a:ext uri="{FF2B5EF4-FFF2-40B4-BE49-F238E27FC236}">
              <a16:creationId xmlns:a16="http://schemas.microsoft.com/office/drawing/2014/main" id="{00000000-0008-0000-05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 name="Text Box 15">
          <a:extLst>
            <a:ext uri="{FF2B5EF4-FFF2-40B4-BE49-F238E27FC236}">
              <a16:creationId xmlns:a16="http://schemas.microsoft.com/office/drawing/2014/main" id="{00000000-0008-0000-05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6" name="Text Box 16">
          <a:extLst>
            <a:ext uri="{FF2B5EF4-FFF2-40B4-BE49-F238E27FC236}">
              <a16:creationId xmlns:a16="http://schemas.microsoft.com/office/drawing/2014/main" id="{00000000-0008-0000-05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8" name="Text Box 18">
          <a:extLst>
            <a:ext uri="{FF2B5EF4-FFF2-40B4-BE49-F238E27FC236}">
              <a16:creationId xmlns:a16="http://schemas.microsoft.com/office/drawing/2014/main" id="{00000000-0008-0000-05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9" name="Text Box 19">
          <a:extLst>
            <a:ext uri="{FF2B5EF4-FFF2-40B4-BE49-F238E27FC236}">
              <a16:creationId xmlns:a16="http://schemas.microsoft.com/office/drawing/2014/main" id="{00000000-0008-0000-05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30" name="Text Box 15">
          <a:extLst>
            <a:ext uri="{FF2B5EF4-FFF2-40B4-BE49-F238E27FC236}">
              <a16:creationId xmlns:a16="http://schemas.microsoft.com/office/drawing/2014/main" id="{00000000-0008-0000-05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1" name="Text Box 16">
          <a:extLst>
            <a:ext uri="{FF2B5EF4-FFF2-40B4-BE49-F238E27FC236}">
              <a16:creationId xmlns:a16="http://schemas.microsoft.com/office/drawing/2014/main" id="{00000000-0008-0000-05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2" name="Text Box 17">
          <a:extLst>
            <a:ext uri="{FF2B5EF4-FFF2-40B4-BE49-F238E27FC236}">
              <a16:creationId xmlns:a16="http://schemas.microsoft.com/office/drawing/2014/main" id="{00000000-0008-0000-05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3" name="Text Box 18">
          <a:extLst>
            <a:ext uri="{FF2B5EF4-FFF2-40B4-BE49-F238E27FC236}">
              <a16:creationId xmlns:a16="http://schemas.microsoft.com/office/drawing/2014/main" id="{00000000-0008-0000-05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4" name="Text Box 19">
          <a:extLst>
            <a:ext uri="{FF2B5EF4-FFF2-40B4-BE49-F238E27FC236}">
              <a16:creationId xmlns:a16="http://schemas.microsoft.com/office/drawing/2014/main" id="{00000000-0008-0000-05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 name="Text Box 15">
          <a:extLst>
            <a:ext uri="{FF2B5EF4-FFF2-40B4-BE49-F238E27FC236}">
              <a16:creationId xmlns:a16="http://schemas.microsoft.com/office/drawing/2014/main" id="{00000000-0008-0000-05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1" name="Text Box 16">
          <a:extLst>
            <a:ext uri="{FF2B5EF4-FFF2-40B4-BE49-F238E27FC236}">
              <a16:creationId xmlns:a16="http://schemas.microsoft.com/office/drawing/2014/main" id="{00000000-0008-0000-05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2" name="Text Box 17">
          <a:extLst>
            <a:ext uri="{FF2B5EF4-FFF2-40B4-BE49-F238E27FC236}">
              <a16:creationId xmlns:a16="http://schemas.microsoft.com/office/drawing/2014/main" id="{00000000-0008-0000-05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3" name="Text Box 18">
          <a:extLst>
            <a:ext uri="{FF2B5EF4-FFF2-40B4-BE49-F238E27FC236}">
              <a16:creationId xmlns:a16="http://schemas.microsoft.com/office/drawing/2014/main" id="{00000000-0008-0000-05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4" name="Text Box 19">
          <a:extLst>
            <a:ext uri="{FF2B5EF4-FFF2-40B4-BE49-F238E27FC236}">
              <a16:creationId xmlns:a16="http://schemas.microsoft.com/office/drawing/2014/main" id="{00000000-0008-0000-05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442269"/>
    <xdr:sp macro="" textlink="">
      <xdr:nvSpPr>
        <xdr:cNvPr id="45" name="Text Box 15">
          <a:extLst>
            <a:ext uri="{FF2B5EF4-FFF2-40B4-BE49-F238E27FC236}">
              <a16:creationId xmlns:a16="http://schemas.microsoft.com/office/drawing/2014/main" id="{00000000-0008-0000-05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 name="Text Box 15">
          <a:extLst>
            <a:ext uri="{FF2B5EF4-FFF2-40B4-BE49-F238E27FC236}">
              <a16:creationId xmlns:a16="http://schemas.microsoft.com/office/drawing/2014/main" id="{00000000-0008-0000-05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 name="Text Box 15">
          <a:extLst>
            <a:ext uri="{FF2B5EF4-FFF2-40B4-BE49-F238E27FC236}">
              <a16:creationId xmlns:a16="http://schemas.microsoft.com/office/drawing/2014/main" id="{00000000-0008-0000-05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 name="Text Box 15">
          <a:extLst>
            <a:ext uri="{FF2B5EF4-FFF2-40B4-BE49-F238E27FC236}">
              <a16:creationId xmlns:a16="http://schemas.microsoft.com/office/drawing/2014/main" id="{00000000-0008-0000-05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 name="Text Box 15">
          <a:extLst>
            <a:ext uri="{FF2B5EF4-FFF2-40B4-BE49-F238E27FC236}">
              <a16:creationId xmlns:a16="http://schemas.microsoft.com/office/drawing/2014/main" id="{00000000-0008-0000-05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 name="Text Box 15">
          <a:extLst>
            <a:ext uri="{FF2B5EF4-FFF2-40B4-BE49-F238E27FC236}">
              <a16:creationId xmlns:a16="http://schemas.microsoft.com/office/drawing/2014/main" id="{00000000-0008-0000-05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 name="Text Box 15">
          <a:extLst>
            <a:ext uri="{FF2B5EF4-FFF2-40B4-BE49-F238E27FC236}">
              <a16:creationId xmlns:a16="http://schemas.microsoft.com/office/drawing/2014/main" id="{00000000-0008-0000-05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 name="Text Box 15">
          <a:extLst>
            <a:ext uri="{FF2B5EF4-FFF2-40B4-BE49-F238E27FC236}">
              <a16:creationId xmlns:a16="http://schemas.microsoft.com/office/drawing/2014/main" id="{00000000-0008-0000-05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 name="Text Box 15">
          <a:extLst>
            <a:ext uri="{FF2B5EF4-FFF2-40B4-BE49-F238E27FC236}">
              <a16:creationId xmlns:a16="http://schemas.microsoft.com/office/drawing/2014/main" id="{00000000-0008-0000-05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 name="Text Box 15">
          <a:extLst>
            <a:ext uri="{FF2B5EF4-FFF2-40B4-BE49-F238E27FC236}">
              <a16:creationId xmlns:a16="http://schemas.microsoft.com/office/drawing/2014/main" id="{00000000-0008-0000-05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 name="Text Box 15">
          <a:extLst>
            <a:ext uri="{FF2B5EF4-FFF2-40B4-BE49-F238E27FC236}">
              <a16:creationId xmlns:a16="http://schemas.microsoft.com/office/drawing/2014/main" id="{00000000-0008-0000-05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 name="Text Box 15">
          <a:extLst>
            <a:ext uri="{FF2B5EF4-FFF2-40B4-BE49-F238E27FC236}">
              <a16:creationId xmlns:a16="http://schemas.microsoft.com/office/drawing/2014/main" id="{00000000-0008-0000-05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 name="Text Box 15">
          <a:extLst>
            <a:ext uri="{FF2B5EF4-FFF2-40B4-BE49-F238E27FC236}">
              <a16:creationId xmlns:a16="http://schemas.microsoft.com/office/drawing/2014/main" id="{00000000-0008-0000-05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 name="Text Box 15">
          <a:extLst>
            <a:ext uri="{FF2B5EF4-FFF2-40B4-BE49-F238E27FC236}">
              <a16:creationId xmlns:a16="http://schemas.microsoft.com/office/drawing/2014/main" id="{00000000-0008-0000-05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0" name="Text Box 16">
          <a:extLst>
            <a:ext uri="{FF2B5EF4-FFF2-40B4-BE49-F238E27FC236}">
              <a16:creationId xmlns:a16="http://schemas.microsoft.com/office/drawing/2014/main" id="{00000000-0008-0000-05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1" name="Text Box 17">
          <a:extLst>
            <a:ext uri="{FF2B5EF4-FFF2-40B4-BE49-F238E27FC236}">
              <a16:creationId xmlns:a16="http://schemas.microsoft.com/office/drawing/2014/main" id="{00000000-0008-0000-05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2" name="Text Box 18">
          <a:extLst>
            <a:ext uri="{FF2B5EF4-FFF2-40B4-BE49-F238E27FC236}">
              <a16:creationId xmlns:a16="http://schemas.microsoft.com/office/drawing/2014/main" id="{00000000-0008-0000-05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3" name="Text Box 19">
          <a:extLst>
            <a:ext uri="{FF2B5EF4-FFF2-40B4-BE49-F238E27FC236}">
              <a16:creationId xmlns:a16="http://schemas.microsoft.com/office/drawing/2014/main" id="{00000000-0008-0000-05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 name="Text Box 15">
          <a:extLst>
            <a:ext uri="{FF2B5EF4-FFF2-40B4-BE49-F238E27FC236}">
              <a16:creationId xmlns:a16="http://schemas.microsoft.com/office/drawing/2014/main" id="{00000000-0008-0000-05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5" name="Text Box 16">
          <a:extLst>
            <a:ext uri="{FF2B5EF4-FFF2-40B4-BE49-F238E27FC236}">
              <a16:creationId xmlns:a16="http://schemas.microsoft.com/office/drawing/2014/main" id="{00000000-0008-0000-05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6" name="Text Box 17">
          <a:extLst>
            <a:ext uri="{FF2B5EF4-FFF2-40B4-BE49-F238E27FC236}">
              <a16:creationId xmlns:a16="http://schemas.microsoft.com/office/drawing/2014/main" id="{00000000-0008-0000-05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7" name="Text Box 18">
          <a:extLst>
            <a:ext uri="{FF2B5EF4-FFF2-40B4-BE49-F238E27FC236}">
              <a16:creationId xmlns:a16="http://schemas.microsoft.com/office/drawing/2014/main" id="{00000000-0008-0000-05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8" name="Text Box 19">
          <a:extLst>
            <a:ext uri="{FF2B5EF4-FFF2-40B4-BE49-F238E27FC236}">
              <a16:creationId xmlns:a16="http://schemas.microsoft.com/office/drawing/2014/main" id="{00000000-0008-0000-05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 name="Text Box 15">
          <a:extLst>
            <a:ext uri="{FF2B5EF4-FFF2-40B4-BE49-F238E27FC236}">
              <a16:creationId xmlns:a16="http://schemas.microsoft.com/office/drawing/2014/main" id="{00000000-0008-0000-05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0" name="Text Box 16">
          <a:extLst>
            <a:ext uri="{FF2B5EF4-FFF2-40B4-BE49-F238E27FC236}">
              <a16:creationId xmlns:a16="http://schemas.microsoft.com/office/drawing/2014/main" id="{00000000-0008-0000-05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1" name="Text Box 17">
          <a:extLst>
            <a:ext uri="{FF2B5EF4-FFF2-40B4-BE49-F238E27FC236}">
              <a16:creationId xmlns:a16="http://schemas.microsoft.com/office/drawing/2014/main" id="{00000000-0008-0000-05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2" name="Text Box 18">
          <a:extLst>
            <a:ext uri="{FF2B5EF4-FFF2-40B4-BE49-F238E27FC236}">
              <a16:creationId xmlns:a16="http://schemas.microsoft.com/office/drawing/2014/main" id="{00000000-0008-0000-05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3" name="Text Box 19">
          <a:extLst>
            <a:ext uri="{FF2B5EF4-FFF2-40B4-BE49-F238E27FC236}">
              <a16:creationId xmlns:a16="http://schemas.microsoft.com/office/drawing/2014/main" id="{00000000-0008-0000-05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5" name="Text Box 15">
          <a:extLst>
            <a:ext uri="{FF2B5EF4-FFF2-40B4-BE49-F238E27FC236}">
              <a16:creationId xmlns:a16="http://schemas.microsoft.com/office/drawing/2014/main" id="{00000000-0008-0000-05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6" name="Text Box 15">
          <a:extLst>
            <a:ext uri="{FF2B5EF4-FFF2-40B4-BE49-F238E27FC236}">
              <a16:creationId xmlns:a16="http://schemas.microsoft.com/office/drawing/2014/main" id="{00000000-0008-0000-05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7" name="Text Box 15">
          <a:extLst>
            <a:ext uri="{FF2B5EF4-FFF2-40B4-BE49-F238E27FC236}">
              <a16:creationId xmlns:a16="http://schemas.microsoft.com/office/drawing/2014/main" id="{00000000-0008-0000-05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8" name="Text Box 15">
          <a:extLst>
            <a:ext uri="{FF2B5EF4-FFF2-40B4-BE49-F238E27FC236}">
              <a16:creationId xmlns:a16="http://schemas.microsoft.com/office/drawing/2014/main" id="{00000000-0008-0000-05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9" name="Text Box 15">
          <a:extLst>
            <a:ext uri="{FF2B5EF4-FFF2-40B4-BE49-F238E27FC236}">
              <a16:creationId xmlns:a16="http://schemas.microsoft.com/office/drawing/2014/main" id="{00000000-0008-0000-05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0" name="Text Box 15">
          <a:extLst>
            <a:ext uri="{FF2B5EF4-FFF2-40B4-BE49-F238E27FC236}">
              <a16:creationId xmlns:a16="http://schemas.microsoft.com/office/drawing/2014/main" id="{00000000-0008-0000-05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1" name="Text Box 15">
          <a:extLst>
            <a:ext uri="{FF2B5EF4-FFF2-40B4-BE49-F238E27FC236}">
              <a16:creationId xmlns:a16="http://schemas.microsoft.com/office/drawing/2014/main" id="{00000000-0008-0000-05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2" name="Text Box 15">
          <a:extLst>
            <a:ext uri="{FF2B5EF4-FFF2-40B4-BE49-F238E27FC236}">
              <a16:creationId xmlns:a16="http://schemas.microsoft.com/office/drawing/2014/main" id="{00000000-0008-0000-05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3" name="Text Box 15">
          <a:extLst>
            <a:ext uri="{FF2B5EF4-FFF2-40B4-BE49-F238E27FC236}">
              <a16:creationId xmlns:a16="http://schemas.microsoft.com/office/drawing/2014/main" id="{00000000-0008-0000-05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4" name="Text Box 15">
          <a:extLst>
            <a:ext uri="{FF2B5EF4-FFF2-40B4-BE49-F238E27FC236}">
              <a16:creationId xmlns:a16="http://schemas.microsoft.com/office/drawing/2014/main" id="{00000000-0008-0000-05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5" name="Text Box 15">
          <a:extLst>
            <a:ext uri="{FF2B5EF4-FFF2-40B4-BE49-F238E27FC236}">
              <a16:creationId xmlns:a16="http://schemas.microsoft.com/office/drawing/2014/main" id="{00000000-0008-0000-05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6" name="Text Box 15">
          <a:extLst>
            <a:ext uri="{FF2B5EF4-FFF2-40B4-BE49-F238E27FC236}">
              <a16:creationId xmlns:a16="http://schemas.microsoft.com/office/drawing/2014/main" id="{00000000-0008-0000-05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7" name="Text Box 15">
          <a:extLst>
            <a:ext uri="{FF2B5EF4-FFF2-40B4-BE49-F238E27FC236}">
              <a16:creationId xmlns:a16="http://schemas.microsoft.com/office/drawing/2014/main" id="{00000000-0008-0000-05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8" name="Text Box 15">
          <a:extLst>
            <a:ext uri="{FF2B5EF4-FFF2-40B4-BE49-F238E27FC236}">
              <a16:creationId xmlns:a16="http://schemas.microsoft.com/office/drawing/2014/main" id="{00000000-0008-0000-05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9" name="Text Box 16">
          <a:extLst>
            <a:ext uri="{FF2B5EF4-FFF2-40B4-BE49-F238E27FC236}">
              <a16:creationId xmlns:a16="http://schemas.microsoft.com/office/drawing/2014/main" id="{00000000-0008-0000-05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0" name="Text Box 17">
          <a:extLst>
            <a:ext uri="{FF2B5EF4-FFF2-40B4-BE49-F238E27FC236}">
              <a16:creationId xmlns:a16="http://schemas.microsoft.com/office/drawing/2014/main" id="{00000000-0008-0000-05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1" name="Text Box 18">
          <a:extLst>
            <a:ext uri="{FF2B5EF4-FFF2-40B4-BE49-F238E27FC236}">
              <a16:creationId xmlns:a16="http://schemas.microsoft.com/office/drawing/2014/main" id="{00000000-0008-0000-05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2" name="Text Box 19">
          <a:extLst>
            <a:ext uri="{FF2B5EF4-FFF2-40B4-BE49-F238E27FC236}">
              <a16:creationId xmlns:a16="http://schemas.microsoft.com/office/drawing/2014/main" id="{00000000-0008-0000-05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3" name="Text Box 15">
          <a:extLst>
            <a:ext uri="{FF2B5EF4-FFF2-40B4-BE49-F238E27FC236}">
              <a16:creationId xmlns:a16="http://schemas.microsoft.com/office/drawing/2014/main" id="{00000000-0008-0000-05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4" name="Text Box 16">
          <a:extLst>
            <a:ext uri="{FF2B5EF4-FFF2-40B4-BE49-F238E27FC236}">
              <a16:creationId xmlns:a16="http://schemas.microsoft.com/office/drawing/2014/main" id="{00000000-0008-0000-05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5" name="Text Box 17">
          <a:extLst>
            <a:ext uri="{FF2B5EF4-FFF2-40B4-BE49-F238E27FC236}">
              <a16:creationId xmlns:a16="http://schemas.microsoft.com/office/drawing/2014/main" id="{00000000-0008-0000-05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6" name="Text Box 18">
          <a:extLst>
            <a:ext uri="{FF2B5EF4-FFF2-40B4-BE49-F238E27FC236}">
              <a16:creationId xmlns:a16="http://schemas.microsoft.com/office/drawing/2014/main" id="{00000000-0008-0000-05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7" name="Text Box 19">
          <a:extLst>
            <a:ext uri="{FF2B5EF4-FFF2-40B4-BE49-F238E27FC236}">
              <a16:creationId xmlns:a16="http://schemas.microsoft.com/office/drawing/2014/main" id="{00000000-0008-0000-05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8" name="Text Box 15">
          <a:extLst>
            <a:ext uri="{FF2B5EF4-FFF2-40B4-BE49-F238E27FC236}">
              <a16:creationId xmlns:a16="http://schemas.microsoft.com/office/drawing/2014/main" id="{00000000-0008-0000-05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9" name="Text Box 15">
          <a:extLst>
            <a:ext uri="{FF2B5EF4-FFF2-40B4-BE49-F238E27FC236}">
              <a16:creationId xmlns:a16="http://schemas.microsoft.com/office/drawing/2014/main" id="{00000000-0008-0000-05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0" name="Text Box 15">
          <a:extLst>
            <a:ext uri="{FF2B5EF4-FFF2-40B4-BE49-F238E27FC236}">
              <a16:creationId xmlns:a16="http://schemas.microsoft.com/office/drawing/2014/main" id="{00000000-0008-0000-05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01" name="Text Box 15">
          <a:extLst>
            <a:ext uri="{FF2B5EF4-FFF2-40B4-BE49-F238E27FC236}">
              <a16:creationId xmlns:a16="http://schemas.microsoft.com/office/drawing/2014/main" id="{00000000-0008-0000-05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02" name="Text Box 15">
          <a:extLst>
            <a:ext uri="{FF2B5EF4-FFF2-40B4-BE49-F238E27FC236}">
              <a16:creationId xmlns:a16="http://schemas.microsoft.com/office/drawing/2014/main" id="{00000000-0008-0000-05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03" name="Text Box 15">
          <a:extLst>
            <a:ext uri="{FF2B5EF4-FFF2-40B4-BE49-F238E27FC236}">
              <a16:creationId xmlns:a16="http://schemas.microsoft.com/office/drawing/2014/main" id="{00000000-0008-0000-05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04" name="Text Box 15">
          <a:extLst>
            <a:ext uri="{FF2B5EF4-FFF2-40B4-BE49-F238E27FC236}">
              <a16:creationId xmlns:a16="http://schemas.microsoft.com/office/drawing/2014/main" id="{00000000-0008-0000-05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5" name="Text Box 15">
          <a:extLst>
            <a:ext uri="{FF2B5EF4-FFF2-40B4-BE49-F238E27FC236}">
              <a16:creationId xmlns:a16="http://schemas.microsoft.com/office/drawing/2014/main" id="{00000000-0008-0000-05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6" name="Text Box 15">
          <a:extLst>
            <a:ext uri="{FF2B5EF4-FFF2-40B4-BE49-F238E27FC236}">
              <a16:creationId xmlns:a16="http://schemas.microsoft.com/office/drawing/2014/main" id="{00000000-0008-0000-05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7" name="Text Box 15">
          <a:extLst>
            <a:ext uri="{FF2B5EF4-FFF2-40B4-BE49-F238E27FC236}">
              <a16:creationId xmlns:a16="http://schemas.microsoft.com/office/drawing/2014/main" id="{00000000-0008-0000-05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8" name="Text Box 15">
          <a:extLst>
            <a:ext uri="{FF2B5EF4-FFF2-40B4-BE49-F238E27FC236}">
              <a16:creationId xmlns:a16="http://schemas.microsoft.com/office/drawing/2014/main" id="{00000000-0008-0000-05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9" name="Text Box 15">
          <a:extLst>
            <a:ext uri="{FF2B5EF4-FFF2-40B4-BE49-F238E27FC236}">
              <a16:creationId xmlns:a16="http://schemas.microsoft.com/office/drawing/2014/main" id="{00000000-0008-0000-05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0" name="Text Box 15">
          <a:extLst>
            <a:ext uri="{FF2B5EF4-FFF2-40B4-BE49-F238E27FC236}">
              <a16:creationId xmlns:a16="http://schemas.microsoft.com/office/drawing/2014/main" id="{00000000-0008-0000-05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1" name="Text Box 15">
          <a:extLst>
            <a:ext uri="{FF2B5EF4-FFF2-40B4-BE49-F238E27FC236}">
              <a16:creationId xmlns:a16="http://schemas.microsoft.com/office/drawing/2014/main" id="{00000000-0008-0000-05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2" name="Text Box 15">
          <a:extLst>
            <a:ext uri="{FF2B5EF4-FFF2-40B4-BE49-F238E27FC236}">
              <a16:creationId xmlns:a16="http://schemas.microsoft.com/office/drawing/2014/main" id="{00000000-0008-0000-05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3" name="Text Box 15">
          <a:extLst>
            <a:ext uri="{FF2B5EF4-FFF2-40B4-BE49-F238E27FC236}">
              <a16:creationId xmlns:a16="http://schemas.microsoft.com/office/drawing/2014/main" id="{00000000-0008-0000-05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4" name="Text Box 15">
          <a:extLst>
            <a:ext uri="{FF2B5EF4-FFF2-40B4-BE49-F238E27FC236}">
              <a16:creationId xmlns:a16="http://schemas.microsoft.com/office/drawing/2014/main" id="{00000000-0008-0000-05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5" name="Text Box 15">
          <a:extLst>
            <a:ext uri="{FF2B5EF4-FFF2-40B4-BE49-F238E27FC236}">
              <a16:creationId xmlns:a16="http://schemas.microsoft.com/office/drawing/2014/main" id="{00000000-0008-0000-05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6" name="Text Box 15">
          <a:extLst>
            <a:ext uri="{FF2B5EF4-FFF2-40B4-BE49-F238E27FC236}">
              <a16:creationId xmlns:a16="http://schemas.microsoft.com/office/drawing/2014/main" id="{00000000-0008-0000-05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7" name="Text Box 15">
          <a:extLst>
            <a:ext uri="{FF2B5EF4-FFF2-40B4-BE49-F238E27FC236}">
              <a16:creationId xmlns:a16="http://schemas.microsoft.com/office/drawing/2014/main" id="{00000000-0008-0000-05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8" name="Text Box 15">
          <a:extLst>
            <a:ext uri="{FF2B5EF4-FFF2-40B4-BE49-F238E27FC236}">
              <a16:creationId xmlns:a16="http://schemas.microsoft.com/office/drawing/2014/main" id="{00000000-0008-0000-05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9" name="Text Box 15">
          <a:extLst>
            <a:ext uri="{FF2B5EF4-FFF2-40B4-BE49-F238E27FC236}">
              <a16:creationId xmlns:a16="http://schemas.microsoft.com/office/drawing/2014/main" id="{00000000-0008-0000-05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0" name="Text Box 15">
          <a:extLst>
            <a:ext uri="{FF2B5EF4-FFF2-40B4-BE49-F238E27FC236}">
              <a16:creationId xmlns:a16="http://schemas.microsoft.com/office/drawing/2014/main" id="{00000000-0008-0000-05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1" name="Text Box 15">
          <a:extLst>
            <a:ext uri="{FF2B5EF4-FFF2-40B4-BE49-F238E27FC236}">
              <a16:creationId xmlns:a16="http://schemas.microsoft.com/office/drawing/2014/main" id="{00000000-0008-0000-05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2" name="Text Box 15">
          <a:extLst>
            <a:ext uri="{FF2B5EF4-FFF2-40B4-BE49-F238E27FC236}">
              <a16:creationId xmlns:a16="http://schemas.microsoft.com/office/drawing/2014/main" id="{00000000-0008-0000-05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3" name="Text Box 15">
          <a:extLst>
            <a:ext uri="{FF2B5EF4-FFF2-40B4-BE49-F238E27FC236}">
              <a16:creationId xmlns:a16="http://schemas.microsoft.com/office/drawing/2014/main" id="{00000000-0008-0000-05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 name="Text Box 15">
          <a:extLst>
            <a:ext uri="{FF2B5EF4-FFF2-40B4-BE49-F238E27FC236}">
              <a16:creationId xmlns:a16="http://schemas.microsoft.com/office/drawing/2014/main" id="{00000000-0008-0000-05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5" name="Text Box 15">
          <a:extLst>
            <a:ext uri="{FF2B5EF4-FFF2-40B4-BE49-F238E27FC236}">
              <a16:creationId xmlns:a16="http://schemas.microsoft.com/office/drawing/2014/main" id="{00000000-0008-0000-05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6" name="Text Box 15">
          <a:extLst>
            <a:ext uri="{FF2B5EF4-FFF2-40B4-BE49-F238E27FC236}">
              <a16:creationId xmlns:a16="http://schemas.microsoft.com/office/drawing/2014/main" id="{00000000-0008-0000-05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7" name="Text Box 15">
          <a:extLst>
            <a:ext uri="{FF2B5EF4-FFF2-40B4-BE49-F238E27FC236}">
              <a16:creationId xmlns:a16="http://schemas.microsoft.com/office/drawing/2014/main" id="{00000000-0008-0000-05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8" name="Text Box 15">
          <a:extLst>
            <a:ext uri="{FF2B5EF4-FFF2-40B4-BE49-F238E27FC236}">
              <a16:creationId xmlns:a16="http://schemas.microsoft.com/office/drawing/2014/main" id="{00000000-0008-0000-05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9" name="Text Box 15">
          <a:extLst>
            <a:ext uri="{FF2B5EF4-FFF2-40B4-BE49-F238E27FC236}">
              <a16:creationId xmlns:a16="http://schemas.microsoft.com/office/drawing/2014/main" id="{00000000-0008-0000-05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0" name="Text Box 15">
          <a:extLst>
            <a:ext uri="{FF2B5EF4-FFF2-40B4-BE49-F238E27FC236}">
              <a16:creationId xmlns:a16="http://schemas.microsoft.com/office/drawing/2014/main" id="{00000000-0008-0000-05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1" name="Text Box 15">
          <a:extLst>
            <a:ext uri="{FF2B5EF4-FFF2-40B4-BE49-F238E27FC236}">
              <a16:creationId xmlns:a16="http://schemas.microsoft.com/office/drawing/2014/main" id="{00000000-0008-0000-05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2" name="Text Box 15">
          <a:extLst>
            <a:ext uri="{FF2B5EF4-FFF2-40B4-BE49-F238E27FC236}">
              <a16:creationId xmlns:a16="http://schemas.microsoft.com/office/drawing/2014/main" id="{00000000-0008-0000-05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3" name="Text Box 15">
          <a:extLst>
            <a:ext uri="{FF2B5EF4-FFF2-40B4-BE49-F238E27FC236}">
              <a16:creationId xmlns:a16="http://schemas.microsoft.com/office/drawing/2014/main" id="{00000000-0008-0000-05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4" name="Text Box 15">
          <a:extLst>
            <a:ext uri="{FF2B5EF4-FFF2-40B4-BE49-F238E27FC236}">
              <a16:creationId xmlns:a16="http://schemas.microsoft.com/office/drawing/2014/main" id="{00000000-0008-0000-05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5" name="Text Box 15">
          <a:extLst>
            <a:ext uri="{FF2B5EF4-FFF2-40B4-BE49-F238E27FC236}">
              <a16:creationId xmlns:a16="http://schemas.microsoft.com/office/drawing/2014/main" id="{00000000-0008-0000-05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6" name="Text Box 15">
          <a:extLst>
            <a:ext uri="{FF2B5EF4-FFF2-40B4-BE49-F238E27FC236}">
              <a16:creationId xmlns:a16="http://schemas.microsoft.com/office/drawing/2014/main" id="{00000000-0008-0000-05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7" name="Text Box 15">
          <a:extLst>
            <a:ext uri="{FF2B5EF4-FFF2-40B4-BE49-F238E27FC236}">
              <a16:creationId xmlns:a16="http://schemas.microsoft.com/office/drawing/2014/main" id="{00000000-0008-0000-05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8" name="Text Box 15">
          <a:extLst>
            <a:ext uri="{FF2B5EF4-FFF2-40B4-BE49-F238E27FC236}">
              <a16:creationId xmlns:a16="http://schemas.microsoft.com/office/drawing/2014/main" id="{00000000-0008-0000-05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9" name="Text Box 15">
          <a:extLst>
            <a:ext uri="{FF2B5EF4-FFF2-40B4-BE49-F238E27FC236}">
              <a16:creationId xmlns:a16="http://schemas.microsoft.com/office/drawing/2014/main" id="{00000000-0008-0000-05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0" name="Text Box 15">
          <a:extLst>
            <a:ext uri="{FF2B5EF4-FFF2-40B4-BE49-F238E27FC236}">
              <a16:creationId xmlns:a16="http://schemas.microsoft.com/office/drawing/2014/main" id="{00000000-0008-0000-05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1" name="Text Box 15">
          <a:extLst>
            <a:ext uri="{FF2B5EF4-FFF2-40B4-BE49-F238E27FC236}">
              <a16:creationId xmlns:a16="http://schemas.microsoft.com/office/drawing/2014/main" id="{00000000-0008-0000-05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2" name="Text Box 15">
          <a:extLst>
            <a:ext uri="{FF2B5EF4-FFF2-40B4-BE49-F238E27FC236}">
              <a16:creationId xmlns:a16="http://schemas.microsoft.com/office/drawing/2014/main" id="{00000000-0008-0000-05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3" name="Text Box 15">
          <a:extLst>
            <a:ext uri="{FF2B5EF4-FFF2-40B4-BE49-F238E27FC236}">
              <a16:creationId xmlns:a16="http://schemas.microsoft.com/office/drawing/2014/main" id="{00000000-0008-0000-05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4" name="Text Box 15">
          <a:extLst>
            <a:ext uri="{FF2B5EF4-FFF2-40B4-BE49-F238E27FC236}">
              <a16:creationId xmlns:a16="http://schemas.microsoft.com/office/drawing/2014/main" id="{00000000-0008-0000-05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5" name="Text Box 15">
          <a:extLst>
            <a:ext uri="{FF2B5EF4-FFF2-40B4-BE49-F238E27FC236}">
              <a16:creationId xmlns:a16="http://schemas.microsoft.com/office/drawing/2014/main" id="{00000000-0008-0000-05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6" name="Text Box 15">
          <a:extLst>
            <a:ext uri="{FF2B5EF4-FFF2-40B4-BE49-F238E27FC236}">
              <a16:creationId xmlns:a16="http://schemas.microsoft.com/office/drawing/2014/main" id="{00000000-0008-0000-05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7" name="Text Box 15">
          <a:extLst>
            <a:ext uri="{FF2B5EF4-FFF2-40B4-BE49-F238E27FC236}">
              <a16:creationId xmlns:a16="http://schemas.microsoft.com/office/drawing/2014/main" id="{00000000-0008-0000-05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8" name="Text Box 15">
          <a:extLst>
            <a:ext uri="{FF2B5EF4-FFF2-40B4-BE49-F238E27FC236}">
              <a16:creationId xmlns:a16="http://schemas.microsoft.com/office/drawing/2014/main" id="{00000000-0008-0000-05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9" name="Text Box 15">
          <a:extLst>
            <a:ext uri="{FF2B5EF4-FFF2-40B4-BE49-F238E27FC236}">
              <a16:creationId xmlns:a16="http://schemas.microsoft.com/office/drawing/2014/main" id="{00000000-0008-0000-05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0" name="Text Box 15">
          <a:extLst>
            <a:ext uri="{FF2B5EF4-FFF2-40B4-BE49-F238E27FC236}">
              <a16:creationId xmlns:a16="http://schemas.microsoft.com/office/drawing/2014/main" id="{00000000-0008-0000-05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1" name="Text Box 15">
          <a:extLst>
            <a:ext uri="{FF2B5EF4-FFF2-40B4-BE49-F238E27FC236}">
              <a16:creationId xmlns:a16="http://schemas.microsoft.com/office/drawing/2014/main" id="{00000000-0008-0000-05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2" name="Text Box 15">
          <a:extLst>
            <a:ext uri="{FF2B5EF4-FFF2-40B4-BE49-F238E27FC236}">
              <a16:creationId xmlns:a16="http://schemas.microsoft.com/office/drawing/2014/main" id="{00000000-0008-0000-05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3" name="Text Box 15">
          <a:extLst>
            <a:ext uri="{FF2B5EF4-FFF2-40B4-BE49-F238E27FC236}">
              <a16:creationId xmlns:a16="http://schemas.microsoft.com/office/drawing/2014/main" id="{00000000-0008-0000-05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4" name="Text Box 15">
          <a:extLst>
            <a:ext uri="{FF2B5EF4-FFF2-40B4-BE49-F238E27FC236}">
              <a16:creationId xmlns:a16="http://schemas.microsoft.com/office/drawing/2014/main" id="{00000000-0008-0000-05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5" name="Text Box 15">
          <a:extLst>
            <a:ext uri="{FF2B5EF4-FFF2-40B4-BE49-F238E27FC236}">
              <a16:creationId xmlns:a16="http://schemas.microsoft.com/office/drawing/2014/main" id="{00000000-0008-0000-05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6" name="Text Box 15">
          <a:extLst>
            <a:ext uri="{FF2B5EF4-FFF2-40B4-BE49-F238E27FC236}">
              <a16:creationId xmlns:a16="http://schemas.microsoft.com/office/drawing/2014/main" id="{00000000-0008-0000-05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7" name="Text Box 15">
          <a:extLst>
            <a:ext uri="{FF2B5EF4-FFF2-40B4-BE49-F238E27FC236}">
              <a16:creationId xmlns:a16="http://schemas.microsoft.com/office/drawing/2014/main" id="{00000000-0008-0000-05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8" name="Text Box 15">
          <a:extLst>
            <a:ext uri="{FF2B5EF4-FFF2-40B4-BE49-F238E27FC236}">
              <a16:creationId xmlns:a16="http://schemas.microsoft.com/office/drawing/2014/main" id="{00000000-0008-0000-05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9" name="Text Box 15">
          <a:extLst>
            <a:ext uri="{FF2B5EF4-FFF2-40B4-BE49-F238E27FC236}">
              <a16:creationId xmlns:a16="http://schemas.microsoft.com/office/drawing/2014/main" id="{00000000-0008-0000-05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0" name="Text Box 15">
          <a:extLst>
            <a:ext uri="{FF2B5EF4-FFF2-40B4-BE49-F238E27FC236}">
              <a16:creationId xmlns:a16="http://schemas.microsoft.com/office/drawing/2014/main" id="{00000000-0008-0000-05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1" name="Text Box 15">
          <a:extLst>
            <a:ext uri="{FF2B5EF4-FFF2-40B4-BE49-F238E27FC236}">
              <a16:creationId xmlns:a16="http://schemas.microsoft.com/office/drawing/2014/main" id="{00000000-0008-0000-05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2" name="Text Box 15">
          <a:extLst>
            <a:ext uri="{FF2B5EF4-FFF2-40B4-BE49-F238E27FC236}">
              <a16:creationId xmlns:a16="http://schemas.microsoft.com/office/drawing/2014/main" id="{00000000-0008-0000-05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3" name="Text Box 15">
          <a:extLst>
            <a:ext uri="{FF2B5EF4-FFF2-40B4-BE49-F238E27FC236}">
              <a16:creationId xmlns:a16="http://schemas.microsoft.com/office/drawing/2014/main" id="{00000000-0008-0000-05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4" name="Text Box 15">
          <a:extLst>
            <a:ext uri="{FF2B5EF4-FFF2-40B4-BE49-F238E27FC236}">
              <a16:creationId xmlns:a16="http://schemas.microsoft.com/office/drawing/2014/main" id="{00000000-0008-0000-05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5" name="Text Box 15">
          <a:extLst>
            <a:ext uri="{FF2B5EF4-FFF2-40B4-BE49-F238E27FC236}">
              <a16:creationId xmlns:a16="http://schemas.microsoft.com/office/drawing/2014/main" id="{00000000-0008-0000-05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6" name="Text Box 15">
          <a:extLst>
            <a:ext uri="{FF2B5EF4-FFF2-40B4-BE49-F238E27FC236}">
              <a16:creationId xmlns:a16="http://schemas.microsoft.com/office/drawing/2014/main" id="{00000000-0008-0000-05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7" name="Text Box 15">
          <a:extLst>
            <a:ext uri="{FF2B5EF4-FFF2-40B4-BE49-F238E27FC236}">
              <a16:creationId xmlns:a16="http://schemas.microsoft.com/office/drawing/2014/main" id="{00000000-0008-0000-05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8" name="Text Box 15">
          <a:extLst>
            <a:ext uri="{FF2B5EF4-FFF2-40B4-BE49-F238E27FC236}">
              <a16:creationId xmlns:a16="http://schemas.microsoft.com/office/drawing/2014/main" id="{00000000-0008-0000-05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9" name="Text Box 15">
          <a:extLst>
            <a:ext uri="{FF2B5EF4-FFF2-40B4-BE49-F238E27FC236}">
              <a16:creationId xmlns:a16="http://schemas.microsoft.com/office/drawing/2014/main" id="{00000000-0008-0000-05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0" name="Text Box 15">
          <a:extLst>
            <a:ext uri="{FF2B5EF4-FFF2-40B4-BE49-F238E27FC236}">
              <a16:creationId xmlns:a16="http://schemas.microsoft.com/office/drawing/2014/main" id="{00000000-0008-0000-05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1" name="Text Box 15">
          <a:extLst>
            <a:ext uri="{FF2B5EF4-FFF2-40B4-BE49-F238E27FC236}">
              <a16:creationId xmlns:a16="http://schemas.microsoft.com/office/drawing/2014/main" id="{00000000-0008-0000-05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2" name="Text Box 15">
          <a:extLst>
            <a:ext uri="{FF2B5EF4-FFF2-40B4-BE49-F238E27FC236}">
              <a16:creationId xmlns:a16="http://schemas.microsoft.com/office/drawing/2014/main" id="{00000000-0008-0000-05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3" name="Text Box 15">
          <a:extLst>
            <a:ext uri="{FF2B5EF4-FFF2-40B4-BE49-F238E27FC236}">
              <a16:creationId xmlns:a16="http://schemas.microsoft.com/office/drawing/2014/main" id="{00000000-0008-0000-05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4" name="Text Box 15">
          <a:extLst>
            <a:ext uri="{FF2B5EF4-FFF2-40B4-BE49-F238E27FC236}">
              <a16:creationId xmlns:a16="http://schemas.microsoft.com/office/drawing/2014/main" id="{00000000-0008-0000-05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5" name="Text Box 15">
          <a:extLst>
            <a:ext uri="{FF2B5EF4-FFF2-40B4-BE49-F238E27FC236}">
              <a16:creationId xmlns:a16="http://schemas.microsoft.com/office/drawing/2014/main" id="{00000000-0008-0000-05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6" name="Text Box 15">
          <a:extLst>
            <a:ext uri="{FF2B5EF4-FFF2-40B4-BE49-F238E27FC236}">
              <a16:creationId xmlns:a16="http://schemas.microsoft.com/office/drawing/2014/main" id="{00000000-0008-0000-05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7" name="Text Box 15">
          <a:extLst>
            <a:ext uri="{FF2B5EF4-FFF2-40B4-BE49-F238E27FC236}">
              <a16:creationId xmlns:a16="http://schemas.microsoft.com/office/drawing/2014/main" id="{00000000-0008-0000-05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8" name="Text Box 15">
          <a:extLst>
            <a:ext uri="{FF2B5EF4-FFF2-40B4-BE49-F238E27FC236}">
              <a16:creationId xmlns:a16="http://schemas.microsoft.com/office/drawing/2014/main" id="{00000000-0008-0000-05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9" name="Text Box 15">
          <a:extLst>
            <a:ext uri="{FF2B5EF4-FFF2-40B4-BE49-F238E27FC236}">
              <a16:creationId xmlns:a16="http://schemas.microsoft.com/office/drawing/2014/main" id="{00000000-0008-0000-05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0" name="Text Box 15">
          <a:extLst>
            <a:ext uri="{FF2B5EF4-FFF2-40B4-BE49-F238E27FC236}">
              <a16:creationId xmlns:a16="http://schemas.microsoft.com/office/drawing/2014/main" id="{00000000-0008-0000-05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1" name="Text Box 15">
          <a:extLst>
            <a:ext uri="{FF2B5EF4-FFF2-40B4-BE49-F238E27FC236}">
              <a16:creationId xmlns:a16="http://schemas.microsoft.com/office/drawing/2014/main" id="{00000000-0008-0000-05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2" name="Text Box 15">
          <a:extLst>
            <a:ext uri="{FF2B5EF4-FFF2-40B4-BE49-F238E27FC236}">
              <a16:creationId xmlns:a16="http://schemas.microsoft.com/office/drawing/2014/main" id="{00000000-0008-0000-05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3" name="Text Box 15">
          <a:extLst>
            <a:ext uri="{FF2B5EF4-FFF2-40B4-BE49-F238E27FC236}">
              <a16:creationId xmlns:a16="http://schemas.microsoft.com/office/drawing/2014/main" id="{00000000-0008-0000-05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4" name="Text Box 15">
          <a:extLst>
            <a:ext uri="{FF2B5EF4-FFF2-40B4-BE49-F238E27FC236}">
              <a16:creationId xmlns:a16="http://schemas.microsoft.com/office/drawing/2014/main" id="{00000000-0008-0000-05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5" name="Text Box 15">
          <a:extLst>
            <a:ext uri="{FF2B5EF4-FFF2-40B4-BE49-F238E27FC236}">
              <a16:creationId xmlns:a16="http://schemas.microsoft.com/office/drawing/2014/main" id="{00000000-0008-0000-05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6" name="Text Box 15">
          <a:extLst>
            <a:ext uri="{FF2B5EF4-FFF2-40B4-BE49-F238E27FC236}">
              <a16:creationId xmlns:a16="http://schemas.microsoft.com/office/drawing/2014/main" id="{00000000-0008-0000-05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7" name="Text Box 15">
          <a:extLst>
            <a:ext uri="{FF2B5EF4-FFF2-40B4-BE49-F238E27FC236}">
              <a16:creationId xmlns:a16="http://schemas.microsoft.com/office/drawing/2014/main" id="{00000000-0008-0000-05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8" name="Text Box 15">
          <a:extLst>
            <a:ext uri="{FF2B5EF4-FFF2-40B4-BE49-F238E27FC236}">
              <a16:creationId xmlns:a16="http://schemas.microsoft.com/office/drawing/2014/main" id="{00000000-0008-0000-05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9" name="Text Box 15">
          <a:extLst>
            <a:ext uri="{FF2B5EF4-FFF2-40B4-BE49-F238E27FC236}">
              <a16:creationId xmlns:a16="http://schemas.microsoft.com/office/drawing/2014/main" id="{00000000-0008-0000-05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0" name="Text Box 15">
          <a:extLst>
            <a:ext uri="{FF2B5EF4-FFF2-40B4-BE49-F238E27FC236}">
              <a16:creationId xmlns:a16="http://schemas.microsoft.com/office/drawing/2014/main" id="{00000000-0008-0000-05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1" name="Text Box 15">
          <a:extLst>
            <a:ext uri="{FF2B5EF4-FFF2-40B4-BE49-F238E27FC236}">
              <a16:creationId xmlns:a16="http://schemas.microsoft.com/office/drawing/2014/main" id="{00000000-0008-0000-05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2" name="Text Box 15">
          <a:extLst>
            <a:ext uri="{FF2B5EF4-FFF2-40B4-BE49-F238E27FC236}">
              <a16:creationId xmlns:a16="http://schemas.microsoft.com/office/drawing/2014/main" id="{00000000-0008-0000-05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3" name="Text Box 15">
          <a:extLst>
            <a:ext uri="{FF2B5EF4-FFF2-40B4-BE49-F238E27FC236}">
              <a16:creationId xmlns:a16="http://schemas.microsoft.com/office/drawing/2014/main" id="{00000000-0008-0000-05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4" name="Text Box 15">
          <a:extLst>
            <a:ext uri="{FF2B5EF4-FFF2-40B4-BE49-F238E27FC236}">
              <a16:creationId xmlns:a16="http://schemas.microsoft.com/office/drawing/2014/main" id="{00000000-0008-0000-05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5" name="Text Box 15">
          <a:extLst>
            <a:ext uri="{FF2B5EF4-FFF2-40B4-BE49-F238E27FC236}">
              <a16:creationId xmlns:a16="http://schemas.microsoft.com/office/drawing/2014/main" id="{00000000-0008-0000-05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6" name="Text Box 15">
          <a:extLst>
            <a:ext uri="{FF2B5EF4-FFF2-40B4-BE49-F238E27FC236}">
              <a16:creationId xmlns:a16="http://schemas.microsoft.com/office/drawing/2014/main" id="{00000000-0008-0000-05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7" name="Text Box 15">
          <a:extLst>
            <a:ext uri="{FF2B5EF4-FFF2-40B4-BE49-F238E27FC236}">
              <a16:creationId xmlns:a16="http://schemas.microsoft.com/office/drawing/2014/main" id="{00000000-0008-0000-05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8" name="Text Box 15">
          <a:extLst>
            <a:ext uri="{FF2B5EF4-FFF2-40B4-BE49-F238E27FC236}">
              <a16:creationId xmlns:a16="http://schemas.microsoft.com/office/drawing/2014/main" id="{00000000-0008-0000-05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9" name="Text Box 15">
          <a:extLst>
            <a:ext uri="{FF2B5EF4-FFF2-40B4-BE49-F238E27FC236}">
              <a16:creationId xmlns:a16="http://schemas.microsoft.com/office/drawing/2014/main" id="{00000000-0008-0000-05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0" name="Text Box 15">
          <a:extLst>
            <a:ext uri="{FF2B5EF4-FFF2-40B4-BE49-F238E27FC236}">
              <a16:creationId xmlns:a16="http://schemas.microsoft.com/office/drawing/2014/main" id="{00000000-0008-0000-05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1" name="Text Box 15">
          <a:extLst>
            <a:ext uri="{FF2B5EF4-FFF2-40B4-BE49-F238E27FC236}">
              <a16:creationId xmlns:a16="http://schemas.microsoft.com/office/drawing/2014/main" id="{00000000-0008-0000-05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2" name="Text Box 15">
          <a:extLst>
            <a:ext uri="{FF2B5EF4-FFF2-40B4-BE49-F238E27FC236}">
              <a16:creationId xmlns:a16="http://schemas.microsoft.com/office/drawing/2014/main" id="{00000000-0008-0000-05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3" name="Text Box 15">
          <a:extLst>
            <a:ext uri="{FF2B5EF4-FFF2-40B4-BE49-F238E27FC236}">
              <a16:creationId xmlns:a16="http://schemas.microsoft.com/office/drawing/2014/main" id="{00000000-0008-0000-05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4" name="Text Box 15">
          <a:extLst>
            <a:ext uri="{FF2B5EF4-FFF2-40B4-BE49-F238E27FC236}">
              <a16:creationId xmlns:a16="http://schemas.microsoft.com/office/drawing/2014/main" id="{00000000-0008-0000-05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5" name="Text Box 15">
          <a:extLst>
            <a:ext uri="{FF2B5EF4-FFF2-40B4-BE49-F238E27FC236}">
              <a16:creationId xmlns:a16="http://schemas.microsoft.com/office/drawing/2014/main" id="{00000000-0008-0000-05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6" name="Text Box 15">
          <a:extLst>
            <a:ext uri="{FF2B5EF4-FFF2-40B4-BE49-F238E27FC236}">
              <a16:creationId xmlns:a16="http://schemas.microsoft.com/office/drawing/2014/main" id="{00000000-0008-0000-05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7" name="Text Box 15">
          <a:extLst>
            <a:ext uri="{FF2B5EF4-FFF2-40B4-BE49-F238E27FC236}">
              <a16:creationId xmlns:a16="http://schemas.microsoft.com/office/drawing/2014/main" id="{00000000-0008-0000-05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8" name="Text Box 15">
          <a:extLst>
            <a:ext uri="{FF2B5EF4-FFF2-40B4-BE49-F238E27FC236}">
              <a16:creationId xmlns:a16="http://schemas.microsoft.com/office/drawing/2014/main" id="{00000000-0008-0000-05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9" name="Text Box 15">
          <a:extLst>
            <a:ext uri="{FF2B5EF4-FFF2-40B4-BE49-F238E27FC236}">
              <a16:creationId xmlns:a16="http://schemas.microsoft.com/office/drawing/2014/main" id="{00000000-0008-0000-05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0" name="Text Box 15">
          <a:extLst>
            <a:ext uri="{FF2B5EF4-FFF2-40B4-BE49-F238E27FC236}">
              <a16:creationId xmlns:a16="http://schemas.microsoft.com/office/drawing/2014/main" id="{00000000-0008-0000-05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11" name="Text Box 15">
          <a:extLst>
            <a:ext uri="{FF2B5EF4-FFF2-40B4-BE49-F238E27FC236}">
              <a16:creationId xmlns:a16="http://schemas.microsoft.com/office/drawing/2014/main" id="{00000000-0008-0000-05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12" name="Text Box 15">
          <a:extLst>
            <a:ext uri="{FF2B5EF4-FFF2-40B4-BE49-F238E27FC236}">
              <a16:creationId xmlns:a16="http://schemas.microsoft.com/office/drawing/2014/main" id="{00000000-0008-0000-05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3" name="Text Box 15">
          <a:extLst>
            <a:ext uri="{FF2B5EF4-FFF2-40B4-BE49-F238E27FC236}">
              <a16:creationId xmlns:a16="http://schemas.microsoft.com/office/drawing/2014/main" id="{00000000-0008-0000-05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4" name="Text Box 15">
          <a:extLst>
            <a:ext uri="{FF2B5EF4-FFF2-40B4-BE49-F238E27FC236}">
              <a16:creationId xmlns:a16="http://schemas.microsoft.com/office/drawing/2014/main" id="{00000000-0008-0000-05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5" name="Text Box 15">
          <a:extLst>
            <a:ext uri="{FF2B5EF4-FFF2-40B4-BE49-F238E27FC236}">
              <a16:creationId xmlns:a16="http://schemas.microsoft.com/office/drawing/2014/main" id="{00000000-0008-0000-05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6" name="Text Box 15">
          <a:extLst>
            <a:ext uri="{FF2B5EF4-FFF2-40B4-BE49-F238E27FC236}">
              <a16:creationId xmlns:a16="http://schemas.microsoft.com/office/drawing/2014/main" id="{00000000-0008-0000-05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7" name="Text Box 15">
          <a:extLst>
            <a:ext uri="{FF2B5EF4-FFF2-40B4-BE49-F238E27FC236}">
              <a16:creationId xmlns:a16="http://schemas.microsoft.com/office/drawing/2014/main" id="{00000000-0008-0000-05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8" name="Text Box 15">
          <a:extLst>
            <a:ext uri="{FF2B5EF4-FFF2-40B4-BE49-F238E27FC236}">
              <a16:creationId xmlns:a16="http://schemas.microsoft.com/office/drawing/2014/main" id="{00000000-0008-0000-05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9" name="Text Box 15">
          <a:extLst>
            <a:ext uri="{FF2B5EF4-FFF2-40B4-BE49-F238E27FC236}">
              <a16:creationId xmlns:a16="http://schemas.microsoft.com/office/drawing/2014/main" id="{00000000-0008-0000-05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0" name="Text Box 15">
          <a:extLst>
            <a:ext uri="{FF2B5EF4-FFF2-40B4-BE49-F238E27FC236}">
              <a16:creationId xmlns:a16="http://schemas.microsoft.com/office/drawing/2014/main" id="{00000000-0008-0000-05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1" name="Text Box 15">
          <a:extLst>
            <a:ext uri="{FF2B5EF4-FFF2-40B4-BE49-F238E27FC236}">
              <a16:creationId xmlns:a16="http://schemas.microsoft.com/office/drawing/2014/main" id="{00000000-0008-0000-05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2" name="Text Box 15">
          <a:extLst>
            <a:ext uri="{FF2B5EF4-FFF2-40B4-BE49-F238E27FC236}">
              <a16:creationId xmlns:a16="http://schemas.microsoft.com/office/drawing/2014/main" id="{00000000-0008-0000-05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3" name="Text Box 15">
          <a:extLst>
            <a:ext uri="{FF2B5EF4-FFF2-40B4-BE49-F238E27FC236}">
              <a16:creationId xmlns:a16="http://schemas.microsoft.com/office/drawing/2014/main" id="{00000000-0008-0000-05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4" name="Text Box 15">
          <a:extLst>
            <a:ext uri="{FF2B5EF4-FFF2-40B4-BE49-F238E27FC236}">
              <a16:creationId xmlns:a16="http://schemas.microsoft.com/office/drawing/2014/main" id="{00000000-0008-0000-05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5" name="Text Box 15">
          <a:extLst>
            <a:ext uri="{FF2B5EF4-FFF2-40B4-BE49-F238E27FC236}">
              <a16:creationId xmlns:a16="http://schemas.microsoft.com/office/drawing/2014/main" id="{00000000-0008-0000-05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6" name="Text Box 15">
          <a:extLst>
            <a:ext uri="{FF2B5EF4-FFF2-40B4-BE49-F238E27FC236}">
              <a16:creationId xmlns:a16="http://schemas.microsoft.com/office/drawing/2014/main" id="{00000000-0008-0000-05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7" name="Text Box 15">
          <a:extLst>
            <a:ext uri="{FF2B5EF4-FFF2-40B4-BE49-F238E27FC236}">
              <a16:creationId xmlns:a16="http://schemas.microsoft.com/office/drawing/2014/main" id="{00000000-0008-0000-05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8" name="Text Box 15">
          <a:extLst>
            <a:ext uri="{FF2B5EF4-FFF2-40B4-BE49-F238E27FC236}">
              <a16:creationId xmlns:a16="http://schemas.microsoft.com/office/drawing/2014/main" id="{00000000-0008-0000-05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9" name="Text Box 15">
          <a:extLst>
            <a:ext uri="{FF2B5EF4-FFF2-40B4-BE49-F238E27FC236}">
              <a16:creationId xmlns:a16="http://schemas.microsoft.com/office/drawing/2014/main" id="{00000000-0008-0000-05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0" name="Text Box 15">
          <a:extLst>
            <a:ext uri="{FF2B5EF4-FFF2-40B4-BE49-F238E27FC236}">
              <a16:creationId xmlns:a16="http://schemas.microsoft.com/office/drawing/2014/main" id="{00000000-0008-0000-05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1" name="Text Box 15">
          <a:extLst>
            <a:ext uri="{FF2B5EF4-FFF2-40B4-BE49-F238E27FC236}">
              <a16:creationId xmlns:a16="http://schemas.microsoft.com/office/drawing/2014/main" id="{00000000-0008-0000-05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2" name="Text Box 15">
          <a:extLst>
            <a:ext uri="{FF2B5EF4-FFF2-40B4-BE49-F238E27FC236}">
              <a16:creationId xmlns:a16="http://schemas.microsoft.com/office/drawing/2014/main" id="{00000000-0008-0000-05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3" name="Text Box 15">
          <a:extLst>
            <a:ext uri="{FF2B5EF4-FFF2-40B4-BE49-F238E27FC236}">
              <a16:creationId xmlns:a16="http://schemas.microsoft.com/office/drawing/2014/main" id="{00000000-0008-0000-05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4" name="Text Box 15">
          <a:extLst>
            <a:ext uri="{FF2B5EF4-FFF2-40B4-BE49-F238E27FC236}">
              <a16:creationId xmlns:a16="http://schemas.microsoft.com/office/drawing/2014/main" id="{00000000-0008-0000-05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5" name="Text Box 15">
          <a:extLst>
            <a:ext uri="{FF2B5EF4-FFF2-40B4-BE49-F238E27FC236}">
              <a16:creationId xmlns:a16="http://schemas.microsoft.com/office/drawing/2014/main" id="{00000000-0008-0000-05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6" name="Text Box 15">
          <a:extLst>
            <a:ext uri="{FF2B5EF4-FFF2-40B4-BE49-F238E27FC236}">
              <a16:creationId xmlns:a16="http://schemas.microsoft.com/office/drawing/2014/main" id="{00000000-0008-0000-05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7" name="Text Box 15">
          <a:extLst>
            <a:ext uri="{FF2B5EF4-FFF2-40B4-BE49-F238E27FC236}">
              <a16:creationId xmlns:a16="http://schemas.microsoft.com/office/drawing/2014/main" id="{00000000-0008-0000-05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8" name="Text Box 15">
          <a:extLst>
            <a:ext uri="{FF2B5EF4-FFF2-40B4-BE49-F238E27FC236}">
              <a16:creationId xmlns:a16="http://schemas.microsoft.com/office/drawing/2014/main" id="{00000000-0008-0000-05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9" name="Text Box 15">
          <a:extLst>
            <a:ext uri="{FF2B5EF4-FFF2-40B4-BE49-F238E27FC236}">
              <a16:creationId xmlns:a16="http://schemas.microsoft.com/office/drawing/2014/main" id="{00000000-0008-0000-05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0" name="Text Box 15">
          <a:extLst>
            <a:ext uri="{FF2B5EF4-FFF2-40B4-BE49-F238E27FC236}">
              <a16:creationId xmlns:a16="http://schemas.microsoft.com/office/drawing/2014/main" id="{00000000-0008-0000-05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1" name="Text Box 15">
          <a:extLst>
            <a:ext uri="{FF2B5EF4-FFF2-40B4-BE49-F238E27FC236}">
              <a16:creationId xmlns:a16="http://schemas.microsoft.com/office/drawing/2014/main" id="{00000000-0008-0000-05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2" name="Text Box 15">
          <a:extLst>
            <a:ext uri="{FF2B5EF4-FFF2-40B4-BE49-F238E27FC236}">
              <a16:creationId xmlns:a16="http://schemas.microsoft.com/office/drawing/2014/main" id="{00000000-0008-0000-05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3" name="Text Box 15">
          <a:extLst>
            <a:ext uri="{FF2B5EF4-FFF2-40B4-BE49-F238E27FC236}">
              <a16:creationId xmlns:a16="http://schemas.microsoft.com/office/drawing/2014/main" id="{00000000-0008-0000-05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4" name="Text Box 15">
          <a:extLst>
            <a:ext uri="{FF2B5EF4-FFF2-40B4-BE49-F238E27FC236}">
              <a16:creationId xmlns:a16="http://schemas.microsoft.com/office/drawing/2014/main" id="{00000000-0008-0000-05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5" name="Text Box 15">
          <a:extLst>
            <a:ext uri="{FF2B5EF4-FFF2-40B4-BE49-F238E27FC236}">
              <a16:creationId xmlns:a16="http://schemas.microsoft.com/office/drawing/2014/main" id="{00000000-0008-0000-05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6" name="Text Box 15">
          <a:extLst>
            <a:ext uri="{FF2B5EF4-FFF2-40B4-BE49-F238E27FC236}">
              <a16:creationId xmlns:a16="http://schemas.microsoft.com/office/drawing/2014/main" id="{00000000-0008-0000-05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7" name="Text Box 15">
          <a:extLst>
            <a:ext uri="{FF2B5EF4-FFF2-40B4-BE49-F238E27FC236}">
              <a16:creationId xmlns:a16="http://schemas.microsoft.com/office/drawing/2014/main" id="{00000000-0008-0000-05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8" name="Text Box 15">
          <a:extLst>
            <a:ext uri="{FF2B5EF4-FFF2-40B4-BE49-F238E27FC236}">
              <a16:creationId xmlns:a16="http://schemas.microsoft.com/office/drawing/2014/main" id="{00000000-0008-0000-05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9" name="Text Box 15">
          <a:extLst>
            <a:ext uri="{FF2B5EF4-FFF2-40B4-BE49-F238E27FC236}">
              <a16:creationId xmlns:a16="http://schemas.microsoft.com/office/drawing/2014/main" id="{00000000-0008-0000-05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0" name="Text Box 15">
          <a:extLst>
            <a:ext uri="{FF2B5EF4-FFF2-40B4-BE49-F238E27FC236}">
              <a16:creationId xmlns:a16="http://schemas.microsoft.com/office/drawing/2014/main" id="{00000000-0008-0000-05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1" name="Text Box 15">
          <a:extLst>
            <a:ext uri="{FF2B5EF4-FFF2-40B4-BE49-F238E27FC236}">
              <a16:creationId xmlns:a16="http://schemas.microsoft.com/office/drawing/2014/main" id="{00000000-0008-0000-05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2" name="Text Box 15">
          <a:extLst>
            <a:ext uri="{FF2B5EF4-FFF2-40B4-BE49-F238E27FC236}">
              <a16:creationId xmlns:a16="http://schemas.microsoft.com/office/drawing/2014/main" id="{00000000-0008-0000-05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3" name="Text Box 15">
          <a:extLst>
            <a:ext uri="{FF2B5EF4-FFF2-40B4-BE49-F238E27FC236}">
              <a16:creationId xmlns:a16="http://schemas.microsoft.com/office/drawing/2014/main" id="{00000000-0008-0000-05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4" name="Text Box 15">
          <a:extLst>
            <a:ext uri="{FF2B5EF4-FFF2-40B4-BE49-F238E27FC236}">
              <a16:creationId xmlns:a16="http://schemas.microsoft.com/office/drawing/2014/main" id="{00000000-0008-0000-05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5" name="Text Box 15">
          <a:extLst>
            <a:ext uri="{FF2B5EF4-FFF2-40B4-BE49-F238E27FC236}">
              <a16:creationId xmlns:a16="http://schemas.microsoft.com/office/drawing/2014/main" id="{00000000-0008-0000-05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6" name="Text Box 15">
          <a:extLst>
            <a:ext uri="{FF2B5EF4-FFF2-40B4-BE49-F238E27FC236}">
              <a16:creationId xmlns:a16="http://schemas.microsoft.com/office/drawing/2014/main" id="{00000000-0008-0000-05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7" name="Text Box 15">
          <a:extLst>
            <a:ext uri="{FF2B5EF4-FFF2-40B4-BE49-F238E27FC236}">
              <a16:creationId xmlns:a16="http://schemas.microsoft.com/office/drawing/2014/main" id="{00000000-0008-0000-05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8" name="Text Box 15">
          <a:extLst>
            <a:ext uri="{FF2B5EF4-FFF2-40B4-BE49-F238E27FC236}">
              <a16:creationId xmlns:a16="http://schemas.microsoft.com/office/drawing/2014/main" id="{00000000-0008-0000-05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9" name="Text Box 15">
          <a:extLst>
            <a:ext uri="{FF2B5EF4-FFF2-40B4-BE49-F238E27FC236}">
              <a16:creationId xmlns:a16="http://schemas.microsoft.com/office/drawing/2014/main" id="{00000000-0008-0000-05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0" name="Text Box 15">
          <a:extLst>
            <a:ext uri="{FF2B5EF4-FFF2-40B4-BE49-F238E27FC236}">
              <a16:creationId xmlns:a16="http://schemas.microsoft.com/office/drawing/2014/main" id="{00000000-0008-0000-05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1" name="Text Box 15">
          <a:extLst>
            <a:ext uri="{FF2B5EF4-FFF2-40B4-BE49-F238E27FC236}">
              <a16:creationId xmlns:a16="http://schemas.microsoft.com/office/drawing/2014/main" id="{00000000-0008-0000-05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2" name="Text Box 15">
          <a:extLst>
            <a:ext uri="{FF2B5EF4-FFF2-40B4-BE49-F238E27FC236}">
              <a16:creationId xmlns:a16="http://schemas.microsoft.com/office/drawing/2014/main" id="{00000000-0008-0000-05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3" name="Text Box 15">
          <a:extLst>
            <a:ext uri="{FF2B5EF4-FFF2-40B4-BE49-F238E27FC236}">
              <a16:creationId xmlns:a16="http://schemas.microsoft.com/office/drawing/2014/main" id="{00000000-0008-0000-05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4" name="Text Box 15">
          <a:extLst>
            <a:ext uri="{FF2B5EF4-FFF2-40B4-BE49-F238E27FC236}">
              <a16:creationId xmlns:a16="http://schemas.microsoft.com/office/drawing/2014/main" id="{00000000-0008-0000-05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5" name="Text Box 15">
          <a:extLst>
            <a:ext uri="{FF2B5EF4-FFF2-40B4-BE49-F238E27FC236}">
              <a16:creationId xmlns:a16="http://schemas.microsoft.com/office/drawing/2014/main" id="{00000000-0008-0000-05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6" name="Text Box 15">
          <a:extLst>
            <a:ext uri="{FF2B5EF4-FFF2-40B4-BE49-F238E27FC236}">
              <a16:creationId xmlns:a16="http://schemas.microsoft.com/office/drawing/2014/main" id="{00000000-0008-0000-05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7" name="Text Box 15">
          <a:extLst>
            <a:ext uri="{FF2B5EF4-FFF2-40B4-BE49-F238E27FC236}">
              <a16:creationId xmlns:a16="http://schemas.microsoft.com/office/drawing/2014/main" id="{00000000-0008-0000-05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8" name="Text Box 15">
          <a:extLst>
            <a:ext uri="{FF2B5EF4-FFF2-40B4-BE49-F238E27FC236}">
              <a16:creationId xmlns:a16="http://schemas.microsoft.com/office/drawing/2014/main" id="{00000000-0008-0000-05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9" name="Text Box 15">
          <a:extLst>
            <a:ext uri="{FF2B5EF4-FFF2-40B4-BE49-F238E27FC236}">
              <a16:creationId xmlns:a16="http://schemas.microsoft.com/office/drawing/2014/main" id="{00000000-0008-0000-05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0" name="Text Box 15">
          <a:extLst>
            <a:ext uri="{FF2B5EF4-FFF2-40B4-BE49-F238E27FC236}">
              <a16:creationId xmlns:a16="http://schemas.microsoft.com/office/drawing/2014/main" id="{00000000-0008-0000-05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1" name="Text Box 15">
          <a:extLst>
            <a:ext uri="{FF2B5EF4-FFF2-40B4-BE49-F238E27FC236}">
              <a16:creationId xmlns:a16="http://schemas.microsoft.com/office/drawing/2014/main" id="{00000000-0008-0000-05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2" name="Text Box 15">
          <a:extLst>
            <a:ext uri="{FF2B5EF4-FFF2-40B4-BE49-F238E27FC236}">
              <a16:creationId xmlns:a16="http://schemas.microsoft.com/office/drawing/2014/main" id="{00000000-0008-0000-05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3" name="Text Box 15">
          <a:extLst>
            <a:ext uri="{FF2B5EF4-FFF2-40B4-BE49-F238E27FC236}">
              <a16:creationId xmlns:a16="http://schemas.microsoft.com/office/drawing/2014/main" id="{00000000-0008-0000-05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4" name="Text Box 15">
          <a:extLst>
            <a:ext uri="{FF2B5EF4-FFF2-40B4-BE49-F238E27FC236}">
              <a16:creationId xmlns:a16="http://schemas.microsoft.com/office/drawing/2014/main" id="{00000000-0008-0000-05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5" name="Text Box 15">
          <a:extLst>
            <a:ext uri="{FF2B5EF4-FFF2-40B4-BE49-F238E27FC236}">
              <a16:creationId xmlns:a16="http://schemas.microsoft.com/office/drawing/2014/main" id="{00000000-0008-0000-05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6" name="Text Box 15">
          <a:extLst>
            <a:ext uri="{FF2B5EF4-FFF2-40B4-BE49-F238E27FC236}">
              <a16:creationId xmlns:a16="http://schemas.microsoft.com/office/drawing/2014/main" id="{00000000-0008-0000-05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7" name="Text Box 15">
          <a:extLst>
            <a:ext uri="{FF2B5EF4-FFF2-40B4-BE49-F238E27FC236}">
              <a16:creationId xmlns:a16="http://schemas.microsoft.com/office/drawing/2014/main" id="{00000000-0008-0000-05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8" name="Text Box 15">
          <a:extLst>
            <a:ext uri="{FF2B5EF4-FFF2-40B4-BE49-F238E27FC236}">
              <a16:creationId xmlns:a16="http://schemas.microsoft.com/office/drawing/2014/main" id="{00000000-0008-0000-05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9" name="Text Box 15">
          <a:extLst>
            <a:ext uri="{FF2B5EF4-FFF2-40B4-BE49-F238E27FC236}">
              <a16:creationId xmlns:a16="http://schemas.microsoft.com/office/drawing/2014/main" id="{00000000-0008-0000-05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0" name="Text Box 15">
          <a:extLst>
            <a:ext uri="{FF2B5EF4-FFF2-40B4-BE49-F238E27FC236}">
              <a16:creationId xmlns:a16="http://schemas.microsoft.com/office/drawing/2014/main" id="{00000000-0008-0000-05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1" name="Text Box 15">
          <a:extLst>
            <a:ext uri="{FF2B5EF4-FFF2-40B4-BE49-F238E27FC236}">
              <a16:creationId xmlns:a16="http://schemas.microsoft.com/office/drawing/2014/main" id="{00000000-0008-0000-05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2" name="Text Box 15">
          <a:extLst>
            <a:ext uri="{FF2B5EF4-FFF2-40B4-BE49-F238E27FC236}">
              <a16:creationId xmlns:a16="http://schemas.microsoft.com/office/drawing/2014/main" id="{00000000-0008-0000-05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3" name="Text Box 15">
          <a:extLst>
            <a:ext uri="{FF2B5EF4-FFF2-40B4-BE49-F238E27FC236}">
              <a16:creationId xmlns:a16="http://schemas.microsoft.com/office/drawing/2014/main" id="{00000000-0008-0000-05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4" name="Text Box 15">
          <a:extLst>
            <a:ext uri="{FF2B5EF4-FFF2-40B4-BE49-F238E27FC236}">
              <a16:creationId xmlns:a16="http://schemas.microsoft.com/office/drawing/2014/main" id="{00000000-0008-0000-05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5" name="Text Box 15">
          <a:extLst>
            <a:ext uri="{FF2B5EF4-FFF2-40B4-BE49-F238E27FC236}">
              <a16:creationId xmlns:a16="http://schemas.microsoft.com/office/drawing/2014/main" id="{00000000-0008-0000-05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6" name="Text Box 15">
          <a:extLst>
            <a:ext uri="{FF2B5EF4-FFF2-40B4-BE49-F238E27FC236}">
              <a16:creationId xmlns:a16="http://schemas.microsoft.com/office/drawing/2014/main" id="{00000000-0008-0000-05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7" name="Text Box 15">
          <a:extLst>
            <a:ext uri="{FF2B5EF4-FFF2-40B4-BE49-F238E27FC236}">
              <a16:creationId xmlns:a16="http://schemas.microsoft.com/office/drawing/2014/main" id="{00000000-0008-0000-05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8" name="Text Box 15">
          <a:extLst>
            <a:ext uri="{FF2B5EF4-FFF2-40B4-BE49-F238E27FC236}">
              <a16:creationId xmlns:a16="http://schemas.microsoft.com/office/drawing/2014/main" id="{00000000-0008-0000-05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9" name="Text Box 15">
          <a:extLst>
            <a:ext uri="{FF2B5EF4-FFF2-40B4-BE49-F238E27FC236}">
              <a16:creationId xmlns:a16="http://schemas.microsoft.com/office/drawing/2014/main" id="{00000000-0008-0000-05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0" name="Text Box 15">
          <a:extLst>
            <a:ext uri="{FF2B5EF4-FFF2-40B4-BE49-F238E27FC236}">
              <a16:creationId xmlns:a16="http://schemas.microsoft.com/office/drawing/2014/main" id="{00000000-0008-0000-05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1" name="Text Box 15">
          <a:extLst>
            <a:ext uri="{FF2B5EF4-FFF2-40B4-BE49-F238E27FC236}">
              <a16:creationId xmlns:a16="http://schemas.microsoft.com/office/drawing/2014/main" id="{00000000-0008-0000-05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2" name="Text Box 15">
          <a:extLst>
            <a:ext uri="{FF2B5EF4-FFF2-40B4-BE49-F238E27FC236}">
              <a16:creationId xmlns:a16="http://schemas.microsoft.com/office/drawing/2014/main" id="{00000000-0008-0000-05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3" name="Text Box 15">
          <a:extLst>
            <a:ext uri="{FF2B5EF4-FFF2-40B4-BE49-F238E27FC236}">
              <a16:creationId xmlns:a16="http://schemas.microsoft.com/office/drawing/2014/main" id="{00000000-0008-0000-05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4" name="Text Box 15">
          <a:extLst>
            <a:ext uri="{FF2B5EF4-FFF2-40B4-BE49-F238E27FC236}">
              <a16:creationId xmlns:a16="http://schemas.microsoft.com/office/drawing/2014/main" id="{00000000-0008-0000-05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5" name="Text Box 15">
          <a:extLst>
            <a:ext uri="{FF2B5EF4-FFF2-40B4-BE49-F238E27FC236}">
              <a16:creationId xmlns:a16="http://schemas.microsoft.com/office/drawing/2014/main" id="{00000000-0008-0000-05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6" name="Text Box 15">
          <a:extLst>
            <a:ext uri="{FF2B5EF4-FFF2-40B4-BE49-F238E27FC236}">
              <a16:creationId xmlns:a16="http://schemas.microsoft.com/office/drawing/2014/main" id="{00000000-0008-0000-05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7" name="Text Box 15">
          <a:extLst>
            <a:ext uri="{FF2B5EF4-FFF2-40B4-BE49-F238E27FC236}">
              <a16:creationId xmlns:a16="http://schemas.microsoft.com/office/drawing/2014/main" id="{00000000-0008-0000-05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8" name="Text Box 15">
          <a:extLst>
            <a:ext uri="{FF2B5EF4-FFF2-40B4-BE49-F238E27FC236}">
              <a16:creationId xmlns:a16="http://schemas.microsoft.com/office/drawing/2014/main" id="{00000000-0008-0000-05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9" name="Text Box 15">
          <a:extLst>
            <a:ext uri="{FF2B5EF4-FFF2-40B4-BE49-F238E27FC236}">
              <a16:creationId xmlns:a16="http://schemas.microsoft.com/office/drawing/2014/main" id="{00000000-0008-0000-05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0" name="Text Box 15">
          <a:extLst>
            <a:ext uri="{FF2B5EF4-FFF2-40B4-BE49-F238E27FC236}">
              <a16:creationId xmlns:a16="http://schemas.microsoft.com/office/drawing/2014/main" id="{00000000-0008-0000-05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01" name="Text Box 15">
          <a:extLst>
            <a:ext uri="{FF2B5EF4-FFF2-40B4-BE49-F238E27FC236}">
              <a16:creationId xmlns:a16="http://schemas.microsoft.com/office/drawing/2014/main" id="{00000000-0008-0000-05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02" name="Text Box 15">
          <a:extLst>
            <a:ext uri="{FF2B5EF4-FFF2-40B4-BE49-F238E27FC236}">
              <a16:creationId xmlns:a16="http://schemas.microsoft.com/office/drawing/2014/main" id="{00000000-0008-0000-05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3" name="Text Box 15">
          <a:extLst>
            <a:ext uri="{FF2B5EF4-FFF2-40B4-BE49-F238E27FC236}">
              <a16:creationId xmlns:a16="http://schemas.microsoft.com/office/drawing/2014/main" id="{00000000-0008-0000-05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4" name="Text Box 15">
          <a:extLst>
            <a:ext uri="{FF2B5EF4-FFF2-40B4-BE49-F238E27FC236}">
              <a16:creationId xmlns:a16="http://schemas.microsoft.com/office/drawing/2014/main" id="{00000000-0008-0000-05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5" name="Text Box 15">
          <a:extLst>
            <a:ext uri="{FF2B5EF4-FFF2-40B4-BE49-F238E27FC236}">
              <a16:creationId xmlns:a16="http://schemas.microsoft.com/office/drawing/2014/main" id="{00000000-0008-0000-05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6" name="Text Box 15">
          <a:extLst>
            <a:ext uri="{FF2B5EF4-FFF2-40B4-BE49-F238E27FC236}">
              <a16:creationId xmlns:a16="http://schemas.microsoft.com/office/drawing/2014/main" id="{00000000-0008-0000-05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7" name="Text Box 15">
          <a:extLst>
            <a:ext uri="{FF2B5EF4-FFF2-40B4-BE49-F238E27FC236}">
              <a16:creationId xmlns:a16="http://schemas.microsoft.com/office/drawing/2014/main" id="{00000000-0008-0000-05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8" name="Text Box 15">
          <a:extLst>
            <a:ext uri="{FF2B5EF4-FFF2-40B4-BE49-F238E27FC236}">
              <a16:creationId xmlns:a16="http://schemas.microsoft.com/office/drawing/2014/main" id="{00000000-0008-0000-05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9" name="Text Box 15">
          <a:extLst>
            <a:ext uri="{FF2B5EF4-FFF2-40B4-BE49-F238E27FC236}">
              <a16:creationId xmlns:a16="http://schemas.microsoft.com/office/drawing/2014/main" id="{00000000-0008-0000-05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0" name="Text Box 15">
          <a:extLst>
            <a:ext uri="{FF2B5EF4-FFF2-40B4-BE49-F238E27FC236}">
              <a16:creationId xmlns:a16="http://schemas.microsoft.com/office/drawing/2014/main" id="{00000000-0008-0000-05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1" name="Text Box 15">
          <a:extLst>
            <a:ext uri="{FF2B5EF4-FFF2-40B4-BE49-F238E27FC236}">
              <a16:creationId xmlns:a16="http://schemas.microsoft.com/office/drawing/2014/main" id="{00000000-0008-0000-05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2" name="Text Box 15">
          <a:extLst>
            <a:ext uri="{FF2B5EF4-FFF2-40B4-BE49-F238E27FC236}">
              <a16:creationId xmlns:a16="http://schemas.microsoft.com/office/drawing/2014/main" id="{00000000-0008-0000-05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3" name="Text Box 15">
          <a:extLst>
            <a:ext uri="{FF2B5EF4-FFF2-40B4-BE49-F238E27FC236}">
              <a16:creationId xmlns:a16="http://schemas.microsoft.com/office/drawing/2014/main" id="{00000000-0008-0000-05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4" name="Text Box 15">
          <a:extLst>
            <a:ext uri="{FF2B5EF4-FFF2-40B4-BE49-F238E27FC236}">
              <a16:creationId xmlns:a16="http://schemas.microsoft.com/office/drawing/2014/main" id="{00000000-0008-0000-05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5" name="Text Box 15">
          <a:extLst>
            <a:ext uri="{FF2B5EF4-FFF2-40B4-BE49-F238E27FC236}">
              <a16:creationId xmlns:a16="http://schemas.microsoft.com/office/drawing/2014/main" id="{00000000-0008-0000-05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6" name="Text Box 15">
          <a:extLst>
            <a:ext uri="{FF2B5EF4-FFF2-40B4-BE49-F238E27FC236}">
              <a16:creationId xmlns:a16="http://schemas.microsoft.com/office/drawing/2014/main" id="{00000000-0008-0000-05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7" name="Text Box 15">
          <a:extLst>
            <a:ext uri="{FF2B5EF4-FFF2-40B4-BE49-F238E27FC236}">
              <a16:creationId xmlns:a16="http://schemas.microsoft.com/office/drawing/2014/main" id="{00000000-0008-0000-05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8" name="Text Box 15">
          <a:extLst>
            <a:ext uri="{FF2B5EF4-FFF2-40B4-BE49-F238E27FC236}">
              <a16:creationId xmlns:a16="http://schemas.microsoft.com/office/drawing/2014/main" id="{00000000-0008-0000-05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9" name="Text Box 15">
          <a:extLst>
            <a:ext uri="{FF2B5EF4-FFF2-40B4-BE49-F238E27FC236}">
              <a16:creationId xmlns:a16="http://schemas.microsoft.com/office/drawing/2014/main" id="{00000000-0008-0000-05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0" name="Text Box 15">
          <a:extLst>
            <a:ext uri="{FF2B5EF4-FFF2-40B4-BE49-F238E27FC236}">
              <a16:creationId xmlns:a16="http://schemas.microsoft.com/office/drawing/2014/main" id="{00000000-0008-0000-05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1" name="Text Box 15">
          <a:extLst>
            <a:ext uri="{FF2B5EF4-FFF2-40B4-BE49-F238E27FC236}">
              <a16:creationId xmlns:a16="http://schemas.microsoft.com/office/drawing/2014/main" id="{00000000-0008-0000-05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2" name="Text Box 15">
          <a:extLst>
            <a:ext uri="{FF2B5EF4-FFF2-40B4-BE49-F238E27FC236}">
              <a16:creationId xmlns:a16="http://schemas.microsoft.com/office/drawing/2014/main" id="{00000000-0008-0000-05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3" name="Text Box 15">
          <a:extLst>
            <a:ext uri="{FF2B5EF4-FFF2-40B4-BE49-F238E27FC236}">
              <a16:creationId xmlns:a16="http://schemas.microsoft.com/office/drawing/2014/main" id="{00000000-0008-0000-05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4" name="Text Box 15">
          <a:extLst>
            <a:ext uri="{FF2B5EF4-FFF2-40B4-BE49-F238E27FC236}">
              <a16:creationId xmlns:a16="http://schemas.microsoft.com/office/drawing/2014/main" id="{00000000-0008-0000-05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5" name="Text Box 15">
          <a:extLst>
            <a:ext uri="{FF2B5EF4-FFF2-40B4-BE49-F238E27FC236}">
              <a16:creationId xmlns:a16="http://schemas.microsoft.com/office/drawing/2014/main" id="{00000000-0008-0000-05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6" name="Text Box 15">
          <a:extLst>
            <a:ext uri="{FF2B5EF4-FFF2-40B4-BE49-F238E27FC236}">
              <a16:creationId xmlns:a16="http://schemas.microsoft.com/office/drawing/2014/main" id="{00000000-0008-0000-05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7" name="Text Box 15">
          <a:extLst>
            <a:ext uri="{FF2B5EF4-FFF2-40B4-BE49-F238E27FC236}">
              <a16:creationId xmlns:a16="http://schemas.microsoft.com/office/drawing/2014/main" id="{00000000-0008-0000-05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8" name="Text Box 15">
          <a:extLst>
            <a:ext uri="{FF2B5EF4-FFF2-40B4-BE49-F238E27FC236}">
              <a16:creationId xmlns:a16="http://schemas.microsoft.com/office/drawing/2014/main" id="{00000000-0008-0000-05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9" name="Text Box 15">
          <a:extLst>
            <a:ext uri="{FF2B5EF4-FFF2-40B4-BE49-F238E27FC236}">
              <a16:creationId xmlns:a16="http://schemas.microsoft.com/office/drawing/2014/main" id="{00000000-0008-0000-05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0" name="Text Box 15">
          <a:extLst>
            <a:ext uri="{FF2B5EF4-FFF2-40B4-BE49-F238E27FC236}">
              <a16:creationId xmlns:a16="http://schemas.microsoft.com/office/drawing/2014/main" id="{00000000-0008-0000-05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1" name="Text Box 15">
          <a:extLst>
            <a:ext uri="{FF2B5EF4-FFF2-40B4-BE49-F238E27FC236}">
              <a16:creationId xmlns:a16="http://schemas.microsoft.com/office/drawing/2014/main" id="{00000000-0008-0000-05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2" name="Text Box 15">
          <a:extLst>
            <a:ext uri="{FF2B5EF4-FFF2-40B4-BE49-F238E27FC236}">
              <a16:creationId xmlns:a16="http://schemas.microsoft.com/office/drawing/2014/main" id="{00000000-0008-0000-05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3" name="Text Box 15">
          <a:extLst>
            <a:ext uri="{FF2B5EF4-FFF2-40B4-BE49-F238E27FC236}">
              <a16:creationId xmlns:a16="http://schemas.microsoft.com/office/drawing/2014/main" id="{00000000-0008-0000-05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4" name="Text Box 15">
          <a:extLst>
            <a:ext uri="{FF2B5EF4-FFF2-40B4-BE49-F238E27FC236}">
              <a16:creationId xmlns:a16="http://schemas.microsoft.com/office/drawing/2014/main" id="{00000000-0008-0000-05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5" name="Text Box 15">
          <a:extLst>
            <a:ext uri="{FF2B5EF4-FFF2-40B4-BE49-F238E27FC236}">
              <a16:creationId xmlns:a16="http://schemas.microsoft.com/office/drawing/2014/main" id="{00000000-0008-0000-05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6" name="Text Box 15">
          <a:extLst>
            <a:ext uri="{FF2B5EF4-FFF2-40B4-BE49-F238E27FC236}">
              <a16:creationId xmlns:a16="http://schemas.microsoft.com/office/drawing/2014/main" id="{00000000-0008-0000-05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7" name="Text Box 15">
          <a:extLst>
            <a:ext uri="{FF2B5EF4-FFF2-40B4-BE49-F238E27FC236}">
              <a16:creationId xmlns:a16="http://schemas.microsoft.com/office/drawing/2014/main" id="{00000000-0008-0000-05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8" name="Text Box 15">
          <a:extLst>
            <a:ext uri="{FF2B5EF4-FFF2-40B4-BE49-F238E27FC236}">
              <a16:creationId xmlns:a16="http://schemas.microsoft.com/office/drawing/2014/main" id="{00000000-0008-0000-05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9" name="Text Box 15">
          <a:extLst>
            <a:ext uri="{FF2B5EF4-FFF2-40B4-BE49-F238E27FC236}">
              <a16:creationId xmlns:a16="http://schemas.microsoft.com/office/drawing/2014/main" id="{00000000-0008-0000-05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0" name="Text Box 15">
          <a:extLst>
            <a:ext uri="{FF2B5EF4-FFF2-40B4-BE49-F238E27FC236}">
              <a16:creationId xmlns:a16="http://schemas.microsoft.com/office/drawing/2014/main" id="{00000000-0008-0000-05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1" name="Text Box 15">
          <a:extLst>
            <a:ext uri="{FF2B5EF4-FFF2-40B4-BE49-F238E27FC236}">
              <a16:creationId xmlns:a16="http://schemas.microsoft.com/office/drawing/2014/main" id="{00000000-0008-0000-05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2" name="Text Box 15">
          <a:extLst>
            <a:ext uri="{FF2B5EF4-FFF2-40B4-BE49-F238E27FC236}">
              <a16:creationId xmlns:a16="http://schemas.microsoft.com/office/drawing/2014/main" id="{00000000-0008-0000-05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3" name="Text Box 15">
          <a:extLst>
            <a:ext uri="{FF2B5EF4-FFF2-40B4-BE49-F238E27FC236}">
              <a16:creationId xmlns:a16="http://schemas.microsoft.com/office/drawing/2014/main" id="{00000000-0008-0000-05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4" name="Text Box 15">
          <a:extLst>
            <a:ext uri="{FF2B5EF4-FFF2-40B4-BE49-F238E27FC236}">
              <a16:creationId xmlns:a16="http://schemas.microsoft.com/office/drawing/2014/main" id="{00000000-0008-0000-05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5" name="Text Box 15">
          <a:extLst>
            <a:ext uri="{FF2B5EF4-FFF2-40B4-BE49-F238E27FC236}">
              <a16:creationId xmlns:a16="http://schemas.microsoft.com/office/drawing/2014/main" id="{00000000-0008-0000-05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6" name="Text Box 15">
          <a:extLst>
            <a:ext uri="{FF2B5EF4-FFF2-40B4-BE49-F238E27FC236}">
              <a16:creationId xmlns:a16="http://schemas.microsoft.com/office/drawing/2014/main" id="{00000000-0008-0000-05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7" name="Text Box 15">
          <a:extLst>
            <a:ext uri="{FF2B5EF4-FFF2-40B4-BE49-F238E27FC236}">
              <a16:creationId xmlns:a16="http://schemas.microsoft.com/office/drawing/2014/main" id="{00000000-0008-0000-05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8" name="Text Box 15">
          <a:extLst>
            <a:ext uri="{FF2B5EF4-FFF2-40B4-BE49-F238E27FC236}">
              <a16:creationId xmlns:a16="http://schemas.microsoft.com/office/drawing/2014/main" id="{00000000-0008-0000-05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9" name="Text Box 15">
          <a:extLst>
            <a:ext uri="{FF2B5EF4-FFF2-40B4-BE49-F238E27FC236}">
              <a16:creationId xmlns:a16="http://schemas.microsoft.com/office/drawing/2014/main" id="{00000000-0008-0000-05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0" name="Text Box 15">
          <a:extLst>
            <a:ext uri="{FF2B5EF4-FFF2-40B4-BE49-F238E27FC236}">
              <a16:creationId xmlns:a16="http://schemas.microsoft.com/office/drawing/2014/main" id="{00000000-0008-0000-05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1" name="Text Box 15">
          <a:extLst>
            <a:ext uri="{FF2B5EF4-FFF2-40B4-BE49-F238E27FC236}">
              <a16:creationId xmlns:a16="http://schemas.microsoft.com/office/drawing/2014/main" id="{00000000-0008-0000-05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2" name="Text Box 15">
          <a:extLst>
            <a:ext uri="{FF2B5EF4-FFF2-40B4-BE49-F238E27FC236}">
              <a16:creationId xmlns:a16="http://schemas.microsoft.com/office/drawing/2014/main" id="{00000000-0008-0000-05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3" name="Text Box 15">
          <a:extLst>
            <a:ext uri="{FF2B5EF4-FFF2-40B4-BE49-F238E27FC236}">
              <a16:creationId xmlns:a16="http://schemas.microsoft.com/office/drawing/2014/main" id="{00000000-0008-0000-05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4" name="Text Box 15">
          <a:extLst>
            <a:ext uri="{FF2B5EF4-FFF2-40B4-BE49-F238E27FC236}">
              <a16:creationId xmlns:a16="http://schemas.microsoft.com/office/drawing/2014/main" id="{00000000-0008-0000-05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5" name="Text Box 15">
          <a:extLst>
            <a:ext uri="{FF2B5EF4-FFF2-40B4-BE49-F238E27FC236}">
              <a16:creationId xmlns:a16="http://schemas.microsoft.com/office/drawing/2014/main" id="{00000000-0008-0000-05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6" name="Text Box 15">
          <a:extLst>
            <a:ext uri="{FF2B5EF4-FFF2-40B4-BE49-F238E27FC236}">
              <a16:creationId xmlns:a16="http://schemas.microsoft.com/office/drawing/2014/main" id="{00000000-0008-0000-05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7" name="Text Box 15">
          <a:extLst>
            <a:ext uri="{FF2B5EF4-FFF2-40B4-BE49-F238E27FC236}">
              <a16:creationId xmlns:a16="http://schemas.microsoft.com/office/drawing/2014/main" id="{00000000-0008-0000-05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8" name="Text Box 15">
          <a:extLst>
            <a:ext uri="{FF2B5EF4-FFF2-40B4-BE49-F238E27FC236}">
              <a16:creationId xmlns:a16="http://schemas.microsoft.com/office/drawing/2014/main" id="{00000000-0008-0000-05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9" name="Text Box 15">
          <a:extLst>
            <a:ext uri="{FF2B5EF4-FFF2-40B4-BE49-F238E27FC236}">
              <a16:creationId xmlns:a16="http://schemas.microsoft.com/office/drawing/2014/main" id="{00000000-0008-0000-05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0" name="Text Box 15">
          <a:extLst>
            <a:ext uri="{FF2B5EF4-FFF2-40B4-BE49-F238E27FC236}">
              <a16:creationId xmlns:a16="http://schemas.microsoft.com/office/drawing/2014/main" id="{00000000-0008-0000-05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1" name="Text Box 15">
          <a:extLst>
            <a:ext uri="{FF2B5EF4-FFF2-40B4-BE49-F238E27FC236}">
              <a16:creationId xmlns:a16="http://schemas.microsoft.com/office/drawing/2014/main" id="{00000000-0008-0000-05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2" name="Text Box 15">
          <a:extLst>
            <a:ext uri="{FF2B5EF4-FFF2-40B4-BE49-F238E27FC236}">
              <a16:creationId xmlns:a16="http://schemas.microsoft.com/office/drawing/2014/main" id="{00000000-0008-0000-05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3" name="Text Box 15">
          <a:extLst>
            <a:ext uri="{FF2B5EF4-FFF2-40B4-BE49-F238E27FC236}">
              <a16:creationId xmlns:a16="http://schemas.microsoft.com/office/drawing/2014/main" id="{00000000-0008-0000-05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4" name="Text Box 15">
          <a:extLst>
            <a:ext uri="{FF2B5EF4-FFF2-40B4-BE49-F238E27FC236}">
              <a16:creationId xmlns:a16="http://schemas.microsoft.com/office/drawing/2014/main" id="{00000000-0008-0000-05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5" name="Text Box 15">
          <a:extLst>
            <a:ext uri="{FF2B5EF4-FFF2-40B4-BE49-F238E27FC236}">
              <a16:creationId xmlns:a16="http://schemas.microsoft.com/office/drawing/2014/main" id="{00000000-0008-0000-05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6" name="Text Box 15">
          <a:extLst>
            <a:ext uri="{FF2B5EF4-FFF2-40B4-BE49-F238E27FC236}">
              <a16:creationId xmlns:a16="http://schemas.microsoft.com/office/drawing/2014/main" id="{00000000-0008-0000-05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7" name="Text Box 15">
          <a:extLst>
            <a:ext uri="{FF2B5EF4-FFF2-40B4-BE49-F238E27FC236}">
              <a16:creationId xmlns:a16="http://schemas.microsoft.com/office/drawing/2014/main" id="{00000000-0008-0000-05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8" name="Text Box 15">
          <a:extLst>
            <a:ext uri="{FF2B5EF4-FFF2-40B4-BE49-F238E27FC236}">
              <a16:creationId xmlns:a16="http://schemas.microsoft.com/office/drawing/2014/main" id="{00000000-0008-0000-05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9" name="Text Box 15">
          <a:extLst>
            <a:ext uri="{FF2B5EF4-FFF2-40B4-BE49-F238E27FC236}">
              <a16:creationId xmlns:a16="http://schemas.microsoft.com/office/drawing/2014/main" id="{00000000-0008-0000-05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0" name="Text Box 15">
          <a:extLst>
            <a:ext uri="{FF2B5EF4-FFF2-40B4-BE49-F238E27FC236}">
              <a16:creationId xmlns:a16="http://schemas.microsoft.com/office/drawing/2014/main" id="{00000000-0008-0000-05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1" name="Text Box 15">
          <a:extLst>
            <a:ext uri="{FF2B5EF4-FFF2-40B4-BE49-F238E27FC236}">
              <a16:creationId xmlns:a16="http://schemas.microsoft.com/office/drawing/2014/main" id="{00000000-0008-0000-05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2" name="Text Box 15">
          <a:extLst>
            <a:ext uri="{FF2B5EF4-FFF2-40B4-BE49-F238E27FC236}">
              <a16:creationId xmlns:a16="http://schemas.microsoft.com/office/drawing/2014/main" id="{00000000-0008-0000-05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3" name="Text Box 15">
          <a:extLst>
            <a:ext uri="{FF2B5EF4-FFF2-40B4-BE49-F238E27FC236}">
              <a16:creationId xmlns:a16="http://schemas.microsoft.com/office/drawing/2014/main" id="{00000000-0008-0000-05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4" name="Text Box 15">
          <a:extLst>
            <a:ext uri="{FF2B5EF4-FFF2-40B4-BE49-F238E27FC236}">
              <a16:creationId xmlns:a16="http://schemas.microsoft.com/office/drawing/2014/main" id="{00000000-0008-0000-05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5" name="Text Box 15">
          <a:extLst>
            <a:ext uri="{FF2B5EF4-FFF2-40B4-BE49-F238E27FC236}">
              <a16:creationId xmlns:a16="http://schemas.microsoft.com/office/drawing/2014/main" id="{00000000-0008-0000-05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6" name="Text Box 15">
          <a:extLst>
            <a:ext uri="{FF2B5EF4-FFF2-40B4-BE49-F238E27FC236}">
              <a16:creationId xmlns:a16="http://schemas.microsoft.com/office/drawing/2014/main" id="{00000000-0008-0000-05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7" name="Text Box 15">
          <a:extLst>
            <a:ext uri="{FF2B5EF4-FFF2-40B4-BE49-F238E27FC236}">
              <a16:creationId xmlns:a16="http://schemas.microsoft.com/office/drawing/2014/main" id="{00000000-0008-0000-05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8" name="Text Box 15">
          <a:extLst>
            <a:ext uri="{FF2B5EF4-FFF2-40B4-BE49-F238E27FC236}">
              <a16:creationId xmlns:a16="http://schemas.microsoft.com/office/drawing/2014/main" id="{00000000-0008-0000-05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9" name="Text Box 15">
          <a:extLst>
            <a:ext uri="{FF2B5EF4-FFF2-40B4-BE49-F238E27FC236}">
              <a16:creationId xmlns:a16="http://schemas.microsoft.com/office/drawing/2014/main" id="{00000000-0008-0000-05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0" name="Text Box 15">
          <a:extLst>
            <a:ext uri="{FF2B5EF4-FFF2-40B4-BE49-F238E27FC236}">
              <a16:creationId xmlns:a16="http://schemas.microsoft.com/office/drawing/2014/main" id="{00000000-0008-0000-05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1" name="Text Box 15">
          <a:extLst>
            <a:ext uri="{FF2B5EF4-FFF2-40B4-BE49-F238E27FC236}">
              <a16:creationId xmlns:a16="http://schemas.microsoft.com/office/drawing/2014/main" id="{00000000-0008-0000-05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2" name="Text Box 15">
          <a:extLst>
            <a:ext uri="{FF2B5EF4-FFF2-40B4-BE49-F238E27FC236}">
              <a16:creationId xmlns:a16="http://schemas.microsoft.com/office/drawing/2014/main" id="{00000000-0008-0000-05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3" name="Text Box 15">
          <a:extLst>
            <a:ext uri="{FF2B5EF4-FFF2-40B4-BE49-F238E27FC236}">
              <a16:creationId xmlns:a16="http://schemas.microsoft.com/office/drawing/2014/main" id="{00000000-0008-0000-05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4" name="Text Box 15">
          <a:extLst>
            <a:ext uri="{FF2B5EF4-FFF2-40B4-BE49-F238E27FC236}">
              <a16:creationId xmlns:a16="http://schemas.microsoft.com/office/drawing/2014/main" id="{00000000-0008-0000-05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5" name="Text Box 15">
          <a:extLst>
            <a:ext uri="{FF2B5EF4-FFF2-40B4-BE49-F238E27FC236}">
              <a16:creationId xmlns:a16="http://schemas.microsoft.com/office/drawing/2014/main" id="{00000000-0008-0000-05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6" name="Text Box 15">
          <a:extLst>
            <a:ext uri="{FF2B5EF4-FFF2-40B4-BE49-F238E27FC236}">
              <a16:creationId xmlns:a16="http://schemas.microsoft.com/office/drawing/2014/main" id="{00000000-0008-0000-05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7" name="Text Box 15">
          <a:extLst>
            <a:ext uri="{FF2B5EF4-FFF2-40B4-BE49-F238E27FC236}">
              <a16:creationId xmlns:a16="http://schemas.microsoft.com/office/drawing/2014/main" id="{00000000-0008-0000-05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8" name="Text Box 15">
          <a:extLst>
            <a:ext uri="{FF2B5EF4-FFF2-40B4-BE49-F238E27FC236}">
              <a16:creationId xmlns:a16="http://schemas.microsoft.com/office/drawing/2014/main" id="{00000000-0008-0000-05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9" name="Text Box 15">
          <a:extLst>
            <a:ext uri="{FF2B5EF4-FFF2-40B4-BE49-F238E27FC236}">
              <a16:creationId xmlns:a16="http://schemas.microsoft.com/office/drawing/2014/main" id="{00000000-0008-0000-05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0" name="Text Box 15">
          <a:extLst>
            <a:ext uri="{FF2B5EF4-FFF2-40B4-BE49-F238E27FC236}">
              <a16:creationId xmlns:a16="http://schemas.microsoft.com/office/drawing/2014/main" id="{00000000-0008-0000-05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91" name="Text Box 15">
          <a:extLst>
            <a:ext uri="{FF2B5EF4-FFF2-40B4-BE49-F238E27FC236}">
              <a16:creationId xmlns:a16="http://schemas.microsoft.com/office/drawing/2014/main" id="{00000000-0008-0000-05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92" name="Text Box 15">
          <a:extLst>
            <a:ext uri="{FF2B5EF4-FFF2-40B4-BE49-F238E27FC236}">
              <a16:creationId xmlns:a16="http://schemas.microsoft.com/office/drawing/2014/main" id="{00000000-0008-0000-05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3" name="Text Box 15">
          <a:extLst>
            <a:ext uri="{FF2B5EF4-FFF2-40B4-BE49-F238E27FC236}">
              <a16:creationId xmlns:a16="http://schemas.microsoft.com/office/drawing/2014/main" id="{00000000-0008-0000-05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4" name="Text Box 15">
          <a:extLst>
            <a:ext uri="{FF2B5EF4-FFF2-40B4-BE49-F238E27FC236}">
              <a16:creationId xmlns:a16="http://schemas.microsoft.com/office/drawing/2014/main" id="{00000000-0008-0000-05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5" name="Text Box 15">
          <a:extLst>
            <a:ext uri="{FF2B5EF4-FFF2-40B4-BE49-F238E27FC236}">
              <a16:creationId xmlns:a16="http://schemas.microsoft.com/office/drawing/2014/main" id="{00000000-0008-0000-05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6" name="Text Box 15">
          <a:extLst>
            <a:ext uri="{FF2B5EF4-FFF2-40B4-BE49-F238E27FC236}">
              <a16:creationId xmlns:a16="http://schemas.microsoft.com/office/drawing/2014/main" id="{00000000-0008-0000-05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7" name="Text Box 15">
          <a:extLst>
            <a:ext uri="{FF2B5EF4-FFF2-40B4-BE49-F238E27FC236}">
              <a16:creationId xmlns:a16="http://schemas.microsoft.com/office/drawing/2014/main" id="{00000000-0008-0000-05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8" name="Text Box 15">
          <a:extLst>
            <a:ext uri="{FF2B5EF4-FFF2-40B4-BE49-F238E27FC236}">
              <a16:creationId xmlns:a16="http://schemas.microsoft.com/office/drawing/2014/main" id="{00000000-0008-0000-05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9" name="Text Box 15">
          <a:extLst>
            <a:ext uri="{FF2B5EF4-FFF2-40B4-BE49-F238E27FC236}">
              <a16:creationId xmlns:a16="http://schemas.microsoft.com/office/drawing/2014/main" id="{00000000-0008-0000-05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0" name="Text Box 15">
          <a:extLst>
            <a:ext uri="{FF2B5EF4-FFF2-40B4-BE49-F238E27FC236}">
              <a16:creationId xmlns:a16="http://schemas.microsoft.com/office/drawing/2014/main" id="{00000000-0008-0000-05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1" name="Text Box 15">
          <a:extLst>
            <a:ext uri="{FF2B5EF4-FFF2-40B4-BE49-F238E27FC236}">
              <a16:creationId xmlns:a16="http://schemas.microsoft.com/office/drawing/2014/main" id="{00000000-0008-0000-05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2" name="Text Box 15">
          <a:extLst>
            <a:ext uri="{FF2B5EF4-FFF2-40B4-BE49-F238E27FC236}">
              <a16:creationId xmlns:a16="http://schemas.microsoft.com/office/drawing/2014/main" id="{00000000-0008-0000-05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3" name="Text Box 15">
          <a:extLst>
            <a:ext uri="{FF2B5EF4-FFF2-40B4-BE49-F238E27FC236}">
              <a16:creationId xmlns:a16="http://schemas.microsoft.com/office/drawing/2014/main" id="{00000000-0008-0000-05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4" name="Text Box 15">
          <a:extLst>
            <a:ext uri="{FF2B5EF4-FFF2-40B4-BE49-F238E27FC236}">
              <a16:creationId xmlns:a16="http://schemas.microsoft.com/office/drawing/2014/main" id="{00000000-0008-0000-05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5" name="Text Box 15">
          <a:extLst>
            <a:ext uri="{FF2B5EF4-FFF2-40B4-BE49-F238E27FC236}">
              <a16:creationId xmlns:a16="http://schemas.microsoft.com/office/drawing/2014/main" id="{00000000-0008-0000-05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6" name="Text Box 15">
          <a:extLst>
            <a:ext uri="{FF2B5EF4-FFF2-40B4-BE49-F238E27FC236}">
              <a16:creationId xmlns:a16="http://schemas.microsoft.com/office/drawing/2014/main" id="{00000000-0008-0000-05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7" name="Text Box 15">
          <a:extLst>
            <a:ext uri="{FF2B5EF4-FFF2-40B4-BE49-F238E27FC236}">
              <a16:creationId xmlns:a16="http://schemas.microsoft.com/office/drawing/2014/main" id="{00000000-0008-0000-05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8" name="Text Box 15">
          <a:extLst>
            <a:ext uri="{FF2B5EF4-FFF2-40B4-BE49-F238E27FC236}">
              <a16:creationId xmlns:a16="http://schemas.microsoft.com/office/drawing/2014/main" id="{00000000-0008-0000-05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9" name="Text Box 15">
          <a:extLst>
            <a:ext uri="{FF2B5EF4-FFF2-40B4-BE49-F238E27FC236}">
              <a16:creationId xmlns:a16="http://schemas.microsoft.com/office/drawing/2014/main" id="{00000000-0008-0000-05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0" name="Text Box 15">
          <a:extLst>
            <a:ext uri="{FF2B5EF4-FFF2-40B4-BE49-F238E27FC236}">
              <a16:creationId xmlns:a16="http://schemas.microsoft.com/office/drawing/2014/main" id="{00000000-0008-0000-05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1" name="Text Box 15">
          <a:extLst>
            <a:ext uri="{FF2B5EF4-FFF2-40B4-BE49-F238E27FC236}">
              <a16:creationId xmlns:a16="http://schemas.microsoft.com/office/drawing/2014/main" id="{00000000-0008-0000-05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2" name="Text Box 15">
          <a:extLst>
            <a:ext uri="{FF2B5EF4-FFF2-40B4-BE49-F238E27FC236}">
              <a16:creationId xmlns:a16="http://schemas.microsoft.com/office/drawing/2014/main" id="{00000000-0008-0000-05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3" name="Text Box 15">
          <a:extLst>
            <a:ext uri="{FF2B5EF4-FFF2-40B4-BE49-F238E27FC236}">
              <a16:creationId xmlns:a16="http://schemas.microsoft.com/office/drawing/2014/main" id="{00000000-0008-0000-05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4" name="Text Box 15">
          <a:extLst>
            <a:ext uri="{FF2B5EF4-FFF2-40B4-BE49-F238E27FC236}">
              <a16:creationId xmlns:a16="http://schemas.microsoft.com/office/drawing/2014/main" id="{00000000-0008-0000-05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5" name="Text Box 15">
          <a:extLst>
            <a:ext uri="{FF2B5EF4-FFF2-40B4-BE49-F238E27FC236}">
              <a16:creationId xmlns:a16="http://schemas.microsoft.com/office/drawing/2014/main" id="{00000000-0008-0000-05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6" name="Text Box 15">
          <a:extLst>
            <a:ext uri="{FF2B5EF4-FFF2-40B4-BE49-F238E27FC236}">
              <a16:creationId xmlns:a16="http://schemas.microsoft.com/office/drawing/2014/main" id="{00000000-0008-0000-05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7" name="Text Box 15">
          <a:extLst>
            <a:ext uri="{FF2B5EF4-FFF2-40B4-BE49-F238E27FC236}">
              <a16:creationId xmlns:a16="http://schemas.microsoft.com/office/drawing/2014/main" id="{00000000-0008-0000-05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8" name="Text Box 15">
          <a:extLst>
            <a:ext uri="{FF2B5EF4-FFF2-40B4-BE49-F238E27FC236}">
              <a16:creationId xmlns:a16="http://schemas.microsoft.com/office/drawing/2014/main" id="{00000000-0008-0000-05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9" name="Text Box 15">
          <a:extLst>
            <a:ext uri="{FF2B5EF4-FFF2-40B4-BE49-F238E27FC236}">
              <a16:creationId xmlns:a16="http://schemas.microsoft.com/office/drawing/2014/main" id="{00000000-0008-0000-05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0" name="Text Box 15">
          <a:extLst>
            <a:ext uri="{FF2B5EF4-FFF2-40B4-BE49-F238E27FC236}">
              <a16:creationId xmlns:a16="http://schemas.microsoft.com/office/drawing/2014/main" id="{00000000-0008-0000-05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1" name="Text Box 15">
          <a:extLst>
            <a:ext uri="{FF2B5EF4-FFF2-40B4-BE49-F238E27FC236}">
              <a16:creationId xmlns:a16="http://schemas.microsoft.com/office/drawing/2014/main" id="{00000000-0008-0000-05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2" name="Text Box 15">
          <a:extLst>
            <a:ext uri="{FF2B5EF4-FFF2-40B4-BE49-F238E27FC236}">
              <a16:creationId xmlns:a16="http://schemas.microsoft.com/office/drawing/2014/main" id="{00000000-0008-0000-05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3" name="Text Box 15">
          <a:extLst>
            <a:ext uri="{FF2B5EF4-FFF2-40B4-BE49-F238E27FC236}">
              <a16:creationId xmlns:a16="http://schemas.microsoft.com/office/drawing/2014/main" id="{00000000-0008-0000-05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4" name="Text Box 15">
          <a:extLst>
            <a:ext uri="{FF2B5EF4-FFF2-40B4-BE49-F238E27FC236}">
              <a16:creationId xmlns:a16="http://schemas.microsoft.com/office/drawing/2014/main" id="{00000000-0008-0000-05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5" name="Text Box 15">
          <a:extLst>
            <a:ext uri="{FF2B5EF4-FFF2-40B4-BE49-F238E27FC236}">
              <a16:creationId xmlns:a16="http://schemas.microsoft.com/office/drawing/2014/main" id="{00000000-0008-0000-05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6" name="Text Box 15">
          <a:extLst>
            <a:ext uri="{FF2B5EF4-FFF2-40B4-BE49-F238E27FC236}">
              <a16:creationId xmlns:a16="http://schemas.microsoft.com/office/drawing/2014/main" id="{00000000-0008-0000-05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7" name="Text Box 15">
          <a:extLst>
            <a:ext uri="{FF2B5EF4-FFF2-40B4-BE49-F238E27FC236}">
              <a16:creationId xmlns:a16="http://schemas.microsoft.com/office/drawing/2014/main" id="{00000000-0008-0000-05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8" name="Text Box 15">
          <a:extLst>
            <a:ext uri="{FF2B5EF4-FFF2-40B4-BE49-F238E27FC236}">
              <a16:creationId xmlns:a16="http://schemas.microsoft.com/office/drawing/2014/main" id="{00000000-0008-0000-05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9" name="Text Box 15">
          <a:extLst>
            <a:ext uri="{FF2B5EF4-FFF2-40B4-BE49-F238E27FC236}">
              <a16:creationId xmlns:a16="http://schemas.microsoft.com/office/drawing/2014/main" id="{00000000-0008-0000-05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0" name="Text Box 15">
          <a:extLst>
            <a:ext uri="{FF2B5EF4-FFF2-40B4-BE49-F238E27FC236}">
              <a16:creationId xmlns:a16="http://schemas.microsoft.com/office/drawing/2014/main" id="{00000000-0008-0000-05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1" name="Text Box 15">
          <a:extLst>
            <a:ext uri="{FF2B5EF4-FFF2-40B4-BE49-F238E27FC236}">
              <a16:creationId xmlns:a16="http://schemas.microsoft.com/office/drawing/2014/main" id="{00000000-0008-0000-05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2" name="Text Box 15">
          <a:extLst>
            <a:ext uri="{FF2B5EF4-FFF2-40B4-BE49-F238E27FC236}">
              <a16:creationId xmlns:a16="http://schemas.microsoft.com/office/drawing/2014/main" id="{00000000-0008-0000-05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3" name="Text Box 15">
          <a:extLst>
            <a:ext uri="{FF2B5EF4-FFF2-40B4-BE49-F238E27FC236}">
              <a16:creationId xmlns:a16="http://schemas.microsoft.com/office/drawing/2014/main" id="{00000000-0008-0000-05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4" name="Text Box 15">
          <a:extLst>
            <a:ext uri="{FF2B5EF4-FFF2-40B4-BE49-F238E27FC236}">
              <a16:creationId xmlns:a16="http://schemas.microsoft.com/office/drawing/2014/main" id="{00000000-0008-0000-05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5" name="Text Box 15">
          <a:extLst>
            <a:ext uri="{FF2B5EF4-FFF2-40B4-BE49-F238E27FC236}">
              <a16:creationId xmlns:a16="http://schemas.microsoft.com/office/drawing/2014/main" id="{00000000-0008-0000-05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6" name="Text Box 15">
          <a:extLst>
            <a:ext uri="{FF2B5EF4-FFF2-40B4-BE49-F238E27FC236}">
              <a16:creationId xmlns:a16="http://schemas.microsoft.com/office/drawing/2014/main" id="{00000000-0008-0000-05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7" name="Text Box 15">
          <a:extLst>
            <a:ext uri="{FF2B5EF4-FFF2-40B4-BE49-F238E27FC236}">
              <a16:creationId xmlns:a16="http://schemas.microsoft.com/office/drawing/2014/main" id="{00000000-0008-0000-05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8" name="Text Box 15">
          <a:extLst>
            <a:ext uri="{FF2B5EF4-FFF2-40B4-BE49-F238E27FC236}">
              <a16:creationId xmlns:a16="http://schemas.microsoft.com/office/drawing/2014/main" id="{00000000-0008-0000-05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9" name="Text Box 15">
          <a:extLst>
            <a:ext uri="{FF2B5EF4-FFF2-40B4-BE49-F238E27FC236}">
              <a16:creationId xmlns:a16="http://schemas.microsoft.com/office/drawing/2014/main" id="{00000000-0008-0000-05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0" name="Text Box 15">
          <a:extLst>
            <a:ext uri="{FF2B5EF4-FFF2-40B4-BE49-F238E27FC236}">
              <a16:creationId xmlns:a16="http://schemas.microsoft.com/office/drawing/2014/main" id="{00000000-0008-0000-05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1" name="Text Box 15">
          <a:extLst>
            <a:ext uri="{FF2B5EF4-FFF2-40B4-BE49-F238E27FC236}">
              <a16:creationId xmlns:a16="http://schemas.microsoft.com/office/drawing/2014/main" id="{00000000-0008-0000-05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2" name="Text Box 15">
          <a:extLst>
            <a:ext uri="{FF2B5EF4-FFF2-40B4-BE49-F238E27FC236}">
              <a16:creationId xmlns:a16="http://schemas.microsoft.com/office/drawing/2014/main" id="{00000000-0008-0000-05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3" name="Text Box 15">
          <a:extLst>
            <a:ext uri="{FF2B5EF4-FFF2-40B4-BE49-F238E27FC236}">
              <a16:creationId xmlns:a16="http://schemas.microsoft.com/office/drawing/2014/main" id="{00000000-0008-0000-05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4" name="Text Box 15">
          <a:extLst>
            <a:ext uri="{FF2B5EF4-FFF2-40B4-BE49-F238E27FC236}">
              <a16:creationId xmlns:a16="http://schemas.microsoft.com/office/drawing/2014/main" id="{00000000-0008-0000-05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5" name="Text Box 15">
          <a:extLst>
            <a:ext uri="{FF2B5EF4-FFF2-40B4-BE49-F238E27FC236}">
              <a16:creationId xmlns:a16="http://schemas.microsoft.com/office/drawing/2014/main" id="{00000000-0008-0000-05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6" name="Text Box 15">
          <a:extLst>
            <a:ext uri="{FF2B5EF4-FFF2-40B4-BE49-F238E27FC236}">
              <a16:creationId xmlns:a16="http://schemas.microsoft.com/office/drawing/2014/main" id="{00000000-0008-0000-05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7" name="Text Box 15">
          <a:extLst>
            <a:ext uri="{FF2B5EF4-FFF2-40B4-BE49-F238E27FC236}">
              <a16:creationId xmlns:a16="http://schemas.microsoft.com/office/drawing/2014/main" id="{00000000-0008-0000-05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8" name="Text Box 15">
          <a:extLst>
            <a:ext uri="{FF2B5EF4-FFF2-40B4-BE49-F238E27FC236}">
              <a16:creationId xmlns:a16="http://schemas.microsoft.com/office/drawing/2014/main" id="{00000000-0008-0000-05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9" name="Text Box 15">
          <a:extLst>
            <a:ext uri="{FF2B5EF4-FFF2-40B4-BE49-F238E27FC236}">
              <a16:creationId xmlns:a16="http://schemas.microsoft.com/office/drawing/2014/main" id="{00000000-0008-0000-05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0" name="Text Box 15">
          <a:extLst>
            <a:ext uri="{FF2B5EF4-FFF2-40B4-BE49-F238E27FC236}">
              <a16:creationId xmlns:a16="http://schemas.microsoft.com/office/drawing/2014/main" id="{00000000-0008-0000-05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1" name="Text Box 15">
          <a:extLst>
            <a:ext uri="{FF2B5EF4-FFF2-40B4-BE49-F238E27FC236}">
              <a16:creationId xmlns:a16="http://schemas.microsoft.com/office/drawing/2014/main" id="{00000000-0008-0000-05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2" name="Text Box 15">
          <a:extLst>
            <a:ext uri="{FF2B5EF4-FFF2-40B4-BE49-F238E27FC236}">
              <a16:creationId xmlns:a16="http://schemas.microsoft.com/office/drawing/2014/main" id="{00000000-0008-0000-05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3" name="Text Box 15">
          <a:extLst>
            <a:ext uri="{FF2B5EF4-FFF2-40B4-BE49-F238E27FC236}">
              <a16:creationId xmlns:a16="http://schemas.microsoft.com/office/drawing/2014/main" id="{00000000-0008-0000-05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4" name="Text Box 15">
          <a:extLst>
            <a:ext uri="{FF2B5EF4-FFF2-40B4-BE49-F238E27FC236}">
              <a16:creationId xmlns:a16="http://schemas.microsoft.com/office/drawing/2014/main" id="{00000000-0008-0000-05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5" name="Text Box 15">
          <a:extLst>
            <a:ext uri="{FF2B5EF4-FFF2-40B4-BE49-F238E27FC236}">
              <a16:creationId xmlns:a16="http://schemas.microsoft.com/office/drawing/2014/main" id="{00000000-0008-0000-05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6" name="Text Box 15">
          <a:extLst>
            <a:ext uri="{FF2B5EF4-FFF2-40B4-BE49-F238E27FC236}">
              <a16:creationId xmlns:a16="http://schemas.microsoft.com/office/drawing/2014/main" id="{00000000-0008-0000-05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7" name="Text Box 15">
          <a:extLst>
            <a:ext uri="{FF2B5EF4-FFF2-40B4-BE49-F238E27FC236}">
              <a16:creationId xmlns:a16="http://schemas.microsoft.com/office/drawing/2014/main" id="{00000000-0008-0000-05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8" name="Text Box 15">
          <a:extLst>
            <a:ext uri="{FF2B5EF4-FFF2-40B4-BE49-F238E27FC236}">
              <a16:creationId xmlns:a16="http://schemas.microsoft.com/office/drawing/2014/main" id="{00000000-0008-0000-05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9" name="Text Box 15">
          <a:extLst>
            <a:ext uri="{FF2B5EF4-FFF2-40B4-BE49-F238E27FC236}">
              <a16:creationId xmlns:a16="http://schemas.microsoft.com/office/drawing/2014/main" id="{00000000-0008-0000-05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0" name="Text Box 15">
          <a:extLst>
            <a:ext uri="{FF2B5EF4-FFF2-40B4-BE49-F238E27FC236}">
              <a16:creationId xmlns:a16="http://schemas.microsoft.com/office/drawing/2014/main" id="{00000000-0008-0000-05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1" name="Text Box 15">
          <a:extLst>
            <a:ext uri="{FF2B5EF4-FFF2-40B4-BE49-F238E27FC236}">
              <a16:creationId xmlns:a16="http://schemas.microsoft.com/office/drawing/2014/main" id="{00000000-0008-0000-05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2" name="Text Box 15">
          <a:extLst>
            <a:ext uri="{FF2B5EF4-FFF2-40B4-BE49-F238E27FC236}">
              <a16:creationId xmlns:a16="http://schemas.microsoft.com/office/drawing/2014/main" id="{00000000-0008-0000-05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3" name="Text Box 15">
          <a:extLst>
            <a:ext uri="{FF2B5EF4-FFF2-40B4-BE49-F238E27FC236}">
              <a16:creationId xmlns:a16="http://schemas.microsoft.com/office/drawing/2014/main" id="{00000000-0008-0000-05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4" name="Text Box 15">
          <a:extLst>
            <a:ext uri="{FF2B5EF4-FFF2-40B4-BE49-F238E27FC236}">
              <a16:creationId xmlns:a16="http://schemas.microsoft.com/office/drawing/2014/main" id="{00000000-0008-0000-05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5" name="Text Box 15">
          <a:extLst>
            <a:ext uri="{FF2B5EF4-FFF2-40B4-BE49-F238E27FC236}">
              <a16:creationId xmlns:a16="http://schemas.microsoft.com/office/drawing/2014/main" id="{00000000-0008-0000-05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6" name="Text Box 15">
          <a:extLst>
            <a:ext uri="{FF2B5EF4-FFF2-40B4-BE49-F238E27FC236}">
              <a16:creationId xmlns:a16="http://schemas.microsoft.com/office/drawing/2014/main" id="{00000000-0008-0000-05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7" name="Text Box 15">
          <a:extLst>
            <a:ext uri="{FF2B5EF4-FFF2-40B4-BE49-F238E27FC236}">
              <a16:creationId xmlns:a16="http://schemas.microsoft.com/office/drawing/2014/main" id="{00000000-0008-0000-05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8" name="Text Box 15">
          <a:extLst>
            <a:ext uri="{FF2B5EF4-FFF2-40B4-BE49-F238E27FC236}">
              <a16:creationId xmlns:a16="http://schemas.microsoft.com/office/drawing/2014/main" id="{00000000-0008-0000-05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9" name="Text Box 15">
          <a:extLst>
            <a:ext uri="{FF2B5EF4-FFF2-40B4-BE49-F238E27FC236}">
              <a16:creationId xmlns:a16="http://schemas.microsoft.com/office/drawing/2014/main" id="{00000000-0008-0000-05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0" name="Text Box 15">
          <a:extLst>
            <a:ext uri="{FF2B5EF4-FFF2-40B4-BE49-F238E27FC236}">
              <a16:creationId xmlns:a16="http://schemas.microsoft.com/office/drawing/2014/main" id="{00000000-0008-0000-05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1" name="Text Box 15">
          <a:extLst>
            <a:ext uri="{FF2B5EF4-FFF2-40B4-BE49-F238E27FC236}">
              <a16:creationId xmlns:a16="http://schemas.microsoft.com/office/drawing/2014/main" id="{00000000-0008-0000-05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2" name="Text Box 15">
          <a:extLst>
            <a:ext uri="{FF2B5EF4-FFF2-40B4-BE49-F238E27FC236}">
              <a16:creationId xmlns:a16="http://schemas.microsoft.com/office/drawing/2014/main" id="{00000000-0008-0000-05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3" name="Text Box 15">
          <a:extLst>
            <a:ext uri="{FF2B5EF4-FFF2-40B4-BE49-F238E27FC236}">
              <a16:creationId xmlns:a16="http://schemas.microsoft.com/office/drawing/2014/main" id="{00000000-0008-0000-05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4" name="Text Box 15">
          <a:extLst>
            <a:ext uri="{FF2B5EF4-FFF2-40B4-BE49-F238E27FC236}">
              <a16:creationId xmlns:a16="http://schemas.microsoft.com/office/drawing/2014/main" id="{00000000-0008-0000-05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5" name="Text Box 15">
          <a:extLst>
            <a:ext uri="{FF2B5EF4-FFF2-40B4-BE49-F238E27FC236}">
              <a16:creationId xmlns:a16="http://schemas.microsoft.com/office/drawing/2014/main" id="{00000000-0008-0000-05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6" name="Text Box 15">
          <a:extLst>
            <a:ext uri="{FF2B5EF4-FFF2-40B4-BE49-F238E27FC236}">
              <a16:creationId xmlns:a16="http://schemas.microsoft.com/office/drawing/2014/main" id="{00000000-0008-0000-05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7" name="Text Box 15">
          <a:extLst>
            <a:ext uri="{FF2B5EF4-FFF2-40B4-BE49-F238E27FC236}">
              <a16:creationId xmlns:a16="http://schemas.microsoft.com/office/drawing/2014/main" id="{00000000-0008-0000-05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8" name="Text Box 15">
          <a:extLst>
            <a:ext uri="{FF2B5EF4-FFF2-40B4-BE49-F238E27FC236}">
              <a16:creationId xmlns:a16="http://schemas.microsoft.com/office/drawing/2014/main" id="{00000000-0008-0000-05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9" name="Text Box 15">
          <a:extLst>
            <a:ext uri="{FF2B5EF4-FFF2-40B4-BE49-F238E27FC236}">
              <a16:creationId xmlns:a16="http://schemas.microsoft.com/office/drawing/2014/main" id="{00000000-0008-0000-05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0" name="Text Box 15">
          <a:extLst>
            <a:ext uri="{FF2B5EF4-FFF2-40B4-BE49-F238E27FC236}">
              <a16:creationId xmlns:a16="http://schemas.microsoft.com/office/drawing/2014/main" id="{00000000-0008-0000-05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1" name="Text Box 15">
          <a:extLst>
            <a:ext uri="{FF2B5EF4-FFF2-40B4-BE49-F238E27FC236}">
              <a16:creationId xmlns:a16="http://schemas.microsoft.com/office/drawing/2014/main" id="{00000000-0008-0000-05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2" name="Text Box 15">
          <a:extLst>
            <a:ext uri="{FF2B5EF4-FFF2-40B4-BE49-F238E27FC236}">
              <a16:creationId xmlns:a16="http://schemas.microsoft.com/office/drawing/2014/main" id="{00000000-0008-0000-05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3" name="Text Box 15">
          <a:extLst>
            <a:ext uri="{FF2B5EF4-FFF2-40B4-BE49-F238E27FC236}">
              <a16:creationId xmlns:a16="http://schemas.microsoft.com/office/drawing/2014/main" id="{00000000-0008-0000-05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4" name="Text Box 15">
          <a:extLst>
            <a:ext uri="{FF2B5EF4-FFF2-40B4-BE49-F238E27FC236}">
              <a16:creationId xmlns:a16="http://schemas.microsoft.com/office/drawing/2014/main" id="{00000000-0008-0000-05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5" name="Text Box 15">
          <a:extLst>
            <a:ext uri="{FF2B5EF4-FFF2-40B4-BE49-F238E27FC236}">
              <a16:creationId xmlns:a16="http://schemas.microsoft.com/office/drawing/2014/main" id="{00000000-0008-0000-05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6" name="Text Box 15">
          <a:extLst>
            <a:ext uri="{FF2B5EF4-FFF2-40B4-BE49-F238E27FC236}">
              <a16:creationId xmlns:a16="http://schemas.microsoft.com/office/drawing/2014/main" id="{00000000-0008-0000-05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7" name="Text Box 15">
          <a:extLst>
            <a:ext uri="{FF2B5EF4-FFF2-40B4-BE49-F238E27FC236}">
              <a16:creationId xmlns:a16="http://schemas.microsoft.com/office/drawing/2014/main" id="{00000000-0008-0000-05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8" name="Text Box 15">
          <a:extLst>
            <a:ext uri="{FF2B5EF4-FFF2-40B4-BE49-F238E27FC236}">
              <a16:creationId xmlns:a16="http://schemas.microsoft.com/office/drawing/2014/main" id="{00000000-0008-0000-05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9" name="Text Box 15">
          <a:extLst>
            <a:ext uri="{FF2B5EF4-FFF2-40B4-BE49-F238E27FC236}">
              <a16:creationId xmlns:a16="http://schemas.microsoft.com/office/drawing/2014/main" id="{00000000-0008-0000-05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0" name="Text Box 15">
          <a:extLst>
            <a:ext uri="{FF2B5EF4-FFF2-40B4-BE49-F238E27FC236}">
              <a16:creationId xmlns:a16="http://schemas.microsoft.com/office/drawing/2014/main" id="{00000000-0008-0000-05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1" name="Text Box 15">
          <a:extLst>
            <a:ext uri="{FF2B5EF4-FFF2-40B4-BE49-F238E27FC236}">
              <a16:creationId xmlns:a16="http://schemas.microsoft.com/office/drawing/2014/main" id="{00000000-0008-0000-05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2" name="Text Box 15">
          <a:extLst>
            <a:ext uri="{FF2B5EF4-FFF2-40B4-BE49-F238E27FC236}">
              <a16:creationId xmlns:a16="http://schemas.microsoft.com/office/drawing/2014/main" id="{00000000-0008-0000-05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3" name="Text Box 15">
          <a:extLst>
            <a:ext uri="{FF2B5EF4-FFF2-40B4-BE49-F238E27FC236}">
              <a16:creationId xmlns:a16="http://schemas.microsoft.com/office/drawing/2014/main" id="{00000000-0008-0000-05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4" name="Text Box 15">
          <a:extLst>
            <a:ext uri="{FF2B5EF4-FFF2-40B4-BE49-F238E27FC236}">
              <a16:creationId xmlns:a16="http://schemas.microsoft.com/office/drawing/2014/main" id="{00000000-0008-0000-05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5" name="Text Box 15">
          <a:extLst>
            <a:ext uri="{FF2B5EF4-FFF2-40B4-BE49-F238E27FC236}">
              <a16:creationId xmlns:a16="http://schemas.microsoft.com/office/drawing/2014/main" id="{00000000-0008-0000-05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6" name="Text Box 15">
          <a:extLst>
            <a:ext uri="{FF2B5EF4-FFF2-40B4-BE49-F238E27FC236}">
              <a16:creationId xmlns:a16="http://schemas.microsoft.com/office/drawing/2014/main" id="{00000000-0008-0000-05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7" name="Text Box 15">
          <a:extLst>
            <a:ext uri="{FF2B5EF4-FFF2-40B4-BE49-F238E27FC236}">
              <a16:creationId xmlns:a16="http://schemas.microsoft.com/office/drawing/2014/main" id="{00000000-0008-0000-05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8" name="Text Box 15">
          <a:extLst>
            <a:ext uri="{FF2B5EF4-FFF2-40B4-BE49-F238E27FC236}">
              <a16:creationId xmlns:a16="http://schemas.microsoft.com/office/drawing/2014/main" id="{00000000-0008-0000-05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9" name="Text Box 15">
          <a:extLst>
            <a:ext uri="{FF2B5EF4-FFF2-40B4-BE49-F238E27FC236}">
              <a16:creationId xmlns:a16="http://schemas.microsoft.com/office/drawing/2014/main" id="{00000000-0008-0000-05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0" name="Text Box 15">
          <a:extLst>
            <a:ext uri="{FF2B5EF4-FFF2-40B4-BE49-F238E27FC236}">
              <a16:creationId xmlns:a16="http://schemas.microsoft.com/office/drawing/2014/main" id="{00000000-0008-0000-05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1" name="Text Box 15">
          <a:extLst>
            <a:ext uri="{FF2B5EF4-FFF2-40B4-BE49-F238E27FC236}">
              <a16:creationId xmlns:a16="http://schemas.microsoft.com/office/drawing/2014/main" id="{00000000-0008-0000-05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2" name="Text Box 15">
          <a:extLst>
            <a:ext uri="{FF2B5EF4-FFF2-40B4-BE49-F238E27FC236}">
              <a16:creationId xmlns:a16="http://schemas.microsoft.com/office/drawing/2014/main" id="{00000000-0008-0000-05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3" name="Text Box 15">
          <a:extLst>
            <a:ext uri="{FF2B5EF4-FFF2-40B4-BE49-F238E27FC236}">
              <a16:creationId xmlns:a16="http://schemas.microsoft.com/office/drawing/2014/main" id="{00000000-0008-0000-05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4" name="Text Box 15">
          <a:extLst>
            <a:ext uri="{FF2B5EF4-FFF2-40B4-BE49-F238E27FC236}">
              <a16:creationId xmlns:a16="http://schemas.microsoft.com/office/drawing/2014/main" id="{00000000-0008-0000-05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5" name="Text Box 15">
          <a:extLst>
            <a:ext uri="{FF2B5EF4-FFF2-40B4-BE49-F238E27FC236}">
              <a16:creationId xmlns:a16="http://schemas.microsoft.com/office/drawing/2014/main" id="{00000000-0008-0000-05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6" name="Text Box 15">
          <a:extLst>
            <a:ext uri="{FF2B5EF4-FFF2-40B4-BE49-F238E27FC236}">
              <a16:creationId xmlns:a16="http://schemas.microsoft.com/office/drawing/2014/main" id="{00000000-0008-0000-05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7" name="Text Box 15">
          <a:extLst>
            <a:ext uri="{FF2B5EF4-FFF2-40B4-BE49-F238E27FC236}">
              <a16:creationId xmlns:a16="http://schemas.microsoft.com/office/drawing/2014/main" id="{00000000-0008-0000-05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8" name="Text Box 15">
          <a:extLst>
            <a:ext uri="{FF2B5EF4-FFF2-40B4-BE49-F238E27FC236}">
              <a16:creationId xmlns:a16="http://schemas.microsoft.com/office/drawing/2014/main" id="{00000000-0008-0000-05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9" name="Text Box 15">
          <a:extLst>
            <a:ext uri="{FF2B5EF4-FFF2-40B4-BE49-F238E27FC236}">
              <a16:creationId xmlns:a16="http://schemas.microsoft.com/office/drawing/2014/main" id="{00000000-0008-0000-05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0" name="Text Box 15">
          <a:extLst>
            <a:ext uri="{FF2B5EF4-FFF2-40B4-BE49-F238E27FC236}">
              <a16:creationId xmlns:a16="http://schemas.microsoft.com/office/drawing/2014/main" id="{00000000-0008-0000-05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1" name="Text Box 15">
          <a:extLst>
            <a:ext uri="{FF2B5EF4-FFF2-40B4-BE49-F238E27FC236}">
              <a16:creationId xmlns:a16="http://schemas.microsoft.com/office/drawing/2014/main" id="{00000000-0008-0000-05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2" name="Text Box 15">
          <a:extLst>
            <a:ext uri="{FF2B5EF4-FFF2-40B4-BE49-F238E27FC236}">
              <a16:creationId xmlns:a16="http://schemas.microsoft.com/office/drawing/2014/main" id="{00000000-0008-0000-05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3" name="Text Box 15">
          <a:extLst>
            <a:ext uri="{FF2B5EF4-FFF2-40B4-BE49-F238E27FC236}">
              <a16:creationId xmlns:a16="http://schemas.microsoft.com/office/drawing/2014/main" id="{00000000-0008-0000-05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4" name="Text Box 15">
          <a:extLst>
            <a:ext uri="{FF2B5EF4-FFF2-40B4-BE49-F238E27FC236}">
              <a16:creationId xmlns:a16="http://schemas.microsoft.com/office/drawing/2014/main" id="{00000000-0008-0000-05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5" name="Text Box 15">
          <a:extLst>
            <a:ext uri="{FF2B5EF4-FFF2-40B4-BE49-F238E27FC236}">
              <a16:creationId xmlns:a16="http://schemas.microsoft.com/office/drawing/2014/main" id="{00000000-0008-0000-05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6" name="Text Box 15">
          <a:extLst>
            <a:ext uri="{FF2B5EF4-FFF2-40B4-BE49-F238E27FC236}">
              <a16:creationId xmlns:a16="http://schemas.microsoft.com/office/drawing/2014/main" id="{00000000-0008-0000-05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7" name="Text Box 15">
          <a:extLst>
            <a:ext uri="{FF2B5EF4-FFF2-40B4-BE49-F238E27FC236}">
              <a16:creationId xmlns:a16="http://schemas.microsoft.com/office/drawing/2014/main" id="{00000000-0008-0000-05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8" name="Text Box 15">
          <a:extLst>
            <a:ext uri="{FF2B5EF4-FFF2-40B4-BE49-F238E27FC236}">
              <a16:creationId xmlns:a16="http://schemas.microsoft.com/office/drawing/2014/main" id="{00000000-0008-0000-05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9" name="Text Box 15">
          <a:extLst>
            <a:ext uri="{FF2B5EF4-FFF2-40B4-BE49-F238E27FC236}">
              <a16:creationId xmlns:a16="http://schemas.microsoft.com/office/drawing/2014/main" id="{00000000-0008-0000-05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0" name="Text Box 15">
          <a:extLst>
            <a:ext uri="{FF2B5EF4-FFF2-40B4-BE49-F238E27FC236}">
              <a16:creationId xmlns:a16="http://schemas.microsoft.com/office/drawing/2014/main" id="{00000000-0008-0000-05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1" name="Text Box 15">
          <a:extLst>
            <a:ext uri="{FF2B5EF4-FFF2-40B4-BE49-F238E27FC236}">
              <a16:creationId xmlns:a16="http://schemas.microsoft.com/office/drawing/2014/main" id="{00000000-0008-0000-05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2" name="Text Box 15">
          <a:extLst>
            <a:ext uri="{FF2B5EF4-FFF2-40B4-BE49-F238E27FC236}">
              <a16:creationId xmlns:a16="http://schemas.microsoft.com/office/drawing/2014/main" id="{00000000-0008-0000-05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3" name="Text Box 15">
          <a:extLst>
            <a:ext uri="{FF2B5EF4-FFF2-40B4-BE49-F238E27FC236}">
              <a16:creationId xmlns:a16="http://schemas.microsoft.com/office/drawing/2014/main" id="{00000000-0008-0000-05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4" name="Text Box 15">
          <a:extLst>
            <a:ext uri="{FF2B5EF4-FFF2-40B4-BE49-F238E27FC236}">
              <a16:creationId xmlns:a16="http://schemas.microsoft.com/office/drawing/2014/main" id="{00000000-0008-0000-05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5" name="Text Box 15">
          <a:extLst>
            <a:ext uri="{FF2B5EF4-FFF2-40B4-BE49-F238E27FC236}">
              <a16:creationId xmlns:a16="http://schemas.microsoft.com/office/drawing/2014/main" id="{00000000-0008-0000-05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6" name="Text Box 15">
          <a:extLst>
            <a:ext uri="{FF2B5EF4-FFF2-40B4-BE49-F238E27FC236}">
              <a16:creationId xmlns:a16="http://schemas.microsoft.com/office/drawing/2014/main" id="{00000000-0008-0000-05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7" name="Text Box 15">
          <a:extLst>
            <a:ext uri="{FF2B5EF4-FFF2-40B4-BE49-F238E27FC236}">
              <a16:creationId xmlns:a16="http://schemas.microsoft.com/office/drawing/2014/main" id="{00000000-0008-0000-05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8" name="Text Box 15">
          <a:extLst>
            <a:ext uri="{FF2B5EF4-FFF2-40B4-BE49-F238E27FC236}">
              <a16:creationId xmlns:a16="http://schemas.microsoft.com/office/drawing/2014/main" id="{00000000-0008-0000-05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9" name="Text Box 15">
          <a:extLst>
            <a:ext uri="{FF2B5EF4-FFF2-40B4-BE49-F238E27FC236}">
              <a16:creationId xmlns:a16="http://schemas.microsoft.com/office/drawing/2014/main" id="{00000000-0008-0000-05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0" name="Text Box 15">
          <a:extLst>
            <a:ext uri="{FF2B5EF4-FFF2-40B4-BE49-F238E27FC236}">
              <a16:creationId xmlns:a16="http://schemas.microsoft.com/office/drawing/2014/main" id="{00000000-0008-0000-05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1" name="Text Box 15">
          <a:extLst>
            <a:ext uri="{FF2B5EF4-FFF2-40B4-BE49-F238E27FC236}">
              <a16:creationId xmlns:a16="http://schemas.microsoft.com/office/drawing/2014/main" id="{00000000-0008-0000-05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2" name="Text Box 15">
          <a:extLst>
            <a:ext uri="{FF2B5EF4-FFF2-40B4-BE49-F238E27FC236}">
              <a16:creationId xmlns:a16="http://schemas.microsoft.com/office/drawing/2014/main" id="{00000000-0008-0000-05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3" name="Text Box 15">
          <a:extLst>
            <a:ext uri="{FF2B5EF4-FFF2-40B4-BE49-F238E27FC236}">
              <a16:creationId xmlns:a16="http://schemas.microsoft.com/office/drawing/2014/main" id="{00000000-0008-0000-05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4" name="Text Box 15">
          <a:extLst>
            <a:ext uri="{FF2B5EF4-FFF2-40B4-BE49-F238E27FC236}">
              <a16:creationId xmlns:a16="http://schemas.microsoft.com/office/drawing/2014/main" id="{00000000-0008-0000-05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5" name="Text Box 15">
          <a:extLst>
            <a:ext uri="{FF2B5EF4-FFF2-40B4-BE49-F238E27FC236}">
              <a16:creationId xmlns:a16="http://schemas.microsoft.com/office/drawing/2014/main" id="{00000000-0008-0000-05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6" name="Text Box 15">
          <a:extLst>
            <a:ext uri="{FF2B5EF4-FFF2-40B4-BE49-F238E27FC236}">
              <a16:creationId xmlns:a16="http://schemas.microsoft.com/office/drawing/2014/main" id="{00000000-0008-0000-05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7" name="Text Box 15">
          <a:extLst>
            <a:ext uri="{FF2B5EF4-FFF2-40B4-BE49-F238E27FC236}">
              <a16:creationId xmlns:a16="http://schemas.microsoft.com/office/drawing/2014/main" id="{00000000-0008-0000-05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8" name="Text Box 15">
          <a:extLst>
            <a:ext uri="{FF2B5EF4-FFF2-40B4-BE49-F238E27FC236}">
              <a16:creationId xmlns:a16="http://schemas.microsoft.com/office/drawing/2014/main" id="{00000000-0008-0000-05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9" name="Text Box 15">
          <a:extLst>
            <a:ext uri="{FF2B5EF4-FFF2-40B4-BE49-F238E27FC236}">
              <a16:creationId xmlns:a16="http://schemas.microsoft.com/office/drawing/2014/main" id="{00000000-0008-0000-05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0" name="Text Box 15">
          <a:extLst>
            <a:ext uri="{FF2B5EF4-FFF2-40B4-BE49-F238E27FC236}">
              <a16:creationId xmlns:a16="http://schemas.microsoft.com/office/drawing/2014/main" id="{00000000-0008-0000-05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1" name="Text Box 15">
          <a:extLst>
            <a:ext uri="{FF2B5EF4-FFF2-40B4-BE49-F238E27FC236}">
              <a16:creationId xmlns:a16="http://schemas.microsoft.com/office/drawing/2014/main" id="{00000000-0008-0000-05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2" name="Text Box 15">
          <a:extLst>
            <a:ext uri="{FF2B5EF4-FFF2-40B4-BE49-F238E27FC236}">
              <a16:creationId xmlns:a16="http://schemas.microsoft.com/office/drawing/2014/main" id="{00000000-0008-0000-05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3" name="Text Box 15">
          <a:extLst>
            <a:ext uri="{FF2B5EF4-FFF2-40B4-BE49-F238E27FC236}">
              <a16:creationId xmlns:a16="http://schemas.microsoft.com/office/drawing/2014/main" id="{00000000-0008-0000-05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4" name="Text Box 15">
          <a:extLst>
            <a:ext uri="{FF2B5EF4-FFF2-40B4-BE49-F238E27FC236}">
              <a16:creationId xmlns:a16="http://schemas.microsoft.com/office/drawing/2014/main" id="{00000000-0008-0000-05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5" name="Text Box 15">
          <a:extLst>
            <a:ext uri="{FF2B5EF4-FFF2-40B4-BE49-F238E27FC236}">
              <a16:creationId xmlns:a16="http://schemas.microsoft.com/office/drawing/2014/main" id="{00000000-0008-0000-05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6" name="Text Box 15">
          <a:extLst>
            <a:ext uri="{FF2B5EF4-FFF2-40B4-BE49-F238E27FC236}">
              <a16:creationId xmlns:a16="http://schemas.microsoft.com/office/drawing/2014/main" id="{00000000-0008-0000-05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7" name="Text Box 15">
          <a:extLst>
            <a:ext uri="{FF2B5EF4-FFF2-40B4-BE49-F238E27FC236}">
              <a16:creationId xmlns:a16="http://schemas.microsoft.com/office/drawing/2014/main" id="{00000000-0008-0000-05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8" name="Text Box 15">
          <a:extLst>
            <a:ext uri="{FF2B5EF4-FFF2-40B4-BE49-F238E27FC236}">
              <a16:creationId xmlns:a16="http://schemas.microsoft.com/office/drawing/2014/main" id="{00000000-0008-0000-05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9" name="Text Box 15">
          <a:extLst>
            <a:ext uri="{FF2B5EF4-FFF2-40B4-BE49-F238E27FC236}">
              <a16:creationId xmlns:a16="http://schemas.microsoft.com/office/drawing/2014/main" id="{00000000-0008-0000-05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0" name="Text Box 15">
          <a:extLst>
            <a:ext uri="{FF2B5EF4-FFF2-40B4-BE49-F238E27FC236}">
              <a16:creationId xmlns:a16="http://schemas.microsoft.com/office/drawing/2014/main" id="{00000000-0008-0000-05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1" name="Text Box 15">
          <a:extLst>
            <a:ext uri="{FF2B5EF4-FFF2-40B4-BE49-F238E27FC236}">
              <a16:creationId xmlns:a16="http://schemas.microsoft.com/office/drawing/2014/main" id="{00000000-0008-0000-05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2" name="Text Box 15">
          <a:extLst>
            <a:ext uri="{FF2B5EF4-FFF2-40B4-BE49-F238E27FC236}">
              <a16:creationId xmlns:a16="http://schemas.microsoft.com/office/drawing/2014/main" id="{00000000-0008-0000-05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3" name="Text Box 15">
          <a:extLst>
            <a:ext uri="{FF2B5EF4-FFF2-40B4-BE49-F238E27FC236}">
              <a16:creationId xmlns:a16="http://schemas.microsoft.com/office/drawing/2014/main" id="{00000000-0008-0000-05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4" name="Text Box 15">
          <a:extLst>
            <a:ext uri="{FF2B5EF4-FFF2-40B4-BE49-F238E27FC236}">
              <a16:creationId xmlns:a16="http://schemas.microsoft.com/office/drawing/2014/main" id="{00000000-0008-0000-05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5" name="Text Box 15">
          <a:extLst>
            <a:ext uri="{FF2B5EF4-FFF2-40B4-BE49-F238E27FC236}">
              <a16:creationId xmlns:a16="http://schemas.microsoft.com/office/drawing/2014/main" id="{00000000-0008-0000-05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6" name="Text Box 15">
          <a:extLst>
            <a:ext uri="{FF2B5EF4-FFF2-40B4-BE49-F238E27FC236}">
              <a16:creationId xmlns:a16="http://schemas.microsoft.com/office/drawing/2014/main" id="{00000000-0008-0000-05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7" name="Text Box 15">
          <a:extLst>
            <a:ext uri="{FF2B5EF4-FFF2-40B4-BE49-F238E27FC236}">
              <a16:creationId xmlns:a16="http://schemas.microsoft.com/office/drawing/2014/main" id="{00000000-0008-0000-05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8" name="Text Box 15">
          <a:extLst>
            <a:ext uri="{FF2B5EF4-FFF2-40B4-BE49-F238E27FC236}">
              <a16:creationId xmlns:a16="http://schemas.microsoft.com/office/drawing/2014/main" id="{00000000-0008-0000-05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9" name="Text Box 15">
          <a:extLst>
            <a:ext uri="{FF2B5EF4-FFF2-40B4-BE49-F238E27FC236}">
              <a16:creationId xmlns:a16="http://schemas.microsoft.com/office/drawing/2014/main" id="{00000000-0008-0000-05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0" name="Text Box 15">
          <a:extLst>
            <a:ext uri="{FF2B5EF4-FFF2-40B4-BE49-F238E27FC236}">
              <a16:creationId xmlns:a16="http://schemas.microsoft.com/office/drawing/2014/main" id="{00000000-0008-0000-05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1" name="Text Box 15">
          <a:extLst>
            <a:ext uri="{FF2B5EF4-FFF2-40B4-BE49-F238E27FC236}">
              <a16:creationId xmlns:a16="http://schemas.microsoft.com/office/drawing/2014/main" id="{00000000-0008-0000-05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2" name="Text Box 15">
          <a:extLst>
            <a:ext uri="{FF2B5EF4-FFF2-40B4-BE49-F238E27FC236}">
              <a16:creationId xmlns:a16="http://schemas.microsoft.com/office/drawing/2014/main" id="{00000000-0008-0000-05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3" name="Text Box 15">
          <a:extLst>
            <a:ext uri="{FF2B5EF4-FFF2-40B4-BE49-F238E27FC236}">
              <a16:creationId xmlns:a16="http://schemas.microsoft.com/office/drawing/2014/main" id="{00000000-0008-0000-05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4" name="Text Box 15">
          <a:extLst>
            <a:ext uri="{FF2B5EF4-FFF2-40B4-BE49-F238E27FC236}">
              <a16:creationId xmlns:a16="http://schemas.microsoft.com/office/drawing/2014/main" id="{00000000-0008-0000-05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5" name="Text Box 15">
          <a:extLst>
            <a:ext uri="{FF2B5EF4-FFF2-40B4-BE49-F238E27FC236}">
              <a16:creationId xmlns:a16="http://schemas.microsoft.com/office/drawing/2014/main" id="{00000000-0008-0000-05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6" name="Text Box 15">
          <a:extLst>
            <a:ext uri="{FF2B5EF4-FFF2-40B4-BE49-F238E27FC236}">
              <a16:creationId xmlns:a16="http://schemas.microsoft.com/office/drawing/2014/main" id="{00000000-0008-0000-05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7" name="Text Box 15">
          <a:extLst>
            <a:ext uri="{FF2B5EF4-FFF2-40B4-BE49-F238E27FC236}">
              <a16:creationId xmlns:a16="http://schemas.microsoft.com/office/drawing/2014/main" id="{00000000-0008-0000-05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8" name="Text Box 15">
          <a:extLst>
            <a:ext uri="{FF2B5EF4-FFF2-40B4-BE49-F238E27FC236}">
              <a16:creationId xmlns:a16="http://schemas.microsoft.com/office/drawing/2014/main" id="{00000000-0008-0000-05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9" name="Text Box 15">
          <a:extLst>
            <a:ext uri="{FF2B5EF4-FFF2-40B4-BE49-F238E27FC236}">
              <a16:creationId xmlns:a16="http://schemas.microsoft.com/office/drawing/2014/main" id="{00000000-0008-0000-05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0" name="Text Box 15">
          <a:extLst>
            <a:ext uri="{FF2B5EF4-FFF2-40B4-BE49-F238E27FC236}">
              <a16:creationId xmlns:a16="http://schemas.microsoft.com/office/drawing/2014/main" id="{00000000-0008-0000-05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1" name="Text Box 15">
          <a:extLst>
            <a:ext uri="{FF2B5EF4-FFF2-40B4-BE49-F238E27FC236}">
              <a16:creationId xmlns:a16="http://schemas.microsoft.com/office/drawing/2014/main" id="{00000000-0008-0000-05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2" name="Text Box 15">
          <a:extLst>
            <a:ext uri="{FF2B5EF4-FFF2-40B4-BE49-F238E27FC236}">
              <a16:creationId xmlns:a16="http://schemas.microsoft.com/office/drawing/2014/main" id="{00000000-0008-0000-05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3" name="Text Box 15">
          <a:extLst>
            <a:ext uri="{FF2B5EF4-FFF2-40B4-BE49-F238E27FC236}">
              <a16:creationId xmlns:a16="http://schemas.microsoft.com/office/drawing/2014/main" id="{00000000-0008-0000-05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4" name="Text Box 15">
          <a:extLst>
            <a:ext uri="{FF2B5EF4-FFF2-40B4-BE49-F238E27FC236}">
              <a16:creationId xmlns:a16="http://schemas.microsoft.com/office/drawing/2014/main" id="{00000000-0008-0000-05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5" name="Text Box 15">
          <a:extLst>
            <a:ext uri="{FF2B5EF4-FFF2-40B4-BE49-F238E27FC236}">
              <a16:creationId xmlns:a16="http://schemas.microsoft.com/office/drawing/2014/main" id="{00000000-0008-0000-05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6" name="Text Box 15">
          <a:extLst>
            <a:ext uri="{FF2B5EF4-FFF2-40B4-BE49-F238E27FC236}">
              <a16:creationId xmlns:a16="http://schemas.microsoft.com/office/drawing/2014/main" id="{00000000-0008-0000-05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7" name="Text Box 15">
          <a:extLst>
            <a:ext uri="{FF2B5EF4-FFF2-40B4-BE49-F238E27FC236}">
              <a16:creationId xmlns:a16="http://schemas.microsoft.com/office/drawing/2014/main" id="{00000000-0008-0000-05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8" name="Text Box 15">
          <a:extLst>
            <a:ext uri="{FF2B5EF4-FFF2-40B4-BE49-F238E27FC236}">
              <a16:creationId xmlns:a16="http://schemas.microsoft.com/office/drawing/2014/main" id="{00000000-0008-0000-05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9" name="Text Box 15">
          <a:extLst>
            <a:ext uri="{FF2B5EF4-FFF2-40B4-BE49-F238E27FC236}">
              <a16:creationId xmlns:a16="http://schemas.microsoft.com/office/drawing/2014/main" id="{00000000-0008-0000-05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0" name="Text Box 15">
          <a:extLst>
            <a:ext uri="{FF2B5EF4-FFF2-40B4-BE49-F238E27FC236}">
              <a16:creationId xmlns:a16="http://schemas.microsoft.com/office/drawing/2014/main" id="{00000000-0008-0000-05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1" name="Text Box 15">
          <a:extLst>
            <a:ext uri="{FF2B5EF4-FFF2-40B4-BE49-F238E27FC236}">
              <a16:creationId xmlns:a16="http://schemas.microsoft.com/office/drawing/2014/main" id="{00000000-0008-0000-05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2" name="Text Box 15">
          <a:extLst>
            <a:ext uri="{FF2B5EF4-FFF2-40B4-BE49-F238E27FC236}">
              <a16:creationId xmlns:a16="http://schemas.microsoft.com/office/drawing/2014/main" id="{00000000-0008-0000-05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3" name="Text Box 15">
          <a:extLst>
            <a:ext uri="{FF2B5EF4-FFF2-40B4-BE49-F238E27FC236}">
              <a16:creationId xmlns:a16="http://schemas.microsoft.com/office/drawing/2014/main" id="{00000000-0008-0000-05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4" name="Text Box 15">
          <a:extLst>
            <a:ext uri="{FF2B5EF4-FFF2-40B4-BE49-F238E27FC236}">
              <a16:creationId xmlns:a16="http://schemas.microsoft.com/office/drawing/2014/main" id="{00000000-0008-0000-05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5" name="Text Box 15">
          <a:extLst>
            <a:ext uri="{FF2B5EF4-FFF2-40B4-BE49-F238E27FC236}">
              <a16:creationId xmlns:a16="http://schemas.microsoft.com/office/drawing/2014/main" id="{00000000-0008-0000-05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6" name="Text Box 15">
          <a:extLst>
            <a:ext uri="{FF2B5EF4-FFF2-40B4-BE49-F238E27FC236}">
              <a16:creationId xmlns:a16="http://schemas.microsoft.com/office/drawing/2014/main" id="{00000000-0008-0000-05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7" name="Text Box 15">
          <a:extLst>
            <a:ext uri="{FF2B5EF4-FFF2-40B4-BE49-F238E27FC236}">
              <a16:creationId xmlns:a16="http://schemas.microsoft.com/office/drawing/2014/main" id="{00000000-0008-0000-05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8" name="Text Box 15">
          <a:extLst>
            <a:ext uri="{FF2B5EF4-FFF2-40B4-BE49-F238E27FC236}">
              <a16:creationId xmlns:a16="http://schemas.microsoft.com/office/drawing/2014/main" id="{00000000-0008-0000-05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9" name="Text Box 15">
          <a:extLst>
            <a:ext uri="{FF2B5EF4-FFF2-40B4-BE49-F238E27FC236}">
              <a16:creationId xmlns:a16="http://schemas.microsoft.com/office/drawing/2014/main" id="{00000000-0008-0000-05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0" name="Text Box 15">
          <a:extLst>
            <a:ext uri="{FF2B5EF4-FFF2-40B4-BE49-F238E27FC236}">
              <a16:creationId xmlns:a16="http://schemas.microsoft.com/office/drawing/2014/main" id="{00000000-0008-0000-05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1" name="Text Box 15">
          <a:extLst>
            <a:ext uri="{FF2B5EF4-FFF2-40B4-BE49-F238E27FC236}">
              <a16:creationId xmlns:a16="http://schemas.microsoft.com/office/drawing/2014/main" id="{00000000-0008-0000-05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2" name="Text Box 15">
          <a:extLst>
            <a:ext uri="{FF2B5EF4-FFF2-40B4-BE49-F238E27FC236}">
              <a16:creationId xmlns:a16="http://schemas.microsoft.com/office/drawing/2014/main" id="{00000000-0008-0000-05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3" name="Text Box 15">
          <a:extLst>
            <a:ext uri="{FF2B5EF4-FFF2-40B4-BE49-F238E27FC236}">
              <a16:creationId xmlns:a16="http://schemas.microsoft.com/office/drawing/2014/main" id="{00000000-0008-0000-05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4" name="Text Box 15">
          <a:extLst>
            <a:ext uri="{FF2B5EF4-FFF2-40B4-BE49-F238E27FC236}">
              <a16:creationId xmlns:a16="http://schemas.microsoft.com/office/drawing/2014/main" id="{00000000-0008-0000-05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5" name="Text Box 15">
          <a:extLst>
            <a:ext uri="{FF2B5EF4-FFF2-40B4-BE49-F238E27FC236}">
              <a16:creationId xmlns:a16="http://schemas.microsoft.com/office/drawing/2014/main" id="{00000000-0008-0000-05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6" name="Text Box 15">
          <a:extLst>
            <a:ext uri="{FF2B5EF4-FFF2-40B4-BE49-F238E27FC236}">
              <a16:creationId xmlns:a16="http://schemas.microsoft.com/office/drawing/2014/main" id="{00000000-0008-0000-05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7" name="Text Box 15">
          <a:extLst>
            <a:ext uri="{FF2B5EF4-FFF2-40B4-BE49-F238E27FC236}">
              <a16:creationId xmlns:a16="http://schemas.microsoft.com/office/drawing/2014/main" id="{00000000-0008-0000-05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8" name="Text Box 15">
          <a:extLst>
            <a:ext uri="{FF2B5EF4-FFF2-40B4-BE49-F238E27FC236}">
              <a16:creationId xmlns:a16="http://schemas.microsoft.com/office/drawing/2014/main" id="{00000000-0008-0000-05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9" name="Text Box 15">
          <a:extLst>
            <a:ext uri="{FF2B5EF4-FFF2-40B4-BE49-F238E27FC236}">
              <a16:creationId xmlns:a16="http://schemas.microsoft.com/office/drawing/2014/main" id="{00000000-0008-0000-05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0" name="Text Box 15">
          <a:extLst>
            <a:ext uri="{FF2B5EF4-FFF2-40B4-BE49-F238E27FC236}">
              <a16:creationId xmlns:a16="http://schemas.microsoft.com/office/drawing/2014/main" id="{00000000-0008-0000-05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1" name="Text Box 15">
          <a:extLst>
            <a:ext uri="{FF2B5EF4-FFF2-40B4-BE49-F238E27FC236}">
              <a16:creationId xmlns:a16="http://schemas.microsoft.com/office/drawing/2014/main" id="{00000000-0008-0000-05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2" name="Text Box 15">
          <a:extLst>
            <a:ext uri="{FF2B5EF4-FFF2-40B4-BE49-F238E27FC236}">
              <a16:creationId xmlns:a16="http://schemas.microsoft.com/office/drawing/2014/main" id="{00000000-0008-0000-05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3" name="Text Box 15">
          <a:extLst>
            <a:ext uri="{FF2B5EF4-FFF2-40B4-BE49-F238E27FC236}">
              <a16:creationId xmlns:a16="http://schemas.microsoft.com/office/drawing/2014/main" id="{00000000-0008-0000-05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4" name="Text Box 15">
          <a:extLst>
            <a:ext uri="{FF2B5EF4-FFF2-40B4-BE49-F238E27FC236}">
              <a16:creationId xmlns:a16="http://schemas.microsoft.com/office/drawing/2014/main" id="{00000000-0008-0000-05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5" name="Text Box 15">
          <a:extLst>
            <a:ext uri="{FF2B5EF4-FFF2-40B4-BE49-F238E27FC236}">
              <a16:creationId xmlns:a16="http://schemas.microsoft.com/office/drawing/2014/main" id="{00000000-0008-0000-05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6" name="Text Box 15">
          <a:extLst>
            <a:ext uri="{FF2B5EF4-FFF2-40B4-BE49-F238E27FC236}">
              <a16:creationId xmlns:a16="http://schemas.microsoft.com/office/drawing/2014/main" id="{00000000-0008-0000-05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7" name="Text Box 15">
          <a:extLst>
            <a:ext uri="{FF2B5EF4-FFF2-40B4-BE49-F238E27FC236}">
              <a16:creationId xmlns:a16="http://schemas.microsoft.com/office/drawing/2014/main" id="{00000000-0008-0000-05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8" name="Text Box 15">
          <a:extLst>
            <a:ext uri="{FF2B5EF4-FFF2-40B4-BE49-F238E27FC236}">
              <a16:creationId xmlns:a16="http://schemas.microsoft.com/office/drawing/2014/main" id="{00000000-0008-0000-05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9" name="Text Box 15">
          <a:extLst>
            <a:ext uri="{FF2B5EF4-FFF2-40B4-BE49-F238E27FC236}">
              <a16:creationId xmlns:a16="http://schemas.microsoft.com/office/drawing/2014/main" id="{00000000-0008-0000-05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0" name="Text Box 15">
          <a:extLst>
            <a:ext uri="{FF2B5EF4-FFF2-40B4-BE49-F238E27FC236}">
              <a16:creationId xmlns:a16="http://schemas.microsoft.com/office/drawing/2014/main" id="{00000000-0008-0000-05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1" name="Text Box 15">
          <a:extLst>
            <a:ext uri="{FF2B5EF4-FFF2-40B4-BE49-F238E27FC236}">
              <a16:creationId xmlns:a16="http://schemas.microsoft.com/office/drawing/2014/main" id="{00000000-0008-0000-05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2" name="Text Box 15">
          <a:extLst>
            <a:ext uri="{FF2B5EF4-FFF2-40B4-BE49-F238E27FC236}">
              <a16:creationId xmlns:a16="http://schemas.microsoft.com/office/drawing/2014/main" id="{00000000-0008-0000-05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3" name="Text Box 15">
          <a:extLst>
            <a:ext uri="{FF2B5EF4-FFF2-40B4-BE49-F238E27FC236}">
              <a16:creationId xmlns:a16="http://schemas.microsoft.com/office/drawing/2014/main" id="{00000000-0008-0000-05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4" name="Text Box 15">
          <a:extLst>
            <a:ext uri="{FF2B5EF4-FFF2-40B4-BE49-F238E27FC236}">
              <a16:creationId xmlns:a16="http://schemas.microsoft.com/office/drawing/2014/main" id="{00000000-0008-0000-05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5" name="Text Box 15">
          <a:extLst>
            <a:ext uri="{FF2B5EF4-FFF2-40B4-BE49-F238E27FC236}">
              <a16:creationId xmlns:a16="http://schemas.microsoft.com/office/drawing/2014/main" id="{00000000-0008-0000-05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6" name="Text Box 15">
          <a:extLst>
            <a:ext uri="{FF2B5EF4-FFF2-40B4-BE49-F238E27FC236}">
              <a16:creationId xmlns:a16="http://schemas.microsoft.com/office/drawing/2014/main" id="{00000000-0008-0000-05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7" name="Text Box 15">
          <a:extLst>
            <a:ext uri="{FF2B5EF4-FFF2-40B4-BE49-F238E27FC236}">
              <a16:creationId xmlns:a16="http://schemas.microsoft.com/office/drawing/2014/main" id="{00000000-0008-0000-05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8" name="Text Box 15">
          <a:extLst>
            <a:ext uri="{FF2B5EF4-FFF2-40B4-BE49-F238E27FC236}">
              <a16:creationId xmlns:a16="http://schemas.microsoft.com/office/drawing/2014/main" id="{00000000-0008-0000-05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9" name="Text Box 15">
          <a:extLst>
            <a:ext uri="{FF2B5EF4-FFF2-40B4-BE49-F238E27FC236}">
              <a16:creationId xmlns:a16="http://schemas.microsoft.com/office/drawing/2014/main" id="{00000000-0008-0000-05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0" name="Text Box 15">
          <a:extLst>
            <a:ext uri="{FF2B5EF4-FFF2-40B4-BE49-F238E27FC236}">
              <a16:creationId xmlns:a16="http://schemas.microsoft.com/office/drawing/2014/main" id="{00000000-0008-0000-05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1" name="Text Box 15">
          <a:extLst>
            <a:ext uri="{FF2B5EF4-FFF2-40B4-BE49-F238E27FC236}">
              <a16:creationId xmlns:a16="http://schemas.microsoft.com/office/drawing/2014/main" id="{00000000-0008-0000-05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2" name="Text Box 15">
          <a:extLst>
            <a:ext uri="{FF2B5EF4-FFF2-40B4-BE49-F238E27FC236}">
              <a16:creationId xmlns:a16="http://schemas.microsoft.com/office/drawing/2014/main" id="{00000000-0008-0000-05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3" name="Text Box 15">
          <a:extLst>
            <a:ext uri="{FF2B5EF4-FFF2-40B4-BE49-F238E27FC236}">
              <a16:creationId xmlns:a16="http://schemas.microsoft.com/office/drawing/2014/main" id="{00000000-0008-0000-05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4" name="Text Box 15">
          <a:extLst>
            <a:ext uri="{FF2B5EF4-FFF2-40B4-BE49-F238E27FC236}">
              <a16:creationId xmlns:a16="http://schemas.microsoft.com/office/drawing/2014/main" id="{00000000-0008-0000-05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5" name="Text Box 15">
          <a:extLst>
            <a:ext uri="{FF2B5EF4-FFF2-40B4-BE49-F238E27FC236}">
              <a16:creationId xmlns:a16="http://schemas.microsoft.com/office/drawing/2014/main" id="{00000000-0008-0000-05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6" name="Text Box 15">
          <a:extLst>
            <a:ext uri="{FF2B5EF4-FFF2-40B4-BE49-F238E27FC236}">
              <a16:creationId xmlns:a16="http://schemas.microsoft.com/office/drawing/2014/main" id="{00000000-0008-0000-05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7" name="Text Box 15">
          <a:extLst>
            <a:ext uri="{FF2B5EF4-FFF2-40B4-BE49-F238E27FC236}">
              <a16:creationId xmlns:a16="http://schemas.microsoft.com/office/drawing/2014/main" id="{00000000-0008-0000-05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8" name="Text Box 15">
          <a:extLst>
            <a:ext uri="{FF2B5EF4-FFF2-40B4-BE49-F238E27FC236}">
              <a16:creationId xmlns:a16="http://schemas.microsoft.com/office/drawing/2014/main" id="{00000000-0008-0000-05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9" name="Text Box 15">
          <a:extLst>
            <a:ext uri="{FF2B5EF4-FFF2-40B4-BE49-F238E27FC236}">
              <a16:creationId xmlns:a16="http://schemas.microsoft.com/office/drawing/2014/main" id="{00000000-0008-0000-05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0" name="Text Box 15">
          <a:extLst>
            <a:ext uri="{FF2B5EF4-FFF2-40B4-BE49-F238E27FC236}">
              <a16:creationId xmlns:a16="http://schemas.microsoft.com/office/drawing/2014/main" id="{00000000-0008-0000-05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1" name="Text Box 15">
          <a:extLst>
            <a:ext uri="{FF2B5EF4-FFF2-40B4-BE49-F238E27FC236}">
              <a16:creationId xmlns:a16="http://schemas.microsoft.com/office/drawing/2014/main" id="{00000000-0008-0000-05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2" name="Text Box 15">
          <a:extLst>
            <a:ext uri="{FF2B5EF4-FFF2-40B4-BE49-F238E27FC236}">
              <a16:creationId xmlns:a16="http://schemas.microsoft.com/office/drawing/2014/main" id="{00000000-0008-0000-05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3" name="Text Box 15">
          <a:extLst>
            <a:ext uri="{FF2B5EF4-FFF2-40B4-BE49-F238E27FC236}">
              <a16:creationId xmlns:a16="http://schemas.microsoft.com/office/drawing/2014/main" id="{00000000-0008-0000-05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4" name="Text Box 15">
          <a:extLst>
            <a:ext uri="{FF2B5EF4-FFF2-40B4-BE49-F238E27FC236}">
              <a16:creationId xmlns:a16="http://schemas.microsoft.com/office/drawing/2014/main" id="{00000000-0008-0000-05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5" name="Text Box 15">
          <a:extLst>
            <a:ext uri="{FF2B5EF4-FFF2-40B4-BE49-F238E27FC236}">
              <a16:creationId xmlns:a16="http://schemas.microsoft.com/office/drawing/2014/main" id="{00000000-0008-0000-05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6" name="Text Box 15">
          <a:extLst>
            <a:ext uri="{FF2B5EF4-FFF2-40B4-BE49-F238E27FC236}">
              <a16:creationId xmlns:a16="http://schemas.microsoft.com/office/drawing/2014/main" id="{00000000-0008-0000-05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7" name="Text Box 15">
          <a:extLst>
            <a:ext uri="{FF2B5EF4-FFF2-40B4-BE49-F238E27FC236}">
              <a16:creationId xmlns:a16="http://schemas.microsoft.com/office/drawing/2014/main" id="{00000000-0008-0000-05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8" name="Text Box 15">
          <a:extLst>
            <a:ext uri="{FF2B5EF4-FFF2-40B4-BE49-F238E27FC236}">
              <a16:creationId xmlns:a16="http://schemas.microsoft.com/office/drawing/2014/main" id="{00000000-0008-0000-05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9" name="Text Box 15">
          <a:extLst>
            <a:ext uri="{FF2B5EF4-FFF2-40B4-BE49-F238E27FC236}">
              <a16:creationId xmlns:a16="http://schemas.microsoft.com/office/drawing/2014/main" id="{00000000-0008-0000-05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0" name="Text Box 15">
          <a:extLst>
            <a:ext uri="{FF2B5EF4-FFF2-40B4-BE49-F238E27FC236}">
              <a16:creationId xmlns:a16="http://schemas.microsoft.com/office/drawing/2014/main" id="{00000000-0008-0000-05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1" name="Text Box 15">
          <a:extLst>
            <a:ext uri="{FF2B5EF4-FFF2-40B4-BE49-F238E27FC236}">
              <a16:creationId xmlns:a16="http://schemas.microsoft.com/office/drawing/2014/main" id="{00000000-0008-0000-05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2" name="Text Box 15">
          <a:extLst>
            <a:ext uri="{FF2B5EF4-FFF2-40B4-BE49-F238E27FC236}">
              <a16:creationId xmlns:a16="http://schemas.microsoft.com/office/drawing/2014/main" id="{00000000-0008-0000-05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3" name="Text Box 15">
          <a:extLst>
            <a:ext uri="{FF2B5EF4-FFF2-40B4-BE49-F238E27FC236}">
              <a16:creationId xmlns:a16="http://schemas.microsoft.com/office/drawing/2014/main" id="{00000000-0008-0000-05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4" name="Text Box 15">
          <a:extLst>
            <a:ext uri="{FF2B5EF4-FFF2-40B4-BE49-F238E27FC236}">
              <a16:creationId xmlns:a16="http://schemas.microsoft.com/office/drawing/2014/main" id="{00000000-0008-0000-05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5" name="Text Box 15">
          <a:extLst>
            <a:ext uri="{FF2B5EF4-FFF2-40B4-BE49-F238E27FC236}">
              <a16:creationId xmlns:a16="http://schemas.microsoft.com/office/drawing/2014/main" id="{00000000-0008-0000-05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6" name="Text Box 15">
          <a:extLst>
            <a:ext uri="{FF2B5EF4-FFF2-40B4-BE49-F238E27FC236}">
              <a16:creationId xmlns:a16="http://schemas.microsoft.com/office/drawing/2014/main" id="{00000000-0008-0000-05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7" name="Text Box 15">
          <a:extLst>
            <a:ext uri="{FF2B5EF4-FFF2-40B4-BE49-F238E27FC236}">
              <a16:creationId xmlns:a16="http://schemas.microsoft.com/office/drawing/2014/main" id="{00000000-0008-0000-05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8" name="Text Box 15">
          <a:extLst>
            <a:ext uri="{FF2B5EF4-FFF2-40B4-BE49-F238E27FC236}">
              <a16:creationId xmlns:a16="http://schemas.microsoft.com/office/drawing/2014/main" id="{00000000-0008-0000-05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9" name="Text Box 15">
          <a:extLst>
            <a:ext uri="{FF2B5EF4-FFF2-40B4-BE49-F238E27FC236}">
              <a16:creationId xmlns:a16="http://schemas.microsoft.com/office/drawing/2014/main" id="{00000000-0008-0000-05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0" name="Text Box 15">
          <a:extLst>
            <a:ext uri="{FF2B5EF4-FFF2-40B4-BE49-F238E27FC236}">
              <a16:creationId xmlns:a16="http://schemas.microsoft.com/office/drawing/2014/main" id="{00000000-0008-0000-05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1" name="Text Box 15">
          <a:extLst>
            <a:ext uri="{FF2B5EF4-FFF2-40B4-BE49-F238E27FC236}">
              <a16:creationId xmlns:a16="http://schemas.microsoft.com/office/drawing/2014/main" id="{00000000-0008-0000-05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2" name="Text Box 15">
          <a:extLst>
            <a:ext uri="{FF2B5EF4-FFF2-40B4-BE49-F238E27FC236}">
              <a16:creationId xmlns:a16="http://schemas.microsoft.com/office/drawing/2014/main" id="{00000000-0008-0000-05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3" name="Text Box 15">
          <a:extLst>
            <a:ext uri="{FF2B5EF4-FFF2-40B4-BE49-F238E27FC236}">
              <a16:creationId xmlns:a16="http://schemas.microsoft.com/office/drawing/2014/main" id="{00000000-0008-0000-05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4" name="Text Box 15">
          <a:extLst>
            <a:ext uri="{FF2B5EF4-FFF2-40B4-BE49-F238E27FC236}">
              <a16:creationId xmlns:a16="http://schemas.microsoft.com/office/drawing/2014/main" id="{00000000-0008-0000-05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5" name="Text Box 15">
          <a:extLst>
            <a:ext uri="{FF2B5EF4-FFF2-40B4-BE49-F238E27FC236}">
              <a16:creationId xmlns:a16="http://schemas.microsoft.com/office/drawing/2014/main" id="{00000000-0008-0000-05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6" name="Text Box 15">
          <a:extLst>
            <a:ext uri="{FF2B5EF4-FFF2-40B4-BE49-F238E27FC236}">
              <a16:creationId xmlns:a16="http://schemas.microsoft.com/office/drawing/2014/main" id="{00000000-0008-0000-05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7" name="Text Box 15">
          <a:extLst>
            <a:ext uri="{FF2B5EF4-FFF2-40B4-BE49-F238E27FC236}">
              <a16:creationId xmlns:a16="http://schemas.microsoft.com/office/drawing/2014/main" id="{00000000-0008-0000-05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8" name="Text Box 15">
          <a:extLst>
            <a:ext uri="{FF2B5EF4-FFF2-40B4-BE49-F238E27FC236}">
              <a16:creationId xmlns:a16="http://schemas.microsoft.com/office/drawing/2014/main" id="{00000000-0008-0000-05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9" name="Text Box 15">
          <a:extLst>
            <a:ext uri="{FF2B5EF4-FFF2-40B4-BE49-F238E27FC236}">
              <a16:creationId xmlns:a16="http://schemas.microsoft.com/office/drawing/2014/main" id="{00000000-0008-0000-05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0" name="Text Box 15">
          <a:extLst>
            <a:ext uri="{FF2B5EF4-FFF2-40B4-BE49-F238E27FC236}">
              <a16:creationId xmlns:a16="http://schemas.microsoft.com/office/drawing/2014/main" id="{00000000-0008-0000-05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61" name="Text Box 15">
          <a:extLst>
            <a:ext uri="{FF2B5EF4-FFF2-40B4-BE49-F238E27FC236}">
              <a16:creationId xmlns:a16="http://schemas.microsoft.com/office/drawing/2014/main" id="{00000000-0008-0000-05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62" name="Text Box 15">
          <a:extLst>
            <a:ext uri="{FF2B5EF4-FFF2-40B4-BE49-F238E27FC236}">
              <a16:creationId xmlns:a16="http://schemas.microsoft.com/office/drawing/2014/main" id="{00000000-0008-0000-05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3" name="Text Box 15">
          <a:extLst>
            <a:ext uri="{FF2B5EF4-FFF2-40B4-BE49-F238E27FC236}">
              <a16:creationId xmlns:a16="http://schemas.microsoft.com/office/drawing/2014/main" id="{00000000-0008-0000-05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4" name="Text Box 15">
          <a:extLst>
            <a:ext uri="{FF2B5EF4-FFF2-40B4-BE49-F238E27FC236}">
              <a16:creationId xmlns:a16="http://schemas.microsoft.com/office/drawing/2014/main" id="{00000000-0008-0000-05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5" name="Text Box 15">
          <a:extLst>
            <a:ext uri="{FF2B5EF4-FFF2-40B4-BE49-F238E27FC236}">
              <a16:creationId xmlns:a16="http://schemas.microsoft.com/office/drawing/2014/main" id="{00000000-0008-0000-05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6" name="Text Box 15">
          <a:extLst>
            <a:ext uri="{FF2B5EF4-FFF2-40B4-BE49-F238E27FC236}">
              <a16:creationId xmlns:a16="http://schemas.microsoft.com/office/drawing/2014/main" id="{00000000-0008-0000-05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7" name="Text Box 15">
          <a:extLst>
            <a:ext uri="{FF2B5EF4-FFF2-40B4-BE49-F238E27FC236}">
              <a16:creationId xmlns:a16="http://schemas.microsoft.com/office/drawing/2014/main" id="{00000000-0008-0000-05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8" name="Text Box 15">
          <a:extLst>
            <a:ext uri="{FF2B5EF4-FFF2-40B4-BE49-F238E27FC236}">
              <a16:creationId xmlns:a16="http://schemas.microsoft.com/office/drawing/2014/main" id="{00000000-0008-0000-05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9" name="Text Box 15">
          <a:extLst>
            <a:ext uri="{FF2B5EF4-FFF2-40B4-BE49-F238E27FC236}">
              <a16:creationId xmlns:a16="http://schemas.microsoft.com/office/drawing/2014/main" id="{00000000-0008-0000-05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0" name="Text Box 15">
          <a:extLst>
            <a:ext uri="{FF2B5EF4-FFF2-40B4-BE49-F238E27FC236}">
              <a16:creationId xmlns:a16="http://schemas.microsoft.com/office/drawing/2014/main" id="{00000000-0008-0000-05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1" name="Text Box 15">
          <a:extLst>
            <a:ext uri="{FF2B5EF4-FFF2-40B4-BE49-F238E27FC236}">
              <a16:creationId xmlns:a16="http://schemas.microsoft.com/office/drawing/2014/main" id="{00000000-0008-0000-05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2" name="Text Box 15">
          <a:extLst>
            <a:ext uri="{FF2B5EF4-FFF2-40B4-BE49-F238E27FC236}">
              <a16:creationId xmlns:a16="http://schemas.microsoft.com/office/drawing/2014/main" id="{00000000-0008-0000-05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3" name="Text Box 15">
          <a:extLst>
            <a:ext uri="{FF2B5EF4-FFF2-40B4-BE49-F238E27FC236}">
              <a16:creationId xmlns:a16="http://schemas.microsoft.com/office/drawing/2014/main" id="{00000000-0008-0000-05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4" name="Text Box 15">
          <a:extLst>
            <a:ext uri="{FF2B5EF4-FFF2-40B4-BE49-F238E27FC236}">
              <a16:creationId xmlns:a16="http://schemas.microsoft.com/office/drawing/2014/main" id="{00000000-0008-0000-05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5" name="Text Box 15">
          <a:extLst>
            <a:ext uri="{FF2B5EF4-FFF2-40B4-BE49-F238E27FC236}">
              <a16:creationId xmlns:a16="http://schemas.microsoft.com/office/drawing/2014/main" id="{00000000-0008-0000-05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6" name="Text Box 15">
          <a:extLst>
            <a:ext uri="{FF2B5EF4-FFF2-40B4-BE49-F238E27FC236}">
              <a16:creationId xmlns:a16="http://schemas.microsoft.com/office/drawing/2014/main" id="{00000000-0008-0000-05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7" name="Text Box 15">
          <a:extLst>
            <a:ext uri="{FF2B5EF4-FFF2-40B4-BE49-F238E27FC236}">
              <a16:creationId xmlns:a16="http://schemas.microsoft.com/office/drawing/2014/main" id="{00000000-0008-0000-05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8" name="Text Box 15">
          <a:extLst>
            <a:ext uri="{FF2B5EF4-FFF2-40B4-BE49-F238E27FC236}">
              <a16:creationId xmlns:a16="http://schemas.microsoft.com/office/drawing/2014/main" id="{00000000-0008-0000-05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9" name="Text Box 15">
          <a:extLst>
            <a:ext uri="{FF2B5EF4-FFF2-40B4-BE49-F238E27FC236}">
              <a16:creationId xmlns:a16="http://schemas.microsoft.com/office/drawing/2014/main" id="{00000000-0008-0000-05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0" name="Text Box 15">
          <a:extLst>
            <a:ext uri="{FF2B5EF4-FFF2-40B4-BE49-F238E27FC236}">
              <a16:creationId xmlns:a16="http://schemas.microsoft.com/office/drawing/2014/main" id="{00000000-0008-0000-05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1" name="Text Box 15">
          <a:extLst>
            <a:ext uri="{FF2B5EF4-FFF2-40B4-BE49-F238E27FC236}">
              <a16:creationId xmlns:a16="http://schemas.microsoft.com/office/drawing/2014/main" id="{00000000-0008-0000-05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2" name="Text Box 15">
          <a:extLst>
            <a:ext uri="{FF2B5EF4-FFF2-40B4-BE49-F238E27FC236}">
              <a16:creationId xmlns:a16="http://schemas.microsoft.com/office/drawing/2014/main" id="{00000000-0008-0000-05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3" name="Text Box 15">
          <a:extLst>
            <a:ext uri="{FF2B5EF4-FFF2-40B4-BE49-F238E27FC236}">
              <a16:creationId xmlns:a16="http://schemas.microsoft.com/office/drawing/2014/main" id="{00000000-0008-0000-05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4" name="Text Box 15">
          <a:extLst>
            <a:ext uri="{FF2B5EF4-FFF2-40B4-BE49-F238E27FC236}">
              <a16:creationId xmlns:a16="http://schemas.microsoft.com/office/drawing/2014/main" id="{00000000-0008-0000-05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5" name="Text Box 15">
          <a:extLst>
            <a:ext uri="{FF2B5EF4-FFF2-40B4-BE49-F238E27FC236}">
              <a16:creationId xmlns:a16="http://schemas.microsoft.com/office/drawing/2014/main" id="{00000000-0008-0000-05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6" name="Text Box 15">
          <a:extLst>
            <a:ext uri="{FF2B5EF4-FFF2-40B4-BE49-F238E27FC236}">
              <a16:creationId xmlns:a16="http://schemas.microsoft.com/office/drawing/2014/main" id="{00000000-0008-0000-05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7" name="Text Box 15">
          <a:extLst>
            <a:ext uri="{FF2B5EF4-FFF2-40B4-BE49-F238E27FC236}">
              <a16:creationId xmlns:a16="http://schemas.microsoft.com/office/drawing/2014/main" id="{00000000-0008-0000-05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8" name="Text Box 15">
          <a:extLst>
            <a:ext uri="{FF2B5EF4-FFF2-40B4-BE49-F238E27FC236}">
              <a16:creationId xmlns:a16="http://schemas.microsoft.com/office/drawing/2014/main" id="{00000000-0008-0000-05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9" name="Text Box 15">
          <a:extLst>
            <a:ext uri="{FF2B5EF4-FFF2-40B4-BE49-F238E27FC236}">
              <a16:creationId xmlns:a16="http://schemas.microsoft.com/office/drawing/2014/main" id="{00000000-0008-0000-05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0" name="Text Box 15">
          <a:extLst>
            <a:ext uri="{FF2B5EF4-FFF2-40B4-BE49-F238E27FC236}">
              <a16:creationId xmlns:a16="http://schemas.microsoft.com/office/drawing/2014/main" id="{00000000-0008-0000-05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1" name="Text Box 15">
          <a:extLst>
            <a:ext uri="{FF2B5EF4-FFF2-40B4-BE49-F238E27FC236}">
              <a16:creationId xmlns:a16="http://schemas.microsoft.com/office/drawing/2014/main" id="{00000000-0008-0000-05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2" name="Text Box 15">
          <a:extLst>
            <a:ext uri="{FF2B5EF4-FFF2-40B4-BE49-F238E27FC236}">
              <a16:creationId xmlns:a16="http://schemas.microsoft.com/office/drawing/2014/main" id="{00000000-0008-0000-05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3" name="Text Box 15">
          <a:extLst>
            <a:ext uri="{FF2B5EF4-FFF2-40B4-BE49-F238E27FC236}">
              <a16:creationId xmlns:a16="http://schemas.microsoft.com/office/drawing/2014/main" id="{00000000-0008-0000-05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4" name="Text Box 15">
          <a:extLst>
            <a:ext uri="{FF2B5EF4-FFF2-40B4-BE49-F238E27FC236}">
              <a16:creationId xmlns:a16="http://schemas.microsoft.com/office/drawing/2014/main" id="{00000000-0008-0000-05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5" name="Text Box 15">
          <a:extLst>
            <a:ext uri="{FF2B5EF4-FFF2-40B4-BE49-F238E27FC236}">
              <a16:creationId xmlns:a16="http://schemas.microsoft.com/office/drawing/2014/main" id="{00000000-0008-0000-05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7" name="Text Box 15">
          <a:extLst>
            <a:ext uri="{FF2B5EF4-FFF2-40B4-BE49-F238E27FC236}">
              <a16:creationId xmlns:a16="http://schemas.microsoft.com/office/drawing/2014/main" id="{00000000-0008-0000-05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8" name="Text Box 15">
          <a:extLst>
            <a:ext uri="{FF2B5EF4-FFF2-40B4-BE49-F238E27FC236}">
              <a16:creationId xmlns:a16="http://schemas.microsoft.com/office/drawing/2014/main" id="{00000000-0008-0000-05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696" name="Text Box 15">
          <a:extLst>
            <a:ext uri="{FF2B5EF4-FFF2-40B4-BE49-F238E27FC236}">
              <a16:creationId xmlns:a16="http://schemas.microsoft.com/office/drawing/2014/main" id="{00000000-0008-0000-05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9" name="Text Box 16">
          <a:extLst>
            <a:ext uri="{FF2B5EF4-FFF2-40B4-BE49-F238E27FC236}">
              <a16:creationId xmlns:a16="http://schemas.microsoft.com/office/drawing/2014/main" id="{00000000-0008-0000-05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0" name="Text Box 17">
          <a:extLst>
            <a:ext uri="{FF2B5EF4-FFF2-40B4-BE49-F238E27FC236}">
              <a16:creationId xmlns:a16="http://schemas.microsoft.com/office/drawing/2014/main" id="{00000000-0008-0000-05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1" name="Text Box 18">
          <a:extLst>
            <a:ext uri="{FF2B5EF4-FFF2-40B4-BE49-F238E27FC236}">
              <a16:creationId xmlns:a16="http://schemas.microsoft.com/office/drawing/2014/main" id="{00000000-0008-0000-05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2" name="Text Box 19">
          <a:extLst>
            <a:ext uri="{FF2B5EF4-FFF2-40B4-BE49-F238E27FC236}">
              <a16:creationId xmlns:a16="http://schemas.microsoft.com/office/drawing/2014/main" id="{00000000-0008-0000-05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3" name="Text Box 15">
          <a:extLst>
            <a:ext uri="{FF2B5EF4-FFF2-40B4-BE49-F238E27FC236}">
              <a16:creationId xmlns:a16="http://schemas.microsoft.com/office/drawing/2014/main" id="{00000000-0008-0000-05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4" name="Text Box 15">
          <a:extLst>
            <a:ext uri="{FF2B5EF4-FFF2-40B4-BE49-F238E27FC236}">
              <a16:creationId xmlns:a16="http://schemas.microsoft.com/office/drawing/2014/main" id="{00000000-0008-0000-05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5" name="Text Box 15">
          <a:extLst>
            <a:ext uri="{FF2B5EF4-FFF2-40B4-BE49-F238E27FC236}">
              <a16:creationId xmlns:a16="http://schemas.microsoft.com/office/drawing/2014/main" id="{00000000-0008-0000-05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6" name="Text Box 15">
          <a:extLst>
            <a:ext uri="{FF2B5EF4-FFF2-40B4-BE49-F238E27FC236}">
              <a16:creationId xmlns:a16="http://schemas.microsoft.com/office/drawing/2014/main" id="{00000000-0008-0000-05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7" name="Text Box 15">
          <a:extLst>
            <a:ext uri="{FF2B5EF4-FFF2-40B4-BE49-F238E27FC236}">
              <a16:creationId xmlns:a16="http://schemas.microsoft.com/office/drawing/2014/main" id="{00000000-0008-0000-05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8" name="Text Box 15">
          <a:extLst>
            <a:ext uri="{FF2B5EF4-FFF2-40B4-BE49-F238E27FC236}">
              <a16:creationId xmlns:a16="http://schemas.microsoft.com/office/drawing/2014/main" id="{00000000-0008-0000-05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9" name="Text Box 15">
          <a:extLst>
            <a:ext uri="{FF2B5EF4-FFF2-40B4-BE49-F238E27FC236}">
              <a16:creationId xmlns:a16="http://schemas.microsoft.com/office/drawing/2014/main" id="{00000000-0008-0000-05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0" name="Text Box 15">
          <a:extLst>
            <a:ext uri="{FF2B5EF4-FFF2-40B4-BE49-F238E27FC236}">
              <a16:creationId xmlns:a16="http://schemas.microsoft.com/office/drawing/2014/main" id="{00000000-0008-0000-05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1" name="Text Box 15">
          <a:extLst>
            <a:ext uri="{FF2B5EF4-FFF2-40B4-BE49-F238E27FC236}">
              <a16:creationId xmlns:a16="http://schemas.microsoft.com/office/drawing/2014/main" id="{00000000-0008-0000-05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2" name="Text Box 15">
          <a:extLst>
            <a:ext uri="{FF2B5EF4-FFF2-40B4-BE49-F238E27FC236}">
              <a16:creationId xmlns:a16="http://schemas.microsoft.com/office/drawing/2014/main" id="{00000000-0008-0000-05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3" name="Text Box 15">
          <a:extLst>
            <a:ext uri="{FF2B5EF4-FFF2-40B4-BE49-F238E27FC236}">
              <a16:creationId xmlns:a16="http://schemas.microsoft.com/office/drawing/2014/main" id="{00000000-0008-0000-05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4" name="Text Box 15">
          <a:extLst>
            <a:ext uri="{FF2B5EF4-FFF2-40B4-BE49-F238E27FC236}">
              <a16:creationId xmlns:a16="http://schemas.microsoft.com/office/drawing/2014/main" id="{00000000-0008-0000-05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5" name="Text Box 15">
          <a:extLst>
            <a:ext uri="{FF2B5EF4-FFF2-40B4-BE49-F238E27FC236}">
              <a16:creationId xmlns:a16="http://schemas.microsoft.com/office/drawing/2014/main" id="{00000000-0008-0000-05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6" name="Text Box 15">
          <a:extLst>
            <a:ext uri="{FF2B5EF4-FFF2-40B4-BE49-F238E27FC236}">
              <a16:creationId xmlns:a16="http://schemas.microsoft.com/office/drawing/2014/main" id="{00000000-0008-0000-05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17" name="Text Box 15">
          <a:extLst>
            <a:ext uri="{FF2B5EF4-FFF2-40B4-BE49-F238E27FC236}">
              <a16:creationId xmlns:a16="http://schemas.microsoft.com/office/drawing/2014/main" id="{00000000-0008-0000-05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8" name="Text Box 15">
          <a:extLst>
            <a:ext uri="{FF2B5EF4-FFF2-40B4-BE49-F238E27FC236}">
              <a16:creationId xmlns:a16="http://schemas.microsoft.com/office/drawing/2014/main" id="{00000000-0008-0000-05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9" name="Text Box 15">
          <a:extLst>
            <a:ext uri="{FF2B5EF4-FFF2-40B4-BE49-F238E27FC236}">
              <a16:creationId xmlns:a16="http://schemas.microsoft.com/office/drawing/2014/main" id="{00000000-0008-0000-05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0" name="Text Box 15">
          <a:extLst>
            <a:ext uri="{FF2B5EF4-FFF2-40B4-BE49-F238E27FC236}">
              <a16:creationId xmlns:a16="http://schemas.microsoft.com/office/drawing/2014/main" id="{00000000-0008-0000-05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1" name="Text Box 15">
          <a:extLst>
            <a:ext uri="{FF2B5EF4-FFF2-40B4-BE49-F238E27FC236}">
              <a16:creationId xmlns:a16="http://schemas.microsoft.com/office/drawing/2014/main" id="{00000000-0008-0000-05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2" name="Text Box 15">
          <a:extLst>
            <a:ext uri="{FF2B5EF4-FFF2-40B4-BE49-F238E27FC236}">
              <a16:creationId xmlns:a16="http://schemas.microsoft.com/office/drawing/2014/main" id="{00000000-0008-0000-05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3" name="Text Box 15">
          <a:extLst>
            <a:ext uri="{FF2B5EF4-FFF2-40B4-BE49-F238E27FC236}">
              <a16:creationId xmlns:a16="http://schemas.microsoft.com/office/drawing/2014/main" id="{00000000-0008-0000-05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4" name="Text Box 15">
          <a:extLst>
            <a:ext uri="{FF2B5EF4-FFF2-40B4-BE49-F238E27FC236}">
              <a16:creationId xmlns:a16="http://schemas.microsoft.com/office/drawing/2014/main" id="{00000000-0008-0000-05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5" name="Text Box 15">
          <a:extLst>
            <a:ext uri="{FF2B5EF4-FFF2-40B4-BE49-F238E27FC236}">
              <a16:creationId xmlns:a16="http://schemas.microsoft.com/office/drawing/2014/main" id="{00000000-0008-0000-05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6" name="Text Box 15">
          <a:extLst>
            <a:ext uri="{FF2B5EF4-FFF2-40B4-BE49-F238E27FC236}">
              <a16:creationId xmlns:a16="http://schemas.microsoft.com/office/drawing/2014/main" id="{00000000-0008-0000-05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7" name="Text Box 15">
          <a:extLst>
            <a:ext uri="{FF2B5EF4-FFF2-40B4-BE49-F238E27FC236}">
              <a16:creationId xmlns:a16="http://schemas.microsoft.com/office/drawing/2014/main" id="{00000000-0008-0000-05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8" name="Text Box 15">
          <a:extLst>
            <a:ext uri="{FF2B5EF4-FFF2-40B4-BE49-F238E27FC236}">
              <a16:creationId xmlns:a16="http://schemas.microsoft.com/office/drawing/2014/main" id="{00000000-0008-0000-05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9" name="Text Box 15">
          <a:extLst>
            <a:ext uri="{FF2B5EF4-FFF2-40B4-BE49-F238E27FC236}">
              <a16:creationId xmlns:a16="http://schemas.microsoft.com/office/drawing/2014/main" id="{00000000-0008-0000-05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0" name="Text Box 15">
          <a:extLst>
            <a:ext uri="{FF2B5EF4-FFF2-40B4-BE49-F238E27FC236}">
              <a16:creationId xmlns:a16="http://schemas.microsoft.com/office/drawing/2014/main" id="{00000000-0008-0000-05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1" name="Text Box 15">
          <a:extLst>
            <a:ext uri="{FF2B5EF4-FFF2-40B4-BE49-F238E27FC236}">
              <a16:creationId xmlns:a16="http://schemas.microsoft.com/office/drawing/2014/main" id="{00000000-0008-0000-05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2" name="Text Box 16">
          <a:extLst>
            <a:ext uri="{FF2B5EF4-FFF2-40B4-BE49-F238E27FC236}">
              <a16:creationId xmlns:a16="http://schemas.microsoft.com/office/drawing/2014/main" id="{00000000-0008-0000-05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3" name="Text Box 17">
          <a:extLst>
            <a:ext uri="{FF2B5EF4-FFF2-40B4-BE49-F238E27FC236}">
              <a16:creationId xmlns:a16="http://schemas.microsoft.com/office/drawing/2014/main" id="{00000000-0008-0000-05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4" name="Text Box 18">
          <a:extLst>
            <a:ext uri="{FF2B5EF4-FFF2-40B4-BE49-F238E27FC236}">
              <a16:creationId xmlns:a16="http://schemas.microsoft.com/office/drawing/2014/main" id="{00000000-0008-0000-05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5" name="Text Box 19">
          <a:extLst>
            <a:ext uri="{FF2B5EF4-FFF2-40B4-BE49-F238E27FC236}">
              <a16:creationId xmlns:a16="http://schemas.microsoft.com/office/drawing/2014/main" id="{00000000-0008-0000-05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213632"/>
    <xdr:sp macro="" textlink="">
      <xdr:nvSpPr>
        <xdr:cNvPr id="736" name="Text Box 15">
          <a:extLst>
            <a:ext uri="{FF2B5EF4-FFF2-40B4-BE49-F238E27FC236}">
              <a16:creationId xmlns:a16="http://schemas.microsoft.com/office/drawing/2014/main" id="{00000000-0008-0000-05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7" name="Text Box 16">
          <a:extLst>
            <a:ext uri="{FF2B5EF4-FFF2-40B4-BE49-F238E27FC236}">
              <a16:creationId xmlns:a16="http://schemas.microsoft.com/office/drawing/2014/main" id="{00000000-0008-0000-05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8" name="Text Box 17">
          <a:extLst>
            <a:ext uri="{FF2B5EF4-FFF2-40B4-BE49-F238E27FC236}">
              <a16:creationId xmlns:a16="http://schemas.microsoft.com/office/drawing/2014/main" id="{00000000-0008-0000-05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9" name="Text Box 18">
          <a:extLst>
            <a:ext uri="{FF2B5EF4-FFF2-40B4-BE49-F238E27FC236}">
              <a16:creationId xmlns:a16="http://schemas.microsoft.com/office/drawing/2014/main" id="{00000000-0008-0000-05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0" name="Text Box 19">
          <a:extLst>
            <a:ext uri="{FF2B5EF4-FFF2-40B4-BE49-F238E27FC236}">
              <a16:creationId xmlns:a16="http://schemas.microsoft.com/office/drawing/2014/main" id="{00000000-0008-0000-05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1" name="Text Box 15">
          <a:extLst>
            <a:ext uri="{FF2B5EF4-FFF2-40B4-BE49-F238E27FC236}">
              <a16:creationId xmlns:a16="http://schemas.microsoft.com/office/drawing/2014/main" id="{00000000-0008-0000-05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2" name="Text Box 15">
          <a:extLst>
            <a:ext uri="{FF2B5EF4-FFF2-40B4-BE49-F238E27FC236}">
              <a16:creationId xmlns:a16="http://schemas.microsoft.com/office/drawing/2014/main" id="{00000000-0008-0000-05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3" name="Text Box 15">
          <a:extLst>
            <a:ext uri="{FF2B5EF4-FFF2-40B4-BE49-F238E27FC236}">
              <a16:creationId xmlns:a16="http://schemas.microsoft.com/office/drawing/2014/main" id="{00000000-0008-0000-05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331"/>
    <xdr:sp macro="" textlink="">
      <xdr:nvSpPr>
        <xdr:cNvPr id="744" name="Text Box 15">
          <a:extLst>
            <a:ext uri="{FF2B5EF4-FFF2-40B4-BE49-F238E27FC236}">
              <a16:creationId xmlns:a16="http://schemas.microsoft.com/office/drawing/2014/main" id="{00000000-0008-0000-05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5" name="Text Box 16">
          <a:extLst>
            <a:ext uri="{FF2B5EF4-FFF2-40B4-BE49-F238E27FC236}">
              <a16:creationId xmlns:a16="http://schemas.microsoft.com/office/drawing/2014/main" id="{00000000-0008-0000-05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6" name="Text Box 17">
          <a:extLst>
            <a:ext uri="{FF2B5EF4-FFF2-40B4-BE49-F238E27FC236}">
              <a16:creationId xmlns:a16="http://schemas.microsoft.com/office/drawing/2014/main" id="{00000000-0008-0000-05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7" name="Text Box 18">
          <a:extLst>
            <a:ext uri="{FF2B5EF4-FFF2-40B4-BE49-F238E27FC236}">
              <a16:creationId xmlns:a16="http://schemas.microsoft.com/office/drawing/2014/main" id="{00000000-0008-0000-05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8" name="Text Box 19">
          <a:extLst>
            <a:ext uri="{FF2B5EF4-FFF2-40B4-BE49-F238E27FC236}">
              <a16:creationId xmlns:a16="http://schemas.microsoft.com/office/drawing/2014/main" id="{00000000-0008-0000-05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9" name="Text Box 15">
          <a:extLst>
            <a:ext uri="{FF2B5EF4-FFF2-40B4-BE49-F238E27FC236}">
              <a16:creationId xmlns:a16="http://schemas.microsoft.com/office/drawing/2014/main" id="{00000000-0008-0000-05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0" name="Text Box 15">
          <a:extLst>
            <a:ext uri="{FF2B5EF4-FFF2-40B4-BE49-F238E27FC236}">
              <a16:creationId xmlns:a16="http://schemas.microsoft.com/office/drawing/2014/main" id="{00000000-0008-0000-05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1" name="Text Box 15">
          <a:extLst>
            <a:ext uri="{FF2B5EF4-FFF2-40B4-BE49-F238E27FC236}">
              <a16:creationId xmlns:a16="http://schemas.microsoft.com/office/drawing/2014/main" id="{00000000-0008-0000-05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2" name="Text Box 15">
          <a:extLst>
            <a:ext uri="{FF2B5EF4-FFF2-40B4-BE49-F238E27FC236}">
              <a16:creationId xmlns:a16="http://schemas.microsoft.com/office/drawing/2014/main" id="{00000000-0008-0000-05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3" name="Text Box 15">
          <a:extLst>
            <a:ext uri="{FF2B5EF4-FFF2-40B4-BE49-F238E27FC236}">
              <a16:creationId xmlns:a16="http://schemas.microsoft.com/office/drawing/2014/main" id="{00000000-0008-0000-05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4" name="Text Box 15">
          <a:extLst>
            <a:ext uri="{FF2B5EF4-FFF2-40B4-BE49-F238E27FC236}">
              <a16:creationId xmlns:a16="http://schemas.microsoft.com/office/drawing/2014/main" id="{00000000-0008-0000-05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5" name="Text Box 15">
          <a:extLst>
            <a:ext uri="{FF2B5EF4-FFF2-40B4-BE49-F238E27FC236}">
              <a16:creationId xmlns:a16="http://schemas.microsoft.com/office/drawing/2014/main" id="{00000000-0008-0000-05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6" name="Text Box 15">
          <a:extLst>
            <a:ext uri="{FF2B5EF4-FFF2-40B4-BE49-F238E27FC236}">
              <a16:creationId xmlns:a16="http://schemas.microsoft.com/office/drawing/2014/main" id="{00000000-0008-0000-05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7" name="Text Box 15">
          <a:extLst>
            <a:ext uri="{FF2B5EF4-FFF2-40B4-BE49-F238E27FC236}">
              <a16:creationId xmlns:a16="http://schemas.microsoft.com/office/drawing/2014/main" id="{00000000-0008-0000-05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8" name="Text Box 15">
          <a:extLst>
            <a:ext uri="{FF2B5EF4-FFF2-40B4-BE49-F238E27FC236}">
              <a16:creationId xmlns:a16="http://schemas.microsoft.com/office/drawing/2014/main" id="{00000000-0008-0000-05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9" name="Text Box 15">
          <a:extLst>
            <a:ext uri="{FF2B5EF4-FFF2-40B4-BE49-F238E27FC236}">
              <a16:creationId xmlns:a16="http://schemas.microsoft.com/office/drawing/2014/main" id="{00000000-0008-0000-05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0" name="Text Box 15">
          <a:extLst>
            <a:ext uri="{FF2B5EF4-FFF2-40B4-BE49-F238E27FC236}">
              <a16:creationId xmlns:a16="http://schemas.microsoft.com/office/drawing/2014/main" id="{00000000-0008-0000-05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1" name="Text Box 15">
          <a:extLst>
            <a:ext uri="{FF2B5EF4-FFF2-40B4-BE49-F238E27FC236}">
              <a16:creationId xmlns:a16="http://schemas.microsoft.com/office/drawing/2014/main" id="{00000000-0008-0000-05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2" name="Text Box 15">
          <a:extLst>
            <a:ext uri="{FF2B5EF4-FFF2-40B4-BE49-F238E27FC236}">
              <a16:creationId xmlns:a16="http://schemas.microsoft.com/office/drawing/2014/main" id="{00000000-0008-0000-05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4" name="Text Box 15">
          <a:extLst>
            <a:ext uri="{FF2B5EF4-FFF2-40B4-BE49-F238E27FC236}">
              <a16:creationId xmlns:a16="http://schemas.microsoft.com/office/drawing/2014/main" id="{00000000-0008-0000-05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5" name="Text Box 15">
          <a:extLst>
            <a:ext uri="{FF2B5EF4-FFF2-40B4-BE49-F238E27FC236}">
              <a16:creationId xmlns:a16="http://schemas.microsoft.com/office/drawing/2014/main" id="{00000000-0008-0000-05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6" name="Text Box 15">
          <a:extLst>
            <a:ext uri="{FF2B5EF4-FFF2-40B4-BE49-F238E27FC236}">
              <a16:creationId xmlns:a16="http://schemas.microsoft.com/office/drawing/2014/main" id="{00000000-0008-0000-05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7" name="Text Box 15">
          <a:extLst>
            <a:ext uri="{FF2B5EF4-FFF2-40B4-BE49-F238E27FC236}">
              <a16:creationId xmlns:a16="http://schemas.microsoft.com/office/drawing/2014/main" id="{00000000-0008-0000-05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8" name="Text Box 15">
          <a:extLst>
            <a:ext uri="{FF2B5EF4-FFF2-40B4-BE49-F238E27FC236}">
              <a16:creationId xmlns:a16="http://schemas.microsoft.com/office/drawing/2014/main" id="{00000000-0008-0000-05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9" name="Text Box 15">
          <a:extLst>
            <a:ext uri="{FF2B5EF4-FFF2-40B4-BE49-F238E27FC236}">
              <a16:creationId xmlns:a16="http://schemas.microsoft.com/office/drawing/2014/main" id="{00000000-0008-0000-05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0" name="Text Box 15">
          <a:extLst>
            <a:ext uri="{FF2B5EF4-FFF2-40B4-BE49-F238E27FC236}">
              <a16:creationId xmlns:a16="http://schemas.microsoft.com/office/drawing/2014/main" id="{00000000-0008-0000-05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1" name="Text Box 15">
          <a:extLst>
            <a:ext uri="{FF2B5EF4-FFF2-40B4-BE49-F238E27FC236}">
              <a16:creationId xmlns:a16="http://schemas.microsoft.com/office/drawing/2014/main" id="{00000000-0008-0000-05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2" name="Text Box 15">
          <a:extLst>
            <a:ext uri="{FF2B5EF4-FFF2-40B4-BE49-F238E27FC236}">
              <a16:creationId xmlns:a16="http://schemas.microsoft.com/office/drawing/2014/main" id="{00000000-0008-0000-05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3" name="Text Box 15">
          <a:extLst>
            <a:ext uri="{FF2B5EF4-FFF2-40B4-BE49-F238E27FC236}">
              <a16:creationId xmlns:a16="http://schemas.microsoft.com/office/drawing/2014/main" id="{00000000-0008-0000-05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4" name="Text Box 15">
          <a:extLst>
            <a:ext uri="{FF2B5EF4-FFF2-40B4-BE49-F238E27FC236}">
              <a16:creationId xmlns:a16="http://schemas.microsoft.com/office/drawing/2014/main" id="{00000000-0008-0000-05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5" name="Text Box 15">
          <a:extLst>
            <a:ext uri="{FF2B5EF4-FFF2-40B4-BE49-F238E27FC236}">
              <a16:creationId xmlns:a16="http://schemas.microsoft.com/office/drawing/2014/main" id="{00000000-0008-0000-05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6" name="Text Box 15">
          <a:extLst>
            <a:ext uri="{FF2B5EF4-FFF2-40B4-BE49-F238E27FC236}">
              <a16:creationId xmlns:a16="http://schemas.microsoft.com/office/drawing/2014/main" id="{00000000-0008-0000-05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7" name="Text Box 15">
          <a:extLst>
            <a:ext uri="{FF2B5EF4-FFF2-40B4-BE49-F238E27FC236}">
              <a16:creationId xmlns:a16="http://schemas.microsoft.com/office/drawing/2014/main" id="{00000000-0008-0000-05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778" name="Text Box 16">
          <a:extLst>
            <a:ext uri="{FF2B5EF4-FFF2-40B4-BE49-F238E27FC236}">
              <a16:creationId xmlns:a16="http://schemas.microsoft.com/office/drawing/2014/main" id="{00000000-0008-0000-05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779" name="Text Box 17">
          <a:extLst>
            <a:ext uri="{FF2B5EF4-FFF2-40B4-BE49-F238E27FC236}">
              <a16:creationId xmlns:a16="http://schemas.microsoft.com/office/drawing/2014/main" id="{00000000-0008-0000-05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1046162</xdr:colOff>
      <xdr:row>12</xdr:row>
      <xdr:rowOff>15875</xdr:rowOff>
    </xdr:from>
    <xdr:ext cx="95250" cy="171450"/>
    <xdr:sp macro="" textlink="">
      <xdr:nvSpPr>
        <xdr:cNvPr id="780" name="Text Box 18">
          <a:extLst>
            <a:ext uri="{FF2B5EF4-FFF2-40B4-BE49-F238E27FC236}">
              <a16:creationId xmlns:a16="http://schemas.microsoft.com/office/drawing/2014/main" id="{00000000-0008-0000-0500-00000C030000}"/>
            </a:ext>
          </a:extLst>
        </xdr:cNvPr>
        <xdr:cNvSpPr txBox="1">
          <a:spLocks noChangeArrowheads="1"/>
        </xdr:cNvSpPr>
      </xdr:nvSpPr>
      <xdr:spPr bwMode="auto">
        <a:xfrm>
          <a:off x="12800012" y="4149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213632"/>
    <xdr:sp macro="" textlink="">
      <xdr:nvSpPr>
        <xdr:cNvPr id="782" name="Text Box 15">
          <a:extLst>
            <a:ext uri="{FF2B5EF4-FFF2-40B4-BE49-F238E27FC236}">
              <a16:creationId xmlns:a16="http://schemas.microsoft.com/office/drawing/2014/main" id="{00000000-0008-0000-05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3" name="Text Box 16">
          <a:extLst>
            <a:ext uri="{FF2B5EF4-FFF2-40B4-BE49-F238E27FC236}">
              <a16:creationId xmlns:a16="http://schemas.microsoft.com/office/drawing/2014/main" id="{00000000-0008-0000-05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4" name="Text Box 17">
          <a:extLst>
            <a:ext uri="{FF2B5EF4-FFF2-40B4-BE49-F238E27FC236}">
              <a16:creationId xmlns:a16="http://schemas.microsoft.com/office/drawing/2014/main" id="{00000000-0008-0000-05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5" name="Text Box 18">
          <a:extLst>
            <a:ext uri="{FF2B5EF4-FFF2-40B4-BE49-F238E27FC236}">
              <a16:creationId xmlns:a16="http://schemas.microsoft.com/office/drawing/2014/main" id="{00000000-0008-0000-05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6" name="Text Box 19">
          <a:extLst>
            <a:ext uri="{FF2B5EF4-FFF2-40B4-BE49-F238E27FC236}">
              <a16:creationId xmlns:a16="http://schemas.microsoft.com/office/drawing/2014/main" id="{00000000-0008-0000-05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7" name="Text Box 15">
          <a:extLst>
            <a:ext uri="{FF2B5EF4-FFF2-40B4-BE49-F238E27FC236}">
              <a16:creationId xmlns:a16="http://schemas.microsoft.com/office/drawing/2014/main" id="{00000000-0008-0000-05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8" name="Text Box 15">
          <a:extLst>
            <a:ext uri="{FF2B5EF4-FFF2-40B4-BE49-F238E27FC236}">
              <a16:creationId xmlns:a16="http://schemas.microsoft.com/office/drawing/2014/main" id="{00000000-0008-0000-05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9" name="Text Box 15">
          <a:extLst>
            <a:ext uri="{FF2B5EF4-FFF2-40B4-BE49-F238E27FC236}">
              <a16:creationId xmlns:a16="http://schemas.microsoft.com/office/drawing/2014/main" id="{00000000-0008-0000-05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2" name="Text Box 15">
          <a:extLst>
            <a:ext uri="{FF2B5EF4-FFF2-40B4-BE49-F238E27FC236}">
              <a16:creationId xmlns:a16="http://schemas.microsoft.com/office/drawing/2014/main" id="{00000000-0008-0000-05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3" name="Text Box 15">
          <a:extLst>
            <a:ext uri="{FF2B5EF4-FFF2-40B4-BE49-F238E27FC236}">
              <a16:creationId xmlns:a16="http://schemas.microsoft.com/office/drawing/2014/main" id="{00000000-0008-0000-05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4" name="Text Box 15">
          <a:extLst>
            <a:ext uri="{FF2B5EF4-FFF2-40B4-BE49-F238E27FC236}">
              <a16:creationId xmlns:a16="http://schemas.microsoft.com/office/drawing/2014/main" id="{00000000-0008-0000-05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5" name="Text Box 15">
          <a:extLst>
            <a:ext uri="{FF2B5EF4-FFF2-40B4-BE49-F238E27FC236}">
              <a16:creationId xmlns:a16="http://schemas.microsoft.com/office/drawing/2014/main" id="{00000000-0008-0000-05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6" name="Text Box 15">
          <a:extLst>
            <a:ext uri="{FF2B5EF4-FFF2-40B4-BE49-F238E27FC236}">
              <a16:creationId xmlns:a16="http://schemas.microsoft.com/office/drawing/2014/main" id="{00000000-0008-0000-05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7" name="Text Box 15">
          <a:extLst>
            <a:ext uri="{FF2B5EF4-FFF2-40B4-BE49-F238E27FC236}">
              <a16:creationId xmlns:a16="http://schemas.microsoft.com/office/drawing/2014/main" id="{00000000-0008-0000-05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8" name="Text Box 15">
          <a:extLst>
            <a:ext uri="{FF2B5EF4-FFF2-40B4-BE49-F238E27FC236}">
              <a16:creationId xmlns:a16="http://schemas.microsoft.com/office/drawing/2014/main" id="{00000000-0008-0000-05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9" name="Text Box 15">
          <a:extLst>
            <a:ext uri="{FF2B5EF4-FFF2-40B4-BE49-F238E27FC236}">
              <a16:creationId xmlns:a16="http://schemas.microsoft.com/office/drawing/2014/main" id="{00000000-0008-0000-05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0" name="Text Box 15">
          <a:extLst>
            <a:ext uri="{FF2B5EF4-FFF2-40B4-BE49-F238E27FC236}">
              <a16:creationId xmlns:a16="http://schemas.microsoft.com/office/drawing/2014/main" id="{00000000-0008-0000-05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1" name="Text Box 15">
          <a:extLst>
            <a:ext uri="{FF2B5EF4-FFF2-40B4-BE49-F238E27FC236}">
              <a16:creationId xmlns:a16="http://schemas.microsoft.com/office/drawing/2014/main" id="{00000000-0008-0000-05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2" name="Text Box 15">
          <a:extLst>
            <a:ext uri="{FF2B5EF4-FFF2-40B4-BE49-F238E27FC236}">
              <a16:creationId xmlns:a16="http://schemas.microsoft.com/office/drawing/2014/main" id="{00000000-0008-0000-05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3" name="Text Box 15">
          <a:extLst>
            <a:ext uri="{FF2B5EF4-FFF2-40B4-BE49-F238E27FC236}">
              <a16:creationId xmlns:a16="http://schemas.microsoft.com/office/drawing/2014/main" id="{00000000-0008-0000-05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4" name="Text Box 15">
          <a:extLst>
            <a:ext uri="{FF2B5EF4-FFF2-40B4-BE49-F238E27FC236}">
              <a16:creationId xmlns:a16="http://schemas.microsoft.com/office/drawing/2014/main" id="{00000000-0008-0000-05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5" name="Text Box 15">
          <a:extLst>
            <a:ext uri="{FF2B5EF4-FFF2-40B4-BE49-F238E27FC236}">
              <a16:creationId xmlns:a16="http://schemas.microsoft.com/office/drawing/2014/main" id="{00000000-0008-0000-05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6" name="Text Box 15">
          <a:extLst>
            <a:ext uri="{FF2B5EF4-FFF2-40B4-BE49-F238E27FC236}">
              <a16:creationId xmlns:a16="http://schemas.microsoft.com/office/drawing/2014/main" id="{00000000-0008-0000-05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7" name="Text Box 15">
          <a:extLst>
            <a:ext uri="{FF2B5EF4-FFF2-40B4-BE49-F238E27FC236}">
              <a16:creationId xmlns:a16="http://schemas.microsoft.com/office/drawing/2014/main" id="{00000000-0008-0000-05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8" name="Text Box 15">
          <a:extLst>
            <a:ext uri="{FF2B5EF4-FFF2-40B4-BE49-F238E27FC236}">
              <a16:creationId xmlns:a16="http://schemas.microsoft.com/office/drawing/2014/main" id="{00000000-0008-0000-05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9" name="Text Box 15">
          <a:extLst>
            <a:ext uri="{FF2B5EF4-FFF2-40B4-BE49-F238E27FC236}">
              <a16:creationId xmlns:a16="http://schemas.microsoft.com/office/drawing/2014/main" id="{00000000-0008-0000-05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0" name="Text Box 15">
          <a:extLst>
            <a:ext uri="{FF2B5EF4-FFF2-40B4-BE49-F238E27FC236}">
              <a16:creationId xmlns:a16="http://schemas.microsoft.com/office/drawing/2014/main" id="{00000000-0008-0000-05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1" name="Text Box 15">
          <a:extLst>
            <a:ext uri="{FF2B5EF4-FFF2-40B4-BE49-F238E27FC236}">
              <a16:creationId xmlns:a16="http://schemas.microsoft.com/office/drawing/2014/main" id="{00000000-0008-0000-05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2" name="Text Box 15">
          <a:extLst>
            <a:ext uri="{FF2B5EF4-FFF2-40B4-BE49-F238E27FC236}">
              <a16:creationId xmlns:a16="http://schemas.microsoft.com/office/drawing/2014/main" id="{00000000-0008-0000-05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3" name="Text Box 15">
          <a:extLst>
            <a:ext uri="{FF2B5EF4-FFF2-40B4-BE49-F238E27FC236}">
              <a16:creationId xmlns:a16="http://schemas.microsoft.com/office/drawing/2014/main" id="{00000000-0008-0000-05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4" name="Text Box 15">
          <a:extLst>
            <a:ext uri="{FF2B5EF4-FFF2-40B4-BE49-F238E27FC236}">
              <a16:creationId xmlns:a16="http://schemas.microsoft.com/office/drawing/2014/main" id="{00000000-0008-0000-05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5" name="Text Box 15">
          <a:extLst>
            <a:ext uri="{FF2B5EF4-FFF2-40B4-BE49-F238E27FC236}">
              <a16:creationId xmlns:a16="http://schemas.microsoft.com/office/drawing/2014/main" id="{00000000-0008-0000-05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6" name="Text Box 15">
          <a:extLst>
            <a:ext uri="{FF2B5EF4-FFF2-40B4-BE49-F238E27FC236}">
              <a16:creationId xmlns:a16="http://schemas.microsoft.com/office/drawing/2014/main" id="{00000000-0008-0000-05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7" name="Text Box 15">
          <a:extLst>
            <a:ext uri="{FF2B5EF4-FFF2-40B4-BE49-F238E27FC236}">
              <a16:creationId xmlns:a16="http://schemas.microsoft.com/office/drawing/2014/main" id="{00000000-0008-0000-05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8" name="Text Box 15">
          <a:extLst>
            <a:ext uri="{FF2B5EF4-FFF2-40B4-BE49-F238E27FC236}">
              <a16:creationId xmlns:a16="http://schemas.microsoft.com/office/drawing/2014/main" id="{00000000-0008-0000-05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9" name="Text Box 15">
          <a:extLst>
            <a:ext uri="{FF2B5EF4-FFF2-40B4-BE49-F238E27FC236}">
              <a16:creationId xmlns:a16="http://schemas.microsoft.com/office/drawing/2014/main" id="{00000000-0008-0000-05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0" name="Text Box 15">
          <a:extLst>
            <a:ext uri="{FF2B5EF4-FFF2-40B4-BE49-F238E27FC236}">
              <a16:creationId xmlns:a16="http://schemas.microsoft.com/office/drawing/2014/main" id="{00000000-0008-0000-05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1" name="Text Box 15">
          <a:extLst>
            <a:ext uri="{FF2B5EF4-FFF2-40B4-BE49-F238E27FC236}">
              <a16:creationId xmlns:a16="http://schemas.microsoft.com/office/drawing/2014/main" id="{00000000-0008-0000-05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2" name="Text Box 15">
          <a:extLst>
            <a:ext uri="{FF2B5EF4-FFF2-40B4-BE49-F238E27FC236}">
              <a16:creationId xmlns:a16="http://schemas.microsoft.com/office/drawing/2014/main" id="{00000000-0008-0000-05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3" name="Text Box 15">
          <a:extLst>
            <a:ext uri="{FF2B5EF4-FFF2-40B4-BE49-F238E27FC236}">
              <a16:creationId xmlns:a16="http://schemas.microsoft.com/office/drawing/2014/main" id="{00000000-0008-0000-05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4" name="Text Box 15">
          <a:extLst>
            <a:ext uri="{FF2B5EF4-FFF2-40B4-BE49-F238E27FC236}">
              <a16:creationId xmlns:a16="http://schemas.microsoft.com/office/drawing/2014/main" id="{00000000-0008-0000-05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5" name="Text Box 15">
          <a:extLst>
            <a:ext uri="{FF2B5EF4-FFF2-40B4-BE49-F238E27FC236}">
              <a16:creationId xmlns:a16="http://schemas.microsoft.com/office/drawing/2014/main" id="{00000000-0008-0000-05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6" name="Text Box 15">
          <a:extLst>
            <a:ext uri="{FF2B5EF4-FFF2-40B4-BE49-F238E27FC236}">
              <a16:creationId xmlns:a16="http://schemas.microsoft.com/office/drawing/2014/main" id="{00000000-0008-0000-05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7" name="Text Box 15">
          <a:extLst>
            <a:ext uri="{FF2B5EF4-FFF2-40B4-BE49-F238E27FC236}">
              <a16:creationId xmlns:a16="http://schemas.microsoft.com/office/drawing/2014/main" id="{00000000-0008-0000-05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8" name="Text Box 15">
          <a:extLst>
            <a:ext uri="{FF2B5EF4-FFF2-40B4-BE49-F238E27FC236}">
              <a16:creationId xmlns:a16="http://schemas.microsoft.com/office/drawing/2014/main" id="{00000000-0008-0000-05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9" name="Text Box 15">
          <a:extLst>
            <a:ext uri="{FF2B5EF4-FFF2-40B4-BE49-F238E27FC236}">
              <a16:creationId xmlns:a16="http://schemas.microsoft.com/office/drawing/2014/main" id="{00000000-0008-0000-05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0" name="Text Box 15">
          <a:extLst>
            <a:ext uri="{FF2B5EF4-FFF2-40B4-BE49-F238E27FC236}">
              <a16:creationId xmlns:a16="http://schemas.microsoft.com/office/drawing/2014/main" id="{00000000-0008-0000-05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1" name="Text Box 15">
          <a:extLst>
            <a:ext uri="{FF2B5EF4-FFF2-40B4-BE49-F238E27FC236}">
              <a16:creationId xmlns:a16="http://schemas.microsoft.com/office/drawing/2014/main" id="{00000000-0008-0000-05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2" name="Text Box 15">
          <a:extLst>
            <a:ext uri="{FF2B5EF4-FFF2-40B4-BE49-F238E27FC236}">
              <a16:creationId xmlns:a16="http://schemas.microsoft.com/office/drawing/2014/main" id="{00000000-0008-0000-05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3" name="Text Box 15">
          <a:extLst>
            <a:ext uri="{FF2B5EF4-FFF2-40B4-BE49-F238E27FC236}">
              <a16:creationId xmlns:a16="http://schemas.microsoft.com/office/drawing/2014/main" id="{00000000-0008-0000-05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4" name="Text Box 15">
          <a:extLst>
            <a:ext uri="{FF2B5EF4-FFF2-40B4-BE49-F238E27FC236}">
              <a16:creationId xmlns:a16="http://schemas.microsoft.com/office/drawing/2014/main" id="{00000000-0008-0000-05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6" name="Text Box 16">
          <a:extLst>
            <a:ext uri="{FF2B5EF4-FFF2-40B4-BE49-F238E27FC236}">
              <a16:creationId xmlns:a16="http://schemas.microsoft.com/office/drawing/2014/main" id="{00000000-0008-0000-0500-000044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7" name="Text Box 17">
          <a:extLst>
            <a:ext uri="{FF2B5EF4-FFF2-40B4-BE49-F238E27FC236}">
              <a16:creationId xmlns:a16="http://schemas.microsoft.com/office/drawing/2014/main" id="{00000000-0008-0000-0500-000045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8" name="Text Box 18">
          <a:extLst>
            <a:ext uri="{FF2B5EF4-FFF2-40B4-BE49-F238E27FC236}">
              <a16:creationId xmlns:a16="http://schemas.microsoft.com/office/drawing/2014/main" id="{00000000-0008-0000-0500-000046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9" name="Text Box 19">
          <a:extLst>
            <a:ext uri="{FF2B5EF4-FFF2-40B4-BE49-F238E27FC236}">
              <a16:creationId xmlns:a16="http://schemas.microsoft.com/office/drawing/2014/main" id="{00000000-0008-0000-0500-000047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1" name="Text Box 15">
          <a:extLst>
            <a:ext uri="{FF2B5EF4-FFF2-40B4-BE49-F238E27FC236}">
              <a16:creationId xmlns:a16="http://schemas.microsoft.com/office/drawing/2014/main" id="{00000000-0008-0000-0500-000049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2" name="Text Box 15">
          <a:extLst>
            <a:ext uri="{FF2B5EF4-FFF2-40B4-BE49-F238E27FC236}">
              <a16:creationId xmlns:a16="http://schemas.microsoft.com/office/drawing/2014/main" id="{00000000-0008-0000-0500-00004A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3" name="Text Box 15">
          <a:extLst>
            <a:ext uri="{FF2B5EF4-FFF2-40B4-BE49-F238E27FC236}">
              <a16:creationId xmlns:a16="http://schemas.microsoft.com/office/drawing/2014/main" id="{00000000-0008-0000-0500-00004B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4" name="Text Box 15">
          <a:extLst>
            <a:ext uri="{FF2B5EF4-FFF2-40B4-BE49-F238E27FC236}">
              <a16:creationId xmlns:a16="http://schemas.microsoft.com/office/drawing/2014/main" id="{00000000-0008-0000-0500-00004C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5" name="Text Box 15">
          <a:extLst>
            <a:ext uri="{FF2B5EF4-FFF2-40B4-BE49-F238E27FC236}">
              <a16:creationId xmlns:a16="http://schemas.microsoft.com/office/drawing/2014/main" id="{00000000-0008-0000-0500-00004D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6" name="Text Box 15">
          <a:extLst>
            <a:ext uri="{FF2B5EF4-FFF2-40B4-BE49-F238E27FC236}">
              <a16:creationId xmlns:a16="http://schemas.microsoft.com/office/drawing/2014/main" id="{00000000-0008-0000-0500-00004E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7" name="Text Box 15">
          <a:extLst>
            <a:ext uri="{FF2B5EF4-FFF2-40B4-BE49-F238E27FC236}">
              <a16:creationId xmlns:a16="http://schemas.microsoft.com/office/drawing/2014/main" id="{00000000-0008-0000-0500-00004F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8" name="Text Box 15">
          <a:extLst>
            <a:ext uri="{FF2B5EF4-FFF2-40B4-BE49-F238E27FC236}">
              <a16:creationId xmlns:a16="http://schemas.microsoft.com/office/drawing/2014/main" id="{00000000-0008-0000-0500-000050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9" name="Text Box 15">
          <a:extLst>
            <a:ext uri="{FF2B5EF4-FFF2-40B4-BE49-F238E27FC236}">
              <a16:creationId xmlns:a16="http://schemas.microsoft.com/office/drawing/2014/main" id="{00000000-0008-0000-0500-000051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0" name="Text Box 15">
          <a:extLst>
            <a:ext uri="{FF2B5EF4-FFF2-40B4-BE49-F238E27FC236}">
              <a16:creationId xmlns:a16="http://schemas.microsoft.com/office/drawing/2014/main" id="{00000000-0008-0000-0500-000052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1" name="Text Box 15">
          <a:extLst>
            <a:ext uri="{FF2B5EF4-FFF2-40B4-BE49-F238E27FC236}">
              <a16:creationId xmlns:a16="http://schemas.microsoft.com/office/drawing/2014/main" id="{00000000-0008-0000-0500-000053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2" name="Text Box 15">
          <a:extLst>
            <a:ext uri="{FF2B5EF4-FFF2-40B4-BE49-F238E27FC236}">
              <a16:creationId xmlns:a16="http://schemas.microsoft.com/office/drawing/2014/main" id="{00000000-0008-0000-0500-000054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3" name="Text Box 15">
          <a:extLst>
            <a:ext uri="{FF2B5EF4-FFF2-40B4-BE49-F238E27FC236}">
              <a16:creationId xmlns:a16="http://schemas.microsoft.com/office/drawing/2014/main" id="{00000000-0008-0000-0500-000055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4" name="Text Box 15">
          <a:extLst>
            <a:ext uri="{FF2B5EF4-FFF2-40B4-BE49-F238E27FC236}">
              <a16:creationId xmlns:a16="http://schemas.microsoft.com/office/drawing/2014/main" id="{00000000-0008-0000-0500-000056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5" name="Text Box 16">
          <a:extLst>
            <a:ext uri="{FF2B5EF4-FFF2-40B4-BE49-F238E27FC236}">
              <a16:creationId xmlns:a16="http://schemas.microsoft.com/office/drawing/2014/main" id="{00000000-0008-0000-0500-000057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6" name="Text Box 17">
          <a:extLst>
            <a:ext uri="{FF2B5EF4-FFF2-40B4-BE49-F238E27FC236}">
              <a16:creationId xmlns:a16="http://schemas.microsoft.com/office/drawing/2014/main" id="{00000000-0008-0000-0500-000058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7" name="Text Box 18">
          <a:extLst>
            <a:ext uri="{FF2B5EF4-FFF2-40B4-BE49-F238E27FC236}">
              <a16:creationId xmlns:a16="http://schemas.microsoft.com/office/drawing/2014/main" id="{00000000-0008-0000-0500-000059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8" name="Text Box 19">
          <a:extLst>
            <a:ext uri="{FF2B5EF4-FFF2-40B4-BE49-F238E27FC236}">
              <a16:creationId xmlns:a16="http://schemas.microsoft.com/office/drawing/2014/main" id="{00000000-0008-0000-0500-00005A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9" name="Text Box 15">
          <a:extLst>
            <a:ext uri="{FF2B5EF4-FFF2-40B4-BE49-F238E27FC236}">
              <a16:creationId xmlns:a16="http://schemas.microsoft.com/office/drawing/2014/main" id="{00000000-0008-0000-0500-00005B03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0" name="Text Box 16">
          <a:extLst>
            <a:ext uri="{FF2B5EF4-FFF2-40B4-BE49-F238E27FC236}">
              <a16:creationId xmlns:a16="http://schemas.microsoft.com/office/drawing/2014/main" id="{00000000-0008-0000-0500-00005C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1" name="Text Box 17">
          <a:extLst>
            <a:ext uri="{FF2B5EF4-FFF2-40B4-BE49-F238E27FC236}">
              <a16:creationId xmlns:a16="http://schemas.microsoft.com/office/drawing/2014/main" id="{00000000-0008-0000-0500-00005D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2" name="Text Box 18">
          <a:extLst>
            <a:ext uri="{FF2B5EF4-FFF2-40B4-BE49-F238E27FC236}">
              <a16:creationId xmlns:a16="http://schemas.microsoft.com/office/drawing/2014/main" id="{00000000-0008-0000-0500-00005E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3" name="Text Box 19">
          <a:extLst>
            <a:ext uri="{FF2B5EF4-FFF2-40B4-BE49-F238E27FC236}">
              <a16:creationId xmlns:a16="http://schemas.microsoft.com/office/drawing/2014/main" id="{00000000-0008-0000-0500-00005F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4" name="Text Box 15">
          <a:extLst>
            <a:ext uri="{FF2B5EF4-FFF2-40B4-BE49-F238E27FC236}">
              <a16:creationId xmlns:a16="http://schemas.microsoft.com/office/drawing/2014/main" id="{00000000-0008-0000-0500-000060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5" name="Text Box 15">
          <a:extLst>
            <a:ext uri="{FF2B5EF4-FFF2-40B4-BE49-F238E27FC236}">
              <a16:creationId xmlns:a16="http://schemas.microsoft.com/office/drawing/2014/main" id="{00000000-0008-0000-0500-000061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6" name="Text Box 15">
          <a:extLst>
            <a:ext uri="{FF2B5EF4-FFF2-40B4-BE49-F238E27FC236}">
              <a16:creationId xmlns:a16="http://schemas.microsoft.com/office/drawing/2014/main" id="{00000000-0008-0000-0500-000062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7" name="Text Box 15">
          <a:extLst>
            <a:ext uri="{FF2B5EF4-FFF2-40B4-BE49-F238E27FC236}">
              <a16:creationId xmlns:a16="http://schemas.microsoft.com/office/drawing/2014/main" id="{00000000-0008-0000-0500-000063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8" name="Text Box 15">
          <a:extLst>
            <a:ext uri="{FF2B5EF4-FFF2-40B4-BE49-F238E27FC236}">
              <a16:creationId xmlns:a16="http://schemas.microsoft.com/office/drawing/2014/main" id="{00000000-0008-0000-0500-000064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9" name="Text Box 15">
          <a:extLst>
            <a:ext uri="{FF2B5EF4-FFF2-40B4-BE49-F238E27FC236}">
              <a16:creationId xmlns:a16="http://schemas.microsoft.com/office/drawing/2014/main" id="{00000000-0008-0000-0500-000065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0" name="Text Box 15">
          <a:extLst>
            <a:ext uri="{FF2B5EF4-FFF2-40B4-BE49-F238E27FC236}">
              <a16:creationId xmlns:a16="http://schemas.microsoft.com/office/drawing/2014/main" id="{00000000-0008-0000-0500-000066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1" name="Text Box 15">
          <a:extLst>
            <a:ext uri="{FF2B5EF4-FFF2-40B4-BE49-F238E27FC236}">
              <a16:creationId xmlns:a16="http://schemas.microsoft.com/office/drawing/2014/main" id="{00000000-0008-0000-0500-000067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2" name="Text Box 15">
          <a:extLst>
            <a:ext uri="{FF2B5EF4-FFF2-40B4-BE49-F238E27FC236}">
              <a16:creationId xmlns:a16="http://schemas.microsoft.com/office/drawing/2014/main" id="{00000000-0008-0000-0500-000068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3" name="Text Box 15">
          <a:extLst>
            <a:ext uri="{FF2B5EF4-FFF2-40B4-BE49-F238E27FC236}">
              <a16:creationId xmlns:a16="http://schemas.microsoft.com/office/drawing/2014/main" id="{00000000-0008-0000-0500-000069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4" name="Text Box 15">
          <a:extLst>
            <a:ext uri="{FF2B5EF4-FFF2-40B4-BE49-F238E27FC236}">
              <a16:creationId xmlns:a16="http://schemas.microsoft.com/office/drawing/2014/main" id="{00000000-0008-0000-0500-00006A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5" name="Text Box 15">
          <a:extLst>
            <a:ext uri="{FF2B5EF4-FFF2-40B4-BE49-F238E27FC236}">
              <a16:creationId xmlns:a16="http://schemas.microsoft.com/office/drawing/2014/main" id="{00000000-0008-0000-0500-00006B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6" name="Text Box 15">
          <a:extLst>
            <a:ext uri="{FF2B5EF4-FFF2-40B4-BE49-F238E27FC236}">
              <a16:creationId xmlns:a16="http://schemas.microsoft.com/office/drawing/2014/main" id="{00000000-0008-0000-0500-00006C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7" name="Text Box 15">
          <a:extLst>
            <a:ext uri="{FF2B5EF4-FFF2-40B4-BE49-F238E27FC236}">
              <a16:creationId xmlns:a16="http://schemas.microsoft.com/office/drawing/2014/main" id="{00000000-0008-0000-0500-00006D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8" name="Text Box 15">
          <a:extLst>
            <a:ext uri="{FF2B5EF4-FFF2-40B4-BE49-F238E27FC236}">
              <a16:creationId xmlns:a16="http://schemas.microsoft.com/office/drawing/2014/main" id="{00000000-0008-0000-0500-00006E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9" name="Text Box 15">
          <a:extLst>
            <a:ext uri="{FF2B5EF4-FFF2-40B4-BE49-F238E27FC236}">
              <a16:creationId xmlns:a16="http://schemas.microsoft.com/office/drawing/2014/main" id="{00000000-0008-0000-0500-00006F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0" name="Text Box 15">
          <a:extLst>
            <a:ext uri="{FF2B5EF4-FFF2-40B4-BE49-F238E27FC236}">
              <a16:creationId xmlns:a16="http://schemas.microsoft.com/office/drawing/2014/main" id="{00000000-0008-0000-0500-000070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1" name="Text Box 15">
          <a:extLst>
            <a:ext uri="{FF2B5EF4-FFF2-40B4-BE49-F238E27FC236}">
              <a16:creationId xmlns:a16="http://schemas.microsoft.com/office/drawing/2014/main" id="{00000000-0008-0000-0500-000071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2" name="Text Box 15">
          <a:extLst>
            <a:ext uri="{FF2B5EF4-FFF2-40B4-BE49-F238E27FC236}">
              <a16:creationId xmlns:a16="http://schemas.microsoft.com/office/drawing/2014/main" id="{00000000-0008-0000-0500-000072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3" name="Text Box 15">
          <a:extLst>
            <a:ext uri="{FF2B5EF4-FFF2-40B4-BE49-F238E27FC236}">
              <a16:creationId xmlns:a16="http://schemas.microsoft.com/office/drawing/2014/main" id="{00000000-0008-0000-0500-000073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4" name="Text Box 15">
          <a:extLst>
            <a:ext uri="{FF2B5EF4-FFF2-40B4-BE49-F238E27FC236}">
              <a16:creationId xmlns:a16="http://schemas.microsoft.com/office/drawing/2014/main" id="{00000000-0008-0000-0500-000074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5" name="Text Box 15">
          <a:extLst>
            <a:ext uri="{FF2B5EF4-FFF2-40B4-BE49-F238E27FC236}">
              <a16:creationId xmlns:a16="http://schemas.microsoft.com/office/drawing/2014/main" id="{00000000-0008-0000-0500-000075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6" name="Text Box 15">
          <a:extLst>
            <a:ext uri="{FF2B5EF4-FFF2-40B4-BE49-F238E27FC236}">
              <a16:creationId xmlns:a16="http://schemas.microsoft.com/office/drawing/2014/main" id="{00000000-0008-0000-0500-000076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7" name="Text Box 15">
          <a:extLst>
            <a:ext uri="{FF2B5EF4-FFF2-40B4-BE49-F238E27FC236}">
              <a16:creationId xmlns:a16="http://schemas.microsoft.com/office/drawing/2014/main" id="{00000000-0008-0000-0500-000077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8" name="Text Box 15">
          <a:extLst>
            <a:ext uri="{FF2B5EF4-FFF2-40B4-BE49-F238E27FC236}">
              <a16:creationId xmlns:a16="http://schemas.microsoft.com/office/drawing/2014/main" id="{00000000-0008-0000-0500-000078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9" name="Text Box 15">
          <a:extLst>
            <a:ext uri="{FF2B5EF4-FFF2-40B4-BE49-F238E27FC236}">
              <a16:creationId xmlns:a16="http://schemas.microsoft.com/office/drawing/2014/main" id="{00000000-0008-0000-0500-000079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0" name="Text Box 15">
          <a:extLst>
            <a:ext uri="{FF2B5EF4-FFF2-40B4-BE49-F238E27FC236}">
              <a16:creationId xmlns:a16="http://schemas.microsoft.com/office/drawing/2014/main" id="{00000000-0008-0000-0500-00007A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1" name="Text Box 15">
          <a:extLst>
            <a:ext uri="{FF2B5EF4-FFF2-40B4-BE49-F238E27FC236}">
              <a16:creationId xmlns:a16="http://schemas.microsoft.com/office/drawing/2014/main" id="{00000000-0008-0000-0500-00007B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2" name="Text Box 15">
          <a:extLst>
            <a:ext uri="{FF2B5EF4-FFF2-40B4-BE49-F238E27FC236}">
              <a16:creationId xmlns:a16="http://schemas.microsoft.com/office/drawing/2014/main" id="{00000000-0008-0000-0500-00007C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3" name="Text Box 15">
          <a:extLst>
            <a:ext uri="{FF2B5EF4-FFF2-40B4-BE49-F238E27FC236}">
              <a16:creationId xmlns:a16="http://schemas.microsoft.com/office/drawing/2014/main" id="{00000000-0008-0000-0500-00007D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4" name="Text Box 15">
          <a:extLst>
            <a:ext uri="{FF2B5EF4-FFF2-40B4-BE49-F238E27FC236}">
              <a16:creationId xmlns:a16="http://schemas.microsoft.com/office/drawing/2014/main" id="{00000000-0008-0000-0500-00007E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5" name="Text Box 15">
          <a:extLst>
            <a:ext uri="{FF2B5EF4-FFF2-40B4-BE49-F238E27FC236}">
              <a16:creationId xmlns:a16="http://schemas.microsoft.com/office/drawing/2014/main" id="{00000000-0008-0000-0500-00007F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6" name="Text Box 15">
          <a:extLst>
            <a:ext uri="{FF2B5EF4-FFF2-40B4-BE49-F238E27FC236}">
              <a16:creationId xmlns:a16="http://schemas.microsoft.com/office/drawing/2014/main" id="{00000000-0008-0000-0500-000080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7" name="Text Box 15">
          <a:extLst>
            <a:ext uri="{FF2B5EF4-FFF2-40B4-BE49-F238E27FC236}">
              <a16:creationId xmlns:a16="http://schemas.microsoft.com/office/drawing/2014/main" id="{00000000-0008-0000-0500-000081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8" name="Text Box 15">
          <a:extLst>
            <a:ext uri="{FF2B5EF4-FFF2-40B4-BE49-F238E27FC236}">
              <a16:creationId xmlns:a16="http://schemas.microsoft.com/office/drawing/2014/main" id="{00000000-0008-0000-0500-000082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9" name="Text Box 15">
          <a:extLst>
            <a:ext uri="{FF2B5EF4-FFF2-40B4-BE49-F238E27FC236}">
              <a16:creationId xmlns:a16="http://schemas.microsoft.com/office/drawing/2014/main" id="{00000000-0008-0000-0500-000083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0" name="Text Box 15">
          <a:extLst>
            <a:ext uri="{FF2B5EF4-FFF2-40B4-BE49-F238E27FC236}">
              <a16:creationId xmlns:a16="http://schemas.microsoft.com/office/drawing/2014/main" id="{00000000-0008-0000-0500-000084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1" name="Text Box 15">
          <a:extLst>
            <a:ext uri="{FF2B5EF4-FFF2-40B4-BE49-F238E27FC236}">
              <a16:creationId xmlns:a16="http://schemas.microsoft.com/office/drawing/2014/main" id="{00000000-0008-0000-0500-000085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2" name="Text Box 15">
          <a:extLst>
            <a:ext uri="{FF2B5EF4-FFF2-40B4-BE49-F238E27FC236}">
              <a16:creationId xmlns:a16="http://schemas.microsoft.com/office/drawing/2014/main" id="{00000000-0008-0000-0500-000086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3" name="Text Box 15">
          <a:extLst>
            <a:ext uri="{FF2B5EF4-FFF2-40B4-BE49-F238E27FC236}">
              <a16:creationId xmlns:a16="http://schemas.microsoft.com/office/drawing/2014/main" id="{00000000-0008-0000-0500-000087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4" name="Text Box 15">
          <a:extLst>
            <a:ext uri="{FF2B5EF4-FFF2-40B4-BE49-F238E27FC236}">
              <a16:creationId xmlns:a16="http://schemas.microsoft.com/office/drawing/2014/main" id="{00000000-0008-0000-0500-000088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5" name="Text Box 15">
          <a:extLst>
            <a:ext uri="{FF2B5EF4-FFF2-40B4-BE49-F238E27FC236}">
              <a16:creationId xmlns:a16="http://schemas.microsoft.com/office/drawing/2014/main" id="{00000000-0008-0000-0500-000089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6" name="Text Box 15">
          <a:extLst>
            <a:ext uri="{FF2B5EF4-FFF2-40B4-BE49-F238E27FC236}">
              <a16:creationId xmlns:a16="http://schemas.microsoft.com/office/drawing/2014/main" id="{00000000-0008-0000-0500-00008A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7" name="Text Box 15">
          <a:extLst>
            <a:ext uri="{FF2B5EF4-FFF2-40B4-BE49-F238E27FC236}">
              <a16:creationId xmlns:a16="http://schemas.microsoft.com/office/drawing/2014/main" id="{00000000-0008-0000-0500-00008B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8" name="Text Box 15">
          <a:extLst>
            <a:ext uri="{FF2B5EF4-FFF2-40B4-BE49-F238E27FC236}">
              <a16:creationId xmlns:a16="http://schemas.microsoft.com/office/drawing/2014/main" id="{00000000-0008-0000-0500-00008C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9" name="Text Box 15">
          <a:extLst>
            <a:ext uri="{FF2B5EF4-FFF2-40B4-BE49-F238E27FC236}">
              <a16:creationId xmlns:a16="http://schemas.microsoft.com/office/drawing/2014/main" id="{00000000-0008-0000-0500-00008D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0" name="Text Box 15">
          <a:extLst>
            <a:ext uri="{FF2B5EF4-FFF2-40B4-BE49-F238E27FC236}">
              <a16:creationId xmlns:a16="http://schemas.microsoft.com/office/drawing/2014/main" id="{00000000-0008-0000-0500-00008E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1" name="Text Box 15">
          <a:extLst>
            <a:ext uri="{FF2B5EF4-FFF2-40B4-BE49-F238E27FC236}">
              <a16:creationId xmlns:a16="http://schemas.microsoft.com/office/drawing/2014/main" id="{00000000-0008-0000-0500-00008F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2" name="Text Box 15">
          <a:extLst>
            <a:ext uri="{FF2B5EF4-FFF2-40B4-BE49-F238E27FC236}">
              <a16:creationId xmlns:a16="http://schemas.microsoft.com/office/drawing/2014/main" id="{00000000-0008-0000-0500-000090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3" name="Text Box 15">
          <a:extLst>
            <a:ext uri="{FF2B5EF4-FFF2-40B4-BE49-F238E27FC236}">
              <a16:creationId xmlns:a16="http://schemas.microsoft.com/office/drawing/2014/main" id="{00000000-0008-0000-0500-000091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4" name="Text Box 15">
          <a:extLst>
            <a:ext uri="{FF2B5EF4-FFF2-40B4-BE49-F238E27FC236}">
              <a16:creationId xmlns:a16="http://schemas.microsoft.com/office/drawing/2014/main" id="{00000000-0008-0000-0500-000092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5" name="Text Box 15">
          <a:extLst>
            <a:ext uri="{FF2B5EF4-FFF2-40B4-BE49-F238E27FC236}">
              <a16:creationId xmlns:a16="http://schemas.microsoft.com/office/drawing/2014/main" id="{00000000-0008-0000-0500-000093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6" name="Text Box 15">
          <a:extLst>
            <a:ext uri="{FF2B5EF4-FFF2-40B4-BE49-F238E27FC236}">
              <a16:creationId xmlns:a16="http://schemas.microsoft.com/office/drawing/2014/main" id="{00000000-0008-0000-0500-000094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7" name="Text Box 15">
          <a:extLst>
            <a:ext uri="{FF2B5EF4-FFF2-40B4-BE49-F238E27FC236}">
              <a16:creationId xmlns:a16="http://schemas.microsoft.com/office/drawing/2014/main" id="{00000000-0008-0000-0500-000095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8" name="Text Box 15">
          <a:extLst>
            <a:ext uri="{FF2B5EF4-FFF2-40B4-BE49-F238E27FC236}">
              <a16:creationId xmlns:a16="http://schemas.microsoft.com/office/drawing/2014/main" id="{00000000-0008-0000-0500-000096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9" name="Text Box 15">
          <a:extLst>
            <a:ext uri="{FF2B5EF4-FFF2-40B4-BE49-F238E27FC236}">
              <a16:creationId xmlns:a16="http://schemas.microsoft.com/office/drawing/2014/main" id="{00000000-0008-0000-0500-000097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0" name="Text Box 15">
          <a:extLst>
            <a:ext uri="{FF2B5EF4-FFF2-40B4-BE49-F238E27FC236}">
              <a16:creationId xmlns:a16="http://schemas.microsoft.com/office/drawing/2014/main" id="{00000000-0008-0000-0500-000098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1" name="Text Box 15">
          <a:extLst>
            <a:ext uri="{FF2B5EF4-FFF2-40B4-BE49-F238E27FC236}">
              <a16:creationId xmlns:a16="http://schemas.microsoft.com/office/drawing/2014/main" id="{00000000-0008-0000-0500-000099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2" name="Text Box 15">
          <a:extLst>
            <a:ext uri="{FF2B5EF4-FFF2-40B4-BE49-F238E27FC236}">
              <a16:creationId xmlns:a16="http://schemas.microsoft.com/office/drawing/2014/main" id="{00000000-0008-0000-0500-00009A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3" name="Text Box 15">
          <a:extLst>
            <a:ext uri="{FF2B5EF4-FFF2-40B4-BE49-F238E27FC236}">
              <a16:creationId xmlns:a16="http://schemas.microsoft.com/office/drawing/2014/main" id="{00000000-0008-0000-0500-00009B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4" name="Text Box 15">
          <a:extLst>
            <a:ext uri="{FF2B5EF4-FFF2-40B4-BE49-F238E27FC236}">
              <a16:creationId xmlns:a16="http://schemas.microsoft.com/office/drawing/2014/main" id="{00000000-0008-0000-0500-00009C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5" name="Text Box 15">
          <a:extLst>
            <a:ext uri="{FF2B5EF4-FFF2-40B4-BE49-F238E27FC236}">
              <a16:creationId xmlns:a16="http://schemas.microsoft.com/office/drawing/2014/main" id="{00000000-0008-0000-0500-00009D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6" name="Text Box 15">
          <a:extLst>
            <a:ext uri="{FF2B5EF4-FFF2-40B4-BE49-F238E27FC236}">
              <a16:creationId xmlns:a16="http://schemas.microsoft.com/office/drawing/2014/main" id="{00000000-0008-0000-0500-00009E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7" name="Text Box 15">
          <a:extLst>
            <a:ext uri="{FF2B5EF4-FFF2-40B4-BE49-F238E27FC236}">
              <a16:creationId xmlns:a16="http://schemas.microsoft.com/office/drawing/2014/main" id="{00000000-0008-0000-0500-00009F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8" name="Text Box 15">
          <a:extLst>
            <a:ext uri="{FF2B5EF4-FFF2-40B4-BE49-F238E27FC236}">
              <a16:creationId xmlns:a16="http://schemas.microsoft.com/office/drawing/2014/main" id="{00000000-0008-0000-0500-0000A0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9" name="Text Box 15">
          <a:extLst>
            <a:ext uri="{FF2B5EF4-FFF2-40B4-BE49-F238E27FC236}">
              <a16:creationId xmlns:a16="http://schemas.microsoft.com/office/drawing/2014/main" id="{00000000-0008-0000-0500-0000A1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0" name="Text Box 15">
          <a:extLst>
            <a:ext uri="{FF2B5EF4-FFF2-40B4-BE49-F238E27FC236}">
              <a16:creationId xmlns:a16="http://schemas.microsoft.com/office/drawing/2014/main" id="{00000000-0008-0000-0500-0000A2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1" name="Text Box 15">
          <a:extLst>
            <a:ext uri="{FF2B5EF4-FFF2-40B4-BE49-F238E27FC236}">
              <a16:creationId xmlns:a16="http://schemas.microsoft.com/office/drawing/2014/main" id="{00000000-0008-0000-0500-0000A3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2" name="Text Box 15">
          <a:extLst>
            <a:ext uri="{FF2B5EF4-FFF2-40B4-BE49-F238E27FC236}">
              <a16:creationId xmlns:a16="http://schemas.microsoft.com/office/drawing/2014/main" id="{00000000-0008-0000-0500-0000A4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3" name="Text Box 15">
          <a:extLst>
            <a:ext uri="{FF2B5EF4-FFF2-40B4-BE49-F238E27FC236}">
              <a16:creationId xmlns:a16="http://schemas.microsoft.com/office/drawing/2014/main" id="{00000000-0008-0000-0500-0000A5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4" name="Text Box 15">
          <a:extLst>
            <a:ext uri="{FF2B5EF4-FFF2-40B4-BE49-F238E27FC236}">
              <a16:creationId xmlns:a16="http://schemas.microsoft.com/office/drawing/2014/main" id="{00000000-0008-0000-0500-0000A6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5" name="Text Box 15">
          <a:extLst>
            <a:ext uri="{FF2B5EF4-FFF2-40B4-BE49-F238E27FC236}">
              <a16:creationId xmlns:a16="http://schemas.microsoft.com/office/drawing/2014/main" id="{00000000-0008-0000-0500-0000A7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6" name="Text Box 15">
          <a:extLst>
            <a:ext uri="{FF2B5EF4-FFF2-40B4-BE49-F238E27FC236}">
              <a16:creationId xmlns:a16="http://schemas.microsoft.com/office/drawing/2014/main" id="{00000000-0008-0000-0500-0000A8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7" name="Text Box 15">
          <a:extLst>
            <a:ext uri="{FF2B5EF4-FFF2-40B4-BE49-F238E27FC236}">
              <a16:creationId xmlns:a16="http://schemas.microsoft.com/office/drawing/2014/main" id="{00000000-0008-0000-0500-0000A9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8" name="Text Box 15">
          <a:extLst>
            <a:ext uri="{FF2B5EF4-FFF2-40B4-BE49-F238E27FC236}">
              <a16:creationId xmlns:a16="http://schemas.microsoft.com/office/drawing/2014/main" id="{00000000-0008-0000-0500-0000AA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9" name="Text Box 15">
          <a:extLst>
            <a:ext uri="{FF2B5EF4-FFF2-40B4-BE49-F238E27FC236}">
              <a16:creationId xmlns:a16="http://schemas.microsoft.com/office/drawing/2014/main" id="{00000000-0008-0000-0500-0000AB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0" name="Text Box 15">
          <a:extLst>
            <a:ext uri="{FF2B5EF4-FFF2-40B4-BE49-F238E27FC236}">
              <a16:creationId xmlns:a16="http://schemas.microsoft.com/office/drawing/2014/main" id="{00000000-0008-0000-0500-0000AC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1" name="Text Box 15">
          <a:extLst>
            <a:ext uri="{FF2B5EF4-FFF2-40B4-BE49-F238E27FC236}">
              <a16:creationId xmlns:a16="http://schemas.microsoft.com/office/drawing/2014/main" id="{00000000-0008-0000-0500-0000AD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2" name="Text Box 15">
          <a:extLst>
            <a:ext uri="{FF2B5EF4-FFF2-40B4-BE49-F238E27FC236}">
              <a16:creationId xmlns:a16="http://schemas.microsoft.com/office/drawing/2014/main" id="{00000000-0008-0000-0500-0000AE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3" name="Text Box 15">
          <a:extLst>
            <a:ext uri="{FF2B5EF4-FFF2-40B4-BE49-F238E27FC236}">
              <a16:creationId xmlns:a16="http://schemas.microsoft.com/office/drawing/2014/main" id="{00000000-0008-0000-0500-0000AF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4" name="Text Box 15">
          <a:extLst>
            <a:ext uri="{FF2B5EF4-FFF2-40B4-BE49-F238E27FC236}">
              <a16:creationId xmlns:a16="http://schemas.microsoft.com/office/drawing/2014/main" id="{00000000-0008-0000-0500-0000B0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5" name="Text Box 15">
          <a:extLst>
            <a:ext uri="{FF2B5EF4-FFF2-40B4-BE49-F238E27FC236}">
              <a16:creationId xmlns:a16="http://schemas.microsoft.com/office/drawing/2014/main" id="{00000000-0008-0000-0500-0000B1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6" name="Text Box 15">
          <a:extLst>
            <a:ext uri="{FF2B5EF4-FFF2-40B4-BE49-F238E27FC236}">
              <a16:creationId xmlns:a16="http://schemas.microsoft.com/office/drawing/2014/main" id="{00000000-0008-0000-0500-0000B2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7" name="Text Box 15">
          <a:extLst>
            <a:ext uri="{FF2B5EF4-FFF2-40B4-BE49-F238E27FC236}">
              <a16:creationId xmlns:a16="http://schemas.microsoft.com/office/drawing/2014/main" id="{00000000-0008-0000-0500-0000B3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8" name="Text Box 15">
          <a:extLst>
            <a:ext uri="{FF2B5EF4-FFF2-40B4-BE49-F238E27FC236}">
              <a16:creationId xmlns:a16="http://schemas.microsoft.com/office/drawing/2014/main" id="{00000000-0008-0000-0500-0000B4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9" name="Text Box 15">
          <a:extLst>
            <a:ext uri="{FF2B5EF4-FFF2-40B4-BE49-F238E27FC236}">
              <a16:creationId xmlns:a16="http://schemas.microsoft.com/office/drawing/2014/main" id="{00000000-0008-0000-0500-0000B5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0" name="Text Box 15">
          <a:extLst>
            <a:ext uri="{FF2B5EF4-FFF2-40B4-BE49-F238E27FC236}">
              <a16:creationId xmlns:a16="http://schemas.microsoft.com/office/drawing/2014/main" id="{00000000-0008-0000-0500-0000B6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1" name="Text Box 15">
          <a:extLst>
            <a:ext uri="{FF2B5EF4-FFF2-40B4-BE49-F238E27FC236}">
              <a16:creationId xmlns:a16="http://schemas.microsoft.com/office/drawing/2014/main" id="{00000000-0008-0000-0500-0000B7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2" name="Text Box 15">
          <a:extLst>
            <a:ext uri="{FF2B5EF4-FFF2-40B4-BE49-F238E27FC236}">
              <a16:creationId xmlns:a16="http://schemas.microsoft.com/office/drawing/2014/main" id="{00000000-0008-0000-0500-0000B8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3" name="Text Box 15">
          <a:extLst>
            <a:ext uri="{FF2B5EF4-FFF2-40B4-BE49-F238E27FC236}">
              <a16:creationId xmlns:a16="http://schemas.microsoft.com/office/drawing/2014/main" id="{00000000-0008-0000-0500-0000B9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4" name="Text Box 15">
          <a:extLst>
            <a:ext uri="{FF2B5EF4-FFF2-40B4-BE49-F238E27FC236}">
              <a16:creationId xmlns:a16="http://schemas.microsoft.com/office/drawing/2014/main" id="{00000000-0008-0000-0500-0000BA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5" name="Text Box 15">
          <a:extLst>
            <a:ext uri="{FF2B5EF4-FFF2-40B4-BE49-F238E27FC236}">
              <a16:creationId xmlns:a16="http://schemas.microsoft.com/office/drawing/2014/main" id="{00000000-0008-0000-0500-0000BB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6" name="Text Box 15">
          <a:extLst>
            <a:ext uri="{FF2B5EF4-FFF2-40B4-BE49-F238E27FC236}">
              <a16:creationId xmlns:a16="http://schemas.microsoft.com/office/drawing/2014/main" id="{00000000-0008-0000-0500-0000BC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7" name="Text Box 15">
          <a:extLst>
            <a:ext uri="{FF2B5EF4-FFF2-40B4-BE49-F238E27FC236}">
              <a16:creationId xmlns:a16="http://schemas.microsoft.com/office/drawing/2014/main" id="{00000000-0008-0000-0500-0000BD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8" name="Text Box 15">
          <a:extLst>
            <a:ext uri="{FF2B5EF4-FFF2-40B4-BE49-F238E27FC236}">
              <a16:creationId xmlns:a16="http://schemas.microsoft.com/office/drawing/2014/main" id="{00000000-0008-0000-0500-0000BE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9" name="Text Box 15">
          <a:extLst>
            <a:ext uri="{FF2B5EF4-FFF2-40B4-BE49-F238E27FC236}">
              <a16:creationId xmlns:a16="http://schemas.microsoft.com/office/drawing/2014/main" id="{00000000-0008-0000-0500-0000BF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0" name="Text Box 15">
          <a:extLst>
            <a:ext uri="{FF2B5EF4-FFF2-40B4-BE49-F238E27FC236}">
              <a16:creationId xmlns:a16="http://schemas.microsoft.com/office/drawing/2014/main" id="{00000000-0008-0000-0500-0000C0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1" name="Text Box 15">
          <a:extLst>
            <a:ext uri="{FF2B5EF4-FFF2-40B4-BE49-F238E27FC236}">
              <a16:creationId xmlns:a16="http://schemas.microsoft.com/office/drawing/2014/main" id="{00000000-0008-0000-0500-0000C1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2" name="Text Box 15">
          <a:extLst>
            <a:ext uri="{FF2B5EF4-FFF2-40B4-BE49-F238E27FC236}">
              <a16:creationId xmlns:a16="http://schemas.microsoft.com/office/drawing/2014/main" id="{00000000-0008-0000-0500-0000C2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3" name="Text Box 15">
          <a:extLst>
            <a:ext uri="{FF2B5EF4-FFF2-40B4-BE49-F238E27FC236}">
              <a16:creationId xmlns:a16="http://schemas.microsoft.com/office/drawing/2014/main" id="{00000000-0008-0000-0500-0000C3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4" name="Text Box 15">
          <a:extLst>
            <a:ext uri="{FF2B5EF4-FFF2-40B4-BE49-F238E27FC236}">
              <a16:creationId xmlns:a16="http://schemas.microsoft.com/office/drawing/2014/main" id="{00000000-0008-0000-0500-0000C4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5" name="Text Box 15">
          <a:extLst>
            <a:ext uri="{FF2B5EF4-FFF2-40B4-BE49-F238E27FC236}">
              <a16:creationId xmlns:a16="http://schemas.microsoft.com/office/drawing/2014/main" id="{00000000-0008-0000-0500-0000C5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6" name="Text Box 15">
          <a:extLst>
            <a:ext uri="{FF2B5EF4-FFF2-40B4-BE49-F238E27FC236}">
              <a16:creationId xmlns:a16="http://schemas.microsoft.com/office/drawing/2014/main" id="{00000000-0008-0000-0500-0000C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7" name="Text Box 15">
          <a:extLst>
            <a:ext uri="{FF2B5EF4-FFF2-40B4-BE49-F238E27FC236}">
              <a16:creationId xmlns:a16="http://schemas.microsoft.com/office/drawing/2014/main" id="{00000000-0008-0000-0500-0000C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8" name="Text Box 15">
          <a:extLst>
            <a:ext uri="{FF2B5EF4-FFF2-40B4-BE49-F238E27FC236}">
              <a16:creationId xmlns:a16="http://schemas.microsoft.com/office/drawing/2014/main" id="{00000000-0008-0000-0500-0000C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9" name="Text Box 15">
          <a:extLst>
            <a:ext uri="{FF2B5EF4-FFF2-40B4-BE49-F238E27FC236}">
              <a16:creationId xmlns:a16="http://schemas.microsoft.com/office/drawing/2014/main" id="{00000000-0008-0000-0500-0000C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0" name="Text Box 15">
          <a:extLst>
            <a:ext uri="{FF2B5EF4-FFF2-40B4-BE49-F238E27FC236}">
              <a16:creationId xmlns:a16="http://schemas.microsoft.com/office/drawing/2014/main" id="{00000000-0008-0000-0500-0000C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1" name="Text Box 15">
          <a:extLst>
            <a:ext uri="{FF2B5EF4-FFF2-40B4-BE49-F238E27FC236}">
              <a16:creationId xmlns:a16="http://schemas.microsoft.com/office/drawing/2014/main" id="{00000000-0008-0000-0500-0000C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2" name="Text Box 15">
          <a:extLst>
            <a:ext uri="{FF2B5EF4-FFF2-40B4-BE49-F238E27FC236}">
              <a16:creationId xmlns:a16="http://schemas.microsoft.com/office/drawing/2014/main" id="{00000000-0008-0000-0500-0000C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3" name="Text Box 15">
          <a:extLst>
            <a:ext uri="{FF2B5EF4-FFF2-40B4-BE49-F238E27FC236}">
              <a16:creationId xmlns:a16="http://schemas.microsoft.com/office/drawing/2014/main" id="{00000000-0008-0000-0500-0000C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4" name="Text Box 15">
          <a:extLst>
            <a:ext uri="{FF2B5EF4-FFF2-40B4-BE49-F238E27FC236}">
              <a16:creationId xmlns:a16="http://schemas.microsoft.com/office/drawing/2014/main" id="{00000000-0008-0000-0500-0000C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5" name="Text Box 15">
          <a:extLst>
            <a:ext uri="{FF2B5EF4-FFF2-40B4-BE49-F238E27FC236}">
              <a16:creationId xmlns:a16="http://schemas.microsoft.com/office/drawing/2014/main" id="{00000000-0008-0000-0500-0000C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6" name="Text Box 15">
          <a:extLst>
            <a:ext uri="{FF2B5EF4-FFF2-40B4-BE49-F238E27FC236}">
              <a16:creationId xmlns:a16="http://schemas.microsoft.com/office/drawing/2014/main" id="{00000000-0008-0000-0500-0000D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7" name="Text Box 15">
          <a:extLst>
            <a:ext uri="{FF2B5EF4-FFF2-40B4-BE49-F238E27FC236}">
              <a16:creationId xmlns:a16="http://schemas.microsoft.com/office/drawing/2014/main" id="{00000000-0008-0000-0500-0000D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8" name="Text Box 15">
          <a:extLst>
            <a:ext uri="{FF2B5EF4-FFF2-40B4-BE49-F238E27FC236}">
              <a16:creationId xmlns:a16="http://schemas.microsoft.com/office/drawing/2014/main" id="{00000000-0008-0000-0500-0000D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9" name="Text Box 15">
          <a:extLst>
            <a:ext uri="{FF2B5EF4-FFF2-40B4-BE49-F238E27FC236}">
              <a16:creationId xmlns:a16="http://schemas.microsoft.com/office/drawing/2014/main" id="{00000000-0008-0000-0500-0000D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0" name="Text Box 15">
          <a:extLst>
            <a:ext uri="{FF2B5EF4-FFF2-40B4-BE49-F238E27FC236}">
              <a16:creationId xmlns:a16="http://schemas.microsoft.com/office/drawing/2014/main" id="{00000000-0008-0000-0500-0000D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1" name="Text Box 15">
          <a:extLst>
            <a:ext uri="{FF2B5EF4-FFF2-40B4-BE49-F238E27FC236}">
              <a16:creationId xmlns:a16="http://schemas.microsoft.com/office/drawing/2014/main" id="{00000000-0008-0000-0500-0000D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2" name="Text Box 15">
          <a:extLst>
            <a:ext uri="{FF2B5EF4-FFF2-40B4-BE49-F238E27FC236}">
              <a16:creationId xmlns:a16="http://schemas.microsoft.com/office/drawing/2014/main" id="{00000000-0008-0000-0500-0000D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3" name="Text Box 15">
          <a:extLst>
            <a:ext uri="{FF2B5EF4-FFF2-40B4-BE49-F238E27FC236}">
              <a16:creationId xmlns:a16="http://schemas.microsoft.com/office/drawing/2014/main" id="{00000000-0008-0000-0500-0000D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4" name="Text Box 15">
          <a:extLst>
            <a:ext uri="{FF2B5EF4-FFF2-40B4-BE49-F238E27FC236}">
              <a16:creationId xmlns:a16="http://schemas.microsoft.com/office/drawing/2014/main" id="{00000000-0008-0000-0500-0000D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5" name="Text Box 15">
          <a:extLst>
            <a:ext uri="{FF2B5EF4-FFF2-40B4-BE49-F238E27FC236}">
              <a16:creationId xmlns:a16="http://schemas.microsoft.com/office/drawing/2014/main" id="{00000000-0008-0000-0500-0000D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6" name="Text Box 15">
          <a:extLst>
            <a:ext uri="{FF2B5EF4-FFF2-40B4-BE49-F238E27FC236}">
              <a16:creationId xmlns:a16="http://schemas.microsoft.com/office/drawing/2014/main" id="{00000000-0008-0000-0500-0000D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7" name="Text Box 15">
          <a:extLst>
            <a:ext uri="{FF2B5EF4-FFF2-40B4-BE49-F238E27FC236}">
              <a16:creationId xmlns:a16="http://schemas.microsoft.com/office/drawing/2014/main" id="{00000000-0008-0000-0500-0000D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8" name="Text Box 15">
          <a:extLst>
            <a:ext uri="{FF2B5EF4-FFF2-40B4-BE49-F238E27FC236}">
              <a16:creationId xmlns:a16="http://schemas.microsoft.com/office/drawing/2014/main" id="{00000000-0008-0000-0500-0000D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9" name="Text Box 15">
          <a:extLst>
            <a:ext uri="{FF2B5EF4-FFF2-40B4-BE49-F238E27FC236}">
              <a16:creationId xmlns:a16="http://schemas.microsoft.com/office/drawing/2014/main" id="{00000000-0008-0000-0500-0000D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0" name="Text Box 15">
          <a:extLst>
            <a:ext uri="{FF2B5EF4-FFF2-40B4-BE49-F238E27FC236}">
              <a16:creationId xmlns:a16="http://schemas.microsoft.com/office/drawing/2014/main" id="{00000000-0008-0000-0500-0000D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1" name="Text Box 15">
          <a:extLst>
            <a:ext uri="{FF2B5EF4-FFF2-40B4-BE49-F238E27FC236}">
              <a16:creationId xmlns:a16="http://schemas.microsoft.com/office/drawing/2014/main" id="{00000000-0008-0000-0500-0000D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2" name="Text Box 15">
          <a:extLst>
            <a:ext uri="{FF2B5EF4-FFF2-40B4-BE49-F238E27FC236}">
              <a16:creationId xmlns:a16="http://schemas.microsoft.com/office/drawing/2014/main" id="{00000000-0008-0000-0500-0000E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3" name="Text Box 15">
          <a:extLst>
            <a:ext uri="{FF2B5EF4-FFF2-40B4-BE49-F238E27FC236}">
              <a16:creationId xmlns:a16="http://schemas.microsoft.com/office/drawing/2014/main" id="{00000000-0008-0000-0500-0000E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4" name="Text Box 15">
          <a:extLst>
            <a:ext uri="{FF2B5EF4-FFF2-40B4-BE49-F238E27FC236}">
              <a16:creationId xmlns:a16="http://schemas.microsoft.com/office/drawing/2014/main" id="{00000000-0008-0000-0500-0000E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5" name="Text Box 15">
          <a:extLst>
            <a:ext uri="{FF2B5EF4-FFF2-40B4-BE49-F238E27FC236}">
              <a16:creationId xmlns:a16="http://schemas.microsoft.com/office/drawing/2014/main" id="{00000000-0008-0000-0500-0000E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6" name="Text Box 15">
          <a:extLst>
            <a:ext uri="{FF2B5EF4-FFF2-40B4-BE49-F238E27FC236}">
              <a16:creationId xmlns:a16="http://schemas.microsoft.com/office/drawing/2014/main" id="{00000000-0008-0000-0500-0000E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7" name="Text Box 15">
          <a:extLst>
            <a:ext uri="{FF2B5EF4-FFF2-40B4-BE49-F238E27FC236}">
              <a16:creationId xmlns:a16="http://schemas.microsoft.com/office/drawing/2014/main" id="{00000000-0008-0000-0500-0000E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8" name="Text Box 15">
          <a:extLst>
            <a:ext uri="{FF2B5EF4-FFF2-40B4-BE49-F238E27FC236}">
              <a16:creationId xmlns:a16="http://schemas.microsoft.com/office/drawing/2014/main" id="{00000000-0008-0000-0500-0000E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9" name="Text Box 15">
          <a:extLst>
            <a:ext uri="{FF2B5EF4-FFF2-40B4-BE49-F238E27FC236}">
              <a16:creationId xmlns:a16="http://schemas.microsoft.com/office/drawing/2014/main" id="{00000000-0008-0000-0500-0000E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0" name="Text Box 15">
          <a:extLst>
            <a:ext uri="{FF2B5EF4-FFF2-40B4-BE49-F238E27FC236}">
              <a16:creationId xmlns:a16="http://schemas.microsoft.com/office/drawing/2014/main" id="{00000000-0008-0000-0500-0000E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1" name="Text Box 15">
          <a:extLst>
            <a:ext uri="{FF2B5EF4-FFF2-40B4-BE49-F238E27FC236}">
              <a16:creationId xmlns:a16="http://schemas.microsoft.com/office/drawing/2014/main" id="{00000000-0008-0000-0500-0000E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2" name="Text Box 15">
          <a:extLst>
            <a:ext uri="{FF2B5EF4-FFF2-40B4-BE49-F238E27FC236}">
              <a16:creationId xmlns:a16="http://schemas.microsoft.com/office/drawing/2014/main" id="{00000000-0008-0000-0500-0000E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3" name="Text Box 15">
          <a:extLst>
            <a:ext uri="{FF2B5EF4-FFF2-40B4-BE49-F238E27FC236}">
              <a16:creationId xmlns:a16="http://schemas.microsoft.com/office/drawing/2014/main" id="{00000000-0008-0000-0500-0000E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4" name="Text Box 15">
          <a:extLst>
            <a:ext uri="{FF2B5EF4-FFF2-40B4-BE49-F238E27FC236}">
              <a16:creationId xmlns:a16="http://schemas.microsoft.com/office/drawing/2014/main" id="{00000000-0008-0000-0500-0000E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5" name="Text Box 15">
          <a:extLst>
            <a:ext uri="{FF2B5EF4-FFF2-40B4-BE49-F238E27FC236}">
              <a16:creationId xmlns:a16="http://schemas.microsoft.com/office/drawing/2014/main" id="{00000000-0008-0000-0500-0000E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6" name="Text Box 15">
          <a:extLst>
            <a:ext uri="{FF2B5EF4-FFF2-40B4-BE49-F238E27FC236}">
              <a16:creationId xmlns:a16="http://schemas.microsoft.com/office/drawing/2014/main" id="{00000000-0008-0000-0500-0000E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7" name="Text Box 15">
          <a:extLst>
            <a:ext uri="{FF2B5EF4-FFF2-40B4-BE49-F238E27FC236}">
              <a16:creationId xmlns:a16="http://schemas.microsoft.com/office/drawing/2014/main" id="{00000000-0008-0000-0500-0000E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8" name="Text Box 15">
          <a:extLst>
            <a:ext uri="{FF2B5EF4-FFF2-40B4-BE49-F238E27FC236}">
              <a16:creationId xmlns:a16="http://schemas.microsoft.com/office/drawing/2014/main" id="{00000000-0008-0000-0500-0000F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9" name="Text Box 15">
          <a:extLst>
            <a:ext uri="{FF2B5EF4-FFF2-40B4-BE49-F238E27FC236}">
              <a16:creationId xmlns:a16="http://schemas.microsoft.com/office/drawing/2014/main" id="{00000000-0008-0000-0500-0000F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0" name="Text Box 15">
          <a:extLst>
            <a:ext uri="{FF2B5EF4-FFF2-40B4-BE49-F238E27FC236}">
              <a16:creationId xmlns:a16="http://schemas.microsoft.com/office/drawing/2014/main" id="{00000000-0008-0000-0500-0000F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1" name="Text Box 15">
          <a:extLst>
            <a:ext uri="{FF2B5EF4-FFF2-40B4-BE49-F238E27FC236}">
              <a16:creationId xmlns:a16="http://schemas.microsoft.com/office/drawing/2014/main" id="{00000000-0008-0000-0500-0000F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2" name="Text Box 15">
          <a:extLst>
            <a:ext uri="{FF2B5EF4-FFF2-40B4-BE49-F238E27FC236}">
              <a16:creationId xmlns:a16="http://schemas.microsoft.com/office/drawing/2014/main" id="{00000000-0008-0000-0500-0000F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3" name="Text Box 15">
          <a:extLst>
            <a:ext uri="{FF2B5EF4-FFF2-40B4-BE49-F238E27FC236}">
              <a16:creationId xmlns:a16="http://schemas.microsoft.com/office/drawing/2014/main" id="{00000000-0008-0000-0500-0000F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4" name="Text Box 15">
          <a:extLst>
            <a:ext uri="{FF2B5EF4-FFF2-40B4-BE49-F238E27FC236}">
              <a16:creationId xmlns:a16="http://schemas.microsoft.com/office/drawing/2014/main" id="{00000000-0008-0000-0500-0000F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5" name="Text Box 15">
          <a:extLst>
            <a:ext uri="{FF2B5EF4-FFF2-40B4-BE49-F238E27FC236}">
              <a16:creationId xmlns:a16="http://schemas.microsoft.com/office/drawing/2014/main" id="{00000000-0008-0000-0500-0000F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6" name="Text Box 15">
          <a:extLst>
            <a:ext uri="{FF2B5EF4-FFF2-40B4-BE49-F238E27FC236}">
              <a16:creationId xmlns:a16="http://schemas.microsoft.com/office/drawing/2014/main" id="{00000000-0008-0000-0500-0000F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7" name="Text Box 15">
          <a:extLst>
            <a:ext uri="{FF2B5EF4-FFF2-40B4-BE49-F238E27FC236}">
              <a16:creationId xmlns:a16="http://schemas.microsoft.com/office/drawing/2014/main" id="{00000000-0008-0000-0500-0000F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8" name="Text Box 15">
          <a:extLst>
            <a:ext uri="{FF2B5EF4-FFF2-40B4-BE49-F238E27FC236}">
              <a16:creationId xmlns:a16="http://schemas.microsoft.com/office/drawing/2014/main" id="{00000000-0008-0000-0500-0000F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9" name="Text Box 15">
          <a:extLst>
            <a:ext uri="{FF2B5EF4-FFF2-40B4-BE49-F238E27FC236}">
              <a16:creationId xmlns:a16="http://schemas.microsoft.com/office/drawing/2014/main" id="{00000000-0008-0000-0500-0000F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0" name="Text Box 15">
          <a:extLst>
            <a:ext uri="{FF2B5EF4-FFF2-40B4-BE49-F238E27FC236}">
              <a16:creationId xmlns:a16="http://schemas.microsoft.com/office/drawing/2014/main" id="{00000000-0008-0000-0500-0000F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1" name="Text Box 15">
          <a:extLst>
            <a:ext uri="{FF2B5EF4-FFF2-40B4-BE49-F238E27FC236}">
              <a16:creationId xmlns:a16="http://schemas.microsoft.com/office/drawing/2014/main" id="{00000000-0008-0000-0500-0000F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2" name="Text Box 15">
          <a:extLst>
            <a:ext uri="{FF2B5EF4-FFF2-40B4-BE49-F238E27FC236}">
              <a16:creationId xmlns:a16="http://schemas.microsoft.com/office/drawing/2014/main" id="{00000000-0008-0000-0500-0000F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3" name="Text Box 15">
          <a:extLst>
            <a:ext uri="{FF2B5EF4-FFF2-40B4-BE49-F238E27FC236}">
              <a16:creationId xmlns:a16="http://schemas.microsoft.com/office/drawing/2014/main" id="{00000000-0008-0000-0500-0000F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4" name="Text Box 15">
          <a:extLst>
            <a:ext uri="{FF2B5EF4-FFF2-40B4-BE49-F238E27FC236}">
              <a16:creationId xmlns:a16="http://schemas.microsoft.com/office/drawing/2014/main" id="{00000000-0008-0000-0500-00000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5" name="Text Box 15">
          <a:extLst>
            <a:ext uri="{FF2B5EF4-FFF2-40B4-BE49-F238E27FC236}">
              <a16:creationId xmlns:a16="http://schemas.microsoft.com/office/drawing/2014/main" id="{00000000-0008-0000-0500-00000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6" name="Text Box 15">
          <a:extLst>
            <a:ext uri="{FF2B5EF4-FFF2-40B4-BE49-F238E27FC236}">
              <a16:creationId xmlns:a16="http://schemas.microsoft.com/office/drawing/2014/main" id="{00000000-0008-0000-0500-00000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7" name="Text Box 15">
          <a:extLst>
            <a:ext uri="{FF2B5EF4-FFF2-40B4-BE49-F238E27FC236}">
              <a16:creationId xmlns:a16="http://schemas.microsoft.com/office/drawing/2014/main" id="{00000000-0008-0000-0500-00000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8" name="Text Box 15">
          <a:extLst>
            <a:ext uri="{FF2B5EF4-FFF2-40B4-BE49-F238E27FC236}">
              <a16:creationId xmlns:a16="http://schemas.microsoft.com/office/drawing/2014/main" id="{00000000-0008-0000-0500-00000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9" name="Text Box 15">
          <a:extLst>
            <a:ext uri="{FF2B5EF4-FFF2-40B4-BE49-F238E27FC236}">
              <a16:creationId xmlns:a16="http://schemas.microsoft.com/office/drawing/2014/main" id="{00000000-0008-0000-0500-00000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0" name="Text Box 15">
          <a:extLst>
            <a:ext uri="{FF2B5EF4-FFF2-40B4-BE49-F238E27FC236}">
              <a16:creationId xmlns:a16="http://schemas.microsoft.com/office/drawing/2014/main" id="{00000000-0008-0000-0500-00000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1" name="Text Box 15">
          <a:extLst>
            <a:ext uri="{FF2B5EF4-FFF2-40B4-BE49-F238E27FC236}">
              <a16:creationId xmlns:a16="http://schemas.microsoft.com/office/drawing/2014/main" id="{00000000-0008-0000-0500-00000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2" name="Text Box 15">
          <a:extLst>
            <a:ext uri="{FF2B5EF4-FFF2-40B4-BE49-F238E27FC236}">
              <a16:creationId xmlns:a16="http://schemas.microsoft.com/office/drawing/2014/main" id="{00000000-0008-0000-0500-00000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3" name="Text Box 15">
          <a:extLst>
            <a:ext uri="{FF2B5EF4-FFF2-40B4-BE49-F238E27FC236}">
              <a16:creationId xmlns:a16="http://schemas.microsoft.com/office/drawing/2014/main" id="{00000000-0008-0000-0500-00000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4" name="Text Box 15">
          <a:extLst>
            <a:ext uri="{FF2B5EF4-FFF2-40B4-BE49-F238E27FC236}">
              <a16:creationId xmlns:a16="http://schemas.microsoft.com/office/drawing/2014/main" id="{00000000-0008-0000-0500-00000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5" name="Text Box 15">
          <a:extLst>
            <a:ext uri="{FF2B5EF4-FFF2-40B4-BE49-F238E27FC236}">
              <a16:creationId xmlns:a16="http://schemas.microsoft.com/office/drawing/2014/main" id="{00000000-0008-0000-0500-00000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6" name="Text Box 15">
          <a:extLst>
            <a:ext uri="{FF2B5EF4-FFF2-40B4-BE49-F238E27FC236}">
              <a16:creationId xmlns:a16="http://schemas.microsoft.com/office/drawing/2014/main" id="{00000000-0008-0000-0500-00000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7" name="Text Box 15">
          <a:extLst>
            <a:ext uri="{FF2B5EF4-FFF2-40B4-BE49-F238E27FC236}">
              <a16:creationId xmlns:a16="http://schemas.microsoft.com/office/drawing/2014/main" id="{00000000-0008-0000-0500-00000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8" name="Text Box 15">
          <a:extLst>
            <a:ext uri="{FF2B5EF4-FFF2-40B4-BE49-F238E27FC236}">
              <a16:creationId xmlns:a16="http://schemas.microsoft.com/office/drawing/2014/main" id="{00000000-0008-0000-0500-00000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9" name="Text Box 15">
          <a:extLst>
            <a:ext uri="{FF2B5EF4-FFF2-40B4-BE49-F238E27FC236}">
              <a16:creationId xmlns:a16="http://schemas.microsoft.com/office/drawing/2014/main" id="{00000000-0008-0000-0500-00000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0" name="Text Box 15">
          <a:extLst>
            <a:ext uri="{FF2B5EF4-FFF2-40B4-BE49-F238E27FC236}">
              <a16:creationId xmlns:a16="http://schemas.microsoft.com/office/drawing/2014/main" id="{00000000-0008-0000-0500-00001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1" name="Text Box 15">
          <a:extLst>
            <a:ext uri="{FF2B5EF4-FFF2-40B4-BE49-F238E27FC236}">
              <a16:creationId xmlns:a16="http://schemas.microsoft.com/office/drawing/2014/main" id="{00000000-0008-0000-0500-00001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2" name="Text Box 15">
          <a:extLst>
            <a:ext uri="{FF2B5EF4-FFF2-40B4-BE49-F238E27FC236}">
              <a16:creationId xmlns:a16="http://schemas.microsoft.com/office/drawing/2014/main" id="{00000000-0008-0000-0500-00001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3" name="Text Box 15">
          <a:extLst>
            <a:ext uri="{FF2B5EF4-FFF2-40B4-BE49-F238E27FC236}">
              <a16:creationId xmlns:a16="http://schemas.microsoft.com/office/drawing/2014/main" id="{00000000-0008-0000-0500-00001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4" name="Text Box 15">
          <a:extLst>
            <a:ext uri="{FF2B5EF4-FFF2-40B4-BE49-F238E27FC236}">
              <a16:creationId xmlns:a16="http://schemas.microsoft.com/office/drawing/2014/main" id="{00000000-0008-0000-0500-00001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5" name="Text Box 15">
          <a:extLst>
            <a:ext uri="{FF2B5EF4-FFF2-40B4-BE49-F238E27FC236}">
              <a16:creationId xmlns:a16="http://schemas.microsoft.com/office/drawing/2014/main" id="{00000000-0008-0000-0500-00001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6" name="Text Box 15">
          <a:extLst>
            <a:ext uri="{FF2B5EF4-FFF2-40B4-BE49-F238E27FC236}">
              <a16:creationId xmlns:a16="http://schemas.microsoft.com/office/drawing/2014/main" id="{00000000-0008-0000-0500-00001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7" name="Text Box 15">
          <a:extLst>
            <a:ext uri="{FF2B5EF4-FFF2-40B4-BE49-F238E27FC236}">
              <a16:creationId xmlns:a16="http://schemas.microsoft.com/office/drawing/2014/main" id="{00000000-0008-0000-0500-00001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8" name="Text Box 15">
          <a:extLst>
            <a:ext uri="{FF2B5EF4-FFF2-40B4-BE49-F238E27FC236}">
              <a16:creationId xmlns:a16="http://schemas.microsoft.com/office/drawing/2014/main" id="{00000000-0008-0000-0500-00001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9" name="Text Box 15">
          <a:extLst>
            <a:ext uri="{FF2B5EF4-FFF2-40B4-BE49-F238E27FC236}">
              <a16:creationId xmlns:a16="http://schemas.microsoft.com/office/drawing/2014/main" id="{00000000-0008-0000-0500-00001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0" name="Text Box 15">
          <a:extLst>
            <a:ext uri="{FF2B5EF4-FFF2-40B4-BE49-F238E27FC236}">
              <a16:creationId xmlns:a16="http://schemas.microsoft.com/office/drawing/2014/main" id="{00000000-0008-0000-0500-00001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1" name="Text Box 15">
          <a:extLst>
            <a:ext uri="{FF2B5EF4-FFF2-40B4-BE49-F238E27FC236}">
              <a16:creationId xmlns:a16="http://schemas.microsoft.com/office/drawing/2014/main" id="{00000000-0008-0000-0500-00001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2" name="Text Box 15">
          <a:extLst>
            <a:ext uri="{FF2B5EF4-FFF2-40B4-BE49-F238E27FC236}">
              <a16:creationId xmlns:a16="http://schemas.microsoft.com/office/drawing/2014/main" id="{00000000-0008-0000-0500-00001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3" name="Text Box 15">
          <a:extLst>
            <a:ext uri="{FF2B5EF4-FFF2-40B4-BE49-F238E27FC236}">
              <a16:creationId xmlns:a16="http://schemas.microsoft.com/office/drawing/2014/main" id="{00000000-0008-0000-0500-00001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4" name="Text Box 15">
          <a:extLst>
            <a:ext uri="{FF2B5EF4-FFF2-40B4-BE49-F238E27FC236}">
              <a16:creationId xmlns:a16="http://schemas.microsoft.com/office/drawing/2014/main" id="{00000000-0008-0000-0500-00001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5" name="Text Box 15">
          <a:extLst>
            <a:ext uri="{FF2B5EF4-FFF2-40B4-BE49-F238E27FC236}">
              <a16:creationId xmlns:a16="http://schemas.microsoft.com/office/drawing/2014/main" id="{00000000-0008-0000-0500-00001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6" name="Text Box 15">
          <a:extLst>
            <a:ext uri="{FF2B5EF4-FFF2-40B4-BE49-F238E27FC236}">
              <a16:creationId xmlns:a16="http://schemas.microsoft.com/office/drawing/2014/main" id="{00000000-0008-0000-0500-00002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7" name="Text Box 15">
          <a:extLst>
            <a:ext uri="{FF2B5EF4-FFF2-40B4-BE49-F238E27FC236}">
              <a16:creationId xmlns:a16="http://schemas.microsoft.com/office/drawing/2014/main" id="{00000000-0008-0000-0500-00002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8" name="Text Box 15">
          <a:extLst>
            <a:ext uri="{FF2B5EF4-FFF2-40B4-BE49-F238E27FC236}">
              <a16:creationId xmlns:a16="http://schemas.microsoft.com/office/drawing/2014/main" id="{00000000-0008-0000-0500-00002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9" name="Text Box 15">
          <a:extLst>
            <a:ext uri="{FF2B5EF4-FFF2-40B4-BE49-F238E27FC236}">
              <a16:creationId xmlns:a16="http://schemas.microsoft.com/office/drawing/2014/main" id="{00000000-0008-0000-0500-00002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0" name="Text Box 15">
          <a:extLst>
            <a:ext uri="{FF2B5EF4-FFF2-40B4-BE49-F238E27FC236}">
              <a16:creationId xmlns:a16="http://schemas.microsoft.com/office/drawing/2014/main" id="{00000000-0008-0000-0500-00002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1" name="Text Box 15">
          <a:extLst>
            <a:ext uri="{FF2B5EF4-FFF2-40B4-BE49-F238E27FC236}">
              <a16:creationId xmlns:a16="http://schemas.microsoft.com/office/drawing/2014/main" id="{00000000-0008-0000-0500-00002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2" name="Text Box 15">
          <a:extLst>
            <a:ext uri="{FF2B5EF4-FFF2-40B4-BE49-F238E27FC236}">
              <a16:creationId xmlns:a16="http://schemas.microsoft.com/office/drawing/2014/main" id="{00000000-0008-0000-0500-00002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3" name="Text Box 15">
          <a:extLst>
            <a:ext uri="{FF2B5EF4-FFF2-40B4-BE49-F238E27FC236}">
              <a16:creationId xmlns:a16="http://schemas.microsoft.com/office/drawing/2014/main" id="{00000000-0008-0000-0500-00002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4" name="Text Box 15">
          <a:extLst>
            <a:ext uri="{FF2B5EF4-FFF2-40B4-BE49-F238E27FC236}">
              <a16:creationId xmlns:a16="http://schemas.microsoft.com/office/drawing/2014/main" id="{00000000-0008-0000-0500-00002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5" name="Text Box 15">
          <a:extLst>
            <a:ext uri="{FF2B5EF4-FFF2-40B4-BE49-F238E27FC236}">
              <a16:creationId xmlns:a16="http://schemas.microsoft.com/office/drawing/2014/main" id="{00000000-0008-0000-0500-00002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6" name="Text Box 15">
          <a:extLst>
            <a:ext uri="{FF2B5EF4-FFF2-40B4-BE49-F238E27FC236}">
              <a16:creationId xmlns:a16="http://schemas.microsoft.com/office/drawing/2014/main" id="{00000000-0008-0000-0500-00002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7" name="Text Box 15">
          <a:extLst>
            <a:ext uri="{FF2B5EF4-FFF2-40B4-BE49-F238E27FC236}">
              <a16:creationId xmlns:a16="http://schemas.microsoft.com/office/drawing/2014/main" id="{00000000-0008-0000-0500-00002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8" name="Text Box 15">
          <a:extLst>
            <a:ext uri="{FF2B5EF4-FFF2-40B4-BE49-F238E27FC236}">
              <a16:creationId xmlns:a16="http://schemas.microsoft.com/office/drawing/2014/main" id="{00000000-0008-0000-0500-00002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9" name="Text Box 15">
          <a:extLst>
            <a:ext uri="{FF2B5EF4-FFF2-40B4-BE49-F238E27FC236}">
              <a16:creationId xmlns:a16="http://schemas.microsoft.com/office/drawing/2014/main" id="{00000000-0008-0000-0500-00002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0" name="Text Box 15">
          <a:extLst>
            <a:ext uri="{FF2B5EF4-FFF2-40B4-BE49-F238E27FC236}">
              <a16:creationId xmlns:a16="http://schemas.microsoft.com/office/drawing/2014/main" id="{00000000-0008-0000-0500-00002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1" name="Text Box 15">
          <a:extLst>
            <a:ext uri="{FF2B5EF4-FFF2-40B4-BE49-F238E27FC236}">
              <a16:creationId xmlns:a16="http://schemas.microsoft.com/office/drawing/2014/main" id="{00000000-0008-0000-0500-00002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2" name="Text Box 15">
          <a:extLst>
            <a:ext uri="{FF2B5EF4-FFF2-40B4-BE49-F238E27FC236}">
              <a16:creationId xmlns:a16="http://schemas.microsoft.com/office/drawing/2014/main" id="{00000000-0008-0000-0500-00003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3" name="Text Box 15">
          <a:extLst>
            <a:ext uri="{FF2B5EF4-FFF2-40B4-BE49-F238E27FC236}">
              <a16:creationId xmlns:a16="http://schemas.microsoft.com/office/drawing/2014/main" id="{00000000-0008-0000-0500-00003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4" name="Text Box 15">
          <a:extLst>
            <a:ext uri="{FF2B5EF4-FFF2-40B4-BE49-F238E27FC236}">
              <a16:creationId xmlns:a16="http://schemas.microsoft.com/office/drawing/2014/main" id="{00000000-0008-0000-0500-00003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5" name="Text Box 15">
          <a:extLst>
            <a:ext uri="{FF2B5EF4-FFF2-40B4-BE49-F238E27FC236}">
              <a16:creationId xmlns:a16="http://schemas.microsoft.com/office/drawing/2014/main" id="{00000000-0008-0000-0500-00003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6" name="Text Box 15">
          <a:extLst>
            <a:ext uri="{FF2B5EF4-FFF2-40B4-BE49-F238E27FC236}">
              <a16:creationId xmlns:a16="http://schemas.microsoft.com/office/drawing/2014/main" id="{00000000-0008-0000-0500-00003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7" name="Text Box 15">
          <a:extLst>
            <a:ext uri="{FF2B5EF4-FFF2-40B4-BE49-F238E27FC236}">
              <a16:creationId xmlns:a16="http://schemas.microsoft.com/office/drawing/2014/main" id="{00000000-0008-0000-0500-00003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8" name="Text Box 15">
          <a:extLst>
            <a:ext uri="{FF2B5EF4-FFF2-40B4-BE49-F238E27FC236}">
              <a16:creationId xmlns:a16="http://schemas.microsoft.com/office/drawing/2014/main" id="{00000000-0008-0000-0500-00003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9" name="Text Box 15">
          <a:extLst>
            <a:ext uri="{FF2B5EF4-FFF2-40B4-BE49-F238E27FC236}">
              <a16:creationId xmlns:a16="http://schemas.microsoft.com/office/drawing/2014/main" id="{00000000-0008-0000-0500-00003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0" name="Text Box 15">
          <a:extLst>
            <a:ext uri="{FF2B5EF4-FFF2-40B4-BE49-F238E27FC236}">
              <a16:creationId xmlns:a16="http://schemas.microsoft.com/office/drawing/2014/main" id="{00000000-0008-0000-0500-00003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1" name="Text Box 15">
          <a:extLst>
            <a:ext uri="{FF2B5EF4-FFF2-40B4-BE49-F238E27FC236}">
              <a16:creationId xmlns:a16="http://schemas.microsoft.com/office/drawing/2014/main" id="{00000000-0008-0000-0500-00003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2" name="Text Box 15">
          <a:extLst>
            <a:ext uri="{FF2B5EF4-FFF2-40B4-BE49-F238E27FC236}">
              <a16:creationId xmlns:a16="http://schemas.microsoft.com/office/drawing/2014/main" id="{00000000-0008-0000-0500-00003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3" name="Text Box 15">
          <a:extLst>
            <a:ext uri="{FF2B5EF4-FFF2-40B4-BE49-F238E27FC236}">
              <a16:creationId xmlns:a16="http://schemas.microsoft.com/office/drawing/2014/main" id="{00000000-0008-0000-0500-00003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4" name="Text Box 15">
          <a:extLst>
            <a:ext uri="{FF2B5EF4-FFF2-40B4-BE49-F238E27FC236}">
              <a16:creationId xmlns:a16="http://schemas.microsoft.com/office/drawing/2014/main" id="{00000000-0008-0000-0500-00003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5" name="Text Box 15">
          <a:extLst>
            <a:ext uri="{FF2B5EF4-FFF2-40B4-BE49-F238E27FC236}">
              <a16:creationId xmlns:a16="http://schemas.microsoft.com/office/drawing/2014/main" id="{00000000-0008-0000-0500-00003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6" name="Text Box 15">
          <a:extLst>
            <a:ext uri="{FF2B5EF4-FFF2-40B4-BE49-F238E27FC236}">
              <a16:creationId xmlns:a16="http://schemas.microsoft.com/office/drawing/2014/main" id="{00000000-0008-0000-0500-00003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7" name="Text Box 15">
          <a:extLst>
            <a:ext uri="{FF2B5EF4-FFF2-40B4-BE49-F238E27FC236}">
              <a16:creationId xmlns:a16="http://schemas.microsoft.com/office/drawing/2014/main" id="{00000000-0008-0000-0500-00003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8" name="Text Box 15">
          <a:extLst>
            <a:ext uri="{FF2B5EF4-FFF2-40B4-BE49-F238E27FC236}">
              <a16:creationId xmlns:a16="http://schemas.microsoft.com/office/drawing/2014/main" id="{00000000-0008-0000-0500-00004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9" name="Text Box 15">
          <a:extLst>
            <a:ext uri="{FF2B5EF4-FFF2-40B4-BE49-F238E27FC236}">
              <a16:creationId xmlns:a16="http://schemas.microsoft.com/office/drawing/2014/main" id="{00000000-0008-0000-0500-00004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0" name="Text Box 15">
          <a:extLst>
            <a:ext uri="{FF2B5EF4-FFF2-40B4-BE49-F238E27FC236}">
              <a16:creationId xmlns:a16="http://schemas.microsoft.com/office/drawing/2014/main" id="{00000000-0008-0000-0500-00004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1" name="Text Box 15">
          <a:extLst>
            <a:ext uri="{FF2B5EF4-FFF2-40B4-BE49-F238E27FC236}">
              <a16:creationId xmlns:a16="http://schemas.microsoft.com/office/drawing/2014/main" id="{00000000-0008-0000-0500-00004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2" name="Text Box 15">
          <a:extLst>
            <a:ext uri="{FF2B5EF4-FFF2-40B4-BE49-F238E27FC236}">
              <a16:creationId xmlns:a16="http://schemas.microsoft.com/office/drawing/2014/main" id="{00000000-0008-0000-0500-00004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3" name="Text Box 15">
          <a:extLst>
            <a:ext uri="{FF2B5EF4-FFF2-40B4-BE49-F238E27FC236}">
              <a16:creationId xmlns:a16="http://schemas.microsoft.com/office/drawing/2014/main" id="{00000000-0008-0000-0500-00004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4" name="Text Box 15">
          <a:extLst>
            <a:ext uri="{FF2B5EF4-FFF2-40B4-BE49-F238E27FC236}">
              <a16:creationId xmlns:a16="http://schemas.microsoft.com/office/drawing/2014/main" id="{00000000-0008-0000-0500-00004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5" name="Text Box 15">
          <a:extLst>
            <a:ext uri="{FF2B5EF4-FFF2-40B4-BE49-F238E27FC236}">
              <a16:creationId xmlns:a16="http://schemas.microsoft.com/office/drawing/2014/main" id="{00000000-0008-0000-0500-00004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6" name="Text Box 15">
          <a:extLst>
            <a:ext uri="{FF2B5EF4-FFF2-40B4-BE49-F238E27FC236}">
              <a16:creationId xmlns:a16="http://schemas.microsoft.com/office/drawing/2014/main" id="{00000000-0008-0000-0500-00004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7" name="Text Box 15">
          <a:extLst>
            <a:ext uri="{FF2B5EF4-FFF2-40B4-BE49-F238E27FC236}">
              <a16:creationId xmlns:a16="http://schemas.microsoft.com/office/drawing/2014/main" id="{00000000-0008-0000-0500-00004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8" name="Text Box 15">
          <a:extLst>
            <a:ext uri="{FF2B5EF4-FFF2-40B4-BE49-F238E27FC236}">
              <a16:creationId xmlns:a16="http://schemas.microsoft.com/office/drawing/2014/main" id="{00000000-0008-0000-0500-00004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9" name="Text Box 15">
          <a:extLst>
            <a:ext uri="{FF2B5EF4-FFF2-40B4-BE49-F238E27FC236}">
              <a16:creationId xmlns:a16="http://schemas.microsoft.com/office/drawing/2014/main" id="{00000000-0008-0000-0500-00004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0" name="Text Box 15">
          <a:extLst>
            <a:ext uri="{FF2B5EF4-FFF2-40B4-BE49-F238E27FC236}">
              <a16:creationId xmlns:a16="http://schemas.microsoft.com/office/drawing/2014/main" id="{00000000-0008-0000-0500-00004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1" name="Text Box 15">
          <a:extLst>
            <a:ext uri="{FF2B5EF4-FFF2-40B4-BE49-F238E27FC236}">
              <a16:creationId xmlns:a16="http://schemas.microsoft.com/office/drawing/2014/main" id="{00000000-0008-0000-0500-00004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2" name="Text Box 15">
          <a:extLst>
            <a:ext uri="{FF2B5EF4-FFF2-40B4-BE49-F238E27FC236}">
              <a16:creationId xmlns:a16="http://schemas.microsoft.com/office/drawing/2014/main" id="{00000000-0008-0000-0500-00004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3" name="Text Box 15">
          <a:extLst>
            <a:ext uri="{FF2B5EF4-FFF2-40B4-BE49-F238E27FC236}">
              <a16:creationId xmlns:a16="http://schemas.microsoft.com/office/drawing/2014/main" id="{00000000-0008-0000-0500-00004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4" name="Text Box 15">
          <a:extLst>
            <a:ext uri="{FF2B5EF4-FFF2-40B4-BE49-F238E27FC236}">
              <a16:creationId xmlns:a16="http://schemas.microsoft.com/office/drawing/2014/main" id="{00000000-0008-0000-0500-00005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5" name="Text Box 15">
          <a:extLst>
            <a:ext uri="{FF2B5EF4-FFF2-40B4-BE49-F238E27FC236}">
              <a16:creationId xmlns:a16="http://schemas.microsoft.com/office/drawing/2014/main" id="{00000000-0008-0000-0500-00005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6" name="Text Box 15">
          <a:extLst>
            <a:ext uri="{FF2B5EF4-FFF2-40B4-BE49-F238E27FC236}">
              <a16:creationId xmlns:a16="http://schemas.microsoft.com/office/drawing/2014/main" id="{00000000-0008-0000-0500-00005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7" name="Text Box 15">
          <a:extLst>
            <a:ext uri="{FF2B5EF4-FFF2-40B4-BE49-F238E27FC236}">
              <a16:creationId xmlns:a16="http://schemas.microsoft.com/office/drawing/2014/main" id="{00000000-0008-0000-0500-00005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8" name="Text Box 15">
          <a:extLst>
            <a:ext uri="{FF2B5EF4-FFF2-40B4-BE49-F238E27FC236}">
              <a16:creationId xmlns:a16="http://schemas.microsoft.com/office/drawing/2014/main" id="{00000000-0008-0000-0500-00005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9" name="Text Box 15">
          <a:extLst>
            <a:ext uri="{FF2B5EF4-FFF2-40B4-BE49-F238E27FC236}">
              <a16:creationId xmlns:a16="http://schemas.microsoft.com/office/drawing/2014/main" id="{00000000-0008-0000-0500-00005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0" name="Text Box 15">
          <a:extLst>
            <a:ext uri="{FF2B5EF4-FFF2-40B4-BE49-F238E27FC236}">
              <a16:creationId xmlns:a16="http://schemas.microsoft.com/office/drawing/2014/main" id="{00000000-0008-0000-0500-00005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1" name="Text Box 15">
          <a:extLst>
            <a:ext uri="{FF2B5EF4-FFF2-40B4-BE49-F238E27FC236}">
              <a16:creationId xmlns:a16="http://schemas.microsoft.com/office/drawing/2014/main" id="{00000000-0008-0000-0500-00005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2" name="Text Box 15">
          <a:extLst>
            <a:ext uri="{FF2B5EF4-FFF2-40B4-BE49-F238E27FC236}">
              <a16:creationId xmlns:a16="http://schemas.microsoft.com/office/drawing/2014/main" id="{00000000-0008-0000-0500-00005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3" name="Text Box 15">
          <a:extLst>
            <a:ext uri="{FF2B5EF4-FFF2-40B4-BE49-F238E27FC236}">
              <a16:creationId xmlns:a16="http://schemas.microsoft.com/office/drawing/2014/main" id="{00000000-0008-0000-0500-00005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4" name="Text Box 15">
          <a:extLst>
            <a:ext uri="{FF2B5EF4-FFF2-40B4-BE49-F238E27FC236}">
              <a16:creationId xmlns:a16="http://schemas.microsoft.com/office/drawing/2014/main" id="{00000000-0008-0000-0500-00005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5" name="Text Box 15">
          <a:extLst>
            <a:ext uri="{FF2B5EF4-FFF2-40B4-BE49-F238E27FC236}">
              <a16:creationId xmlns:a16="http://schemas.microsoft.com/office/drawing/2014/main" id="{00000000-0008-0000-0500-00005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6" name="Text Box 15">
          <a:extLst>
            <a:ext uri="{FF2B5EF4-FFF2-40B4-BE49-F238E27FC236}">
              <a16:creationId xmlns:a16="http://schemas.microsoft.com/office/drawing/2014/main" id="{00000000-0008-0000-0500-00005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7" name="Text Box 15">
          <a:extLst>
            <a:ext uri="{FF2B5EF4-FFF2-40B4-BE49-F238E27FC236}">
              <a16:creationId xmlns:a16="http://schemas.microsoft.com/office/drawing/2014/main" id="{00000000-0008-0000-0500-00005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8" name="Text Box 15">
          <a:extLst>
            <a:ext uri="{FF2B5EF4-FFF2-40B4-BE49-F238E27FC236}">
              <a16:creationId xmlns:a16="http://schemas.microsoft.com/office/drawing/2014/main" id="{00000000-0008-0000-0500-00005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9" name="Text Box 15">
          <a:extLst>
            <a:ext uri="{FF2B5EF4-FFF2-40B4-BE49-F238E27FC236}">
              <a16:creationId xmlns:a16="http://schemas.microsoft.com/office/drawing/2014/main" id="{00000000-0008-0000-0500-00005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0" name="Text Box 15">
          <a:extLst>
            <a:ext uri="{FF2B5EF4-FFF2-40B4-BE49-F238E27FC236}">
              <a16:creationId xmlns:a16="http://schemas.microsoft.com/office/drawing/2014/main" id="{00000000-0008-0000-0500-00006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1" name="Text Box 15">
          <a:extLst>
            <a:ext uri="{FF2B5EF4-FFF2-40B4-BE49-F238E27FC236}">
              <a16:creationId xmlns:a16="http://schemas.microsoft.com/office/drawing/2014/main" id="{00000000-0008-0000-0500-00006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2" name="Text Box 15">
          <a:extLst>
            <a:ext uri="{FF2B5EF4-FFF2-40B4-BE49-F238E27FC236}">
              <a16:creationId xmlns:a16="http://schemas.microsoft.com/office/drawing/2014/main" id="{00000000-0008-0000-0500-00006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3" name="Text Box 15">
          <a:extLst>
            <a:ext uri="{FF2B5EF4-FFF2-40B4-BE49-F238E27FC236}">
              <a16:creationId xmlns:a16="http://schemas.microsoft.com/office/drawing/2014/main" id="{00000000-0008-0000-0500-00006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4" name="Text Box 15">
          <a:extLst>
            <a:ext uri="{FF2B5EF4-FFF2-40B4-BE49-F238E27FC236}">
              <a16:creationId xmlns:a16="http://schemas.microsoft.com/office/drawing/2014/main" id="{00000000-0008-0000-0500-00006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5" name="Text Box 15">
          <a:extLst>
            <a:ext uri="{FF2B5EF4-FFF2-40B4-BE49-F238E27FC236}">
              <a16:creationId xmlns:a16="http://schemas.microsoft.com/office/drawing/2014/main" id="{00000000-0008-0000-0500-00006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6" name="Text Box 15">
          <a:extLst>
            <a:ext uri="{FF2B5EF4-FFF2-40B4-BE49-F238E27FC236}">
              <a16:creationId xmlns:a16="http://schemas.microsoft.com/office/drawing/2014/main" id="{00000000-0008-0000-0500-00006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7" name="Text Box 15">
          <a:extLst>
            <a:ext uri="{FF2B5EF4-FFF2-40B4-BE49-F238E27FC236}">
              <a16:creationId xmlns:a16="http://schemas.microsoft.com/office/drawing/2014/main" id="{00000000-0008-0000-0500-00006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8" name="Text Box 15">
          <a:extLst>
            <a:ext uri="{FF2B5EF4-FFF2-40B4-BE49-F238E27FC236}">
              <a16:creationId xmlns:a16="http://schemas.microsoft.com/office/drawing/2014/main" id="{00000000-0008-0000-0500-00006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9" name="Text Box 15">
          <a:extLst>
            <a:ext uri="{FF2B5EF4-FFF2-40B4-BE49-F238E27FC236}">
              <a16:creationId xmlns:a16="http://schemas.microsoft.com/office/drawing/2014/main" id="{00000000-0008-0000-0500-00006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0" name="Text Box 15">
          <a:extLst>
            <a:ext uri="{FF2B5EF4-FFF2-40B4-BE49-F238E27FC236}">
              <a16:creationId xmlns:a16="http://schemas.microsoft.com/office/drawing/2014/main" id="{00000000-0008-0000-0500-00006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1" name="Text Box 15">
          <a:extLst>
            <a:ext uri="{FF2B5EF4-FFF2-40B4-BE49-F238E27FC236}">
              <a16:creationId xmlns:a16="http://schemas.microsoft.com/office/drawing/2014/main" id="{00000000-0008-0000-0500-00006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2" name="Text Box 15">
          <a:extLst>
            <a:ext uri="{FF2B5EF4-FFF2-40B4-BE49-F238E27FC236}">
              <a16:creationId xmlns:a16="http://schemas.microsoft.com/office/drawing/2014/main" id="{00000000-0008-0000-0500-00006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3" name="Text Box 15">
          <a:extLst>
            <a:ext uri="{FF2B5EF4-FFF2-40B4-BE49-F238E27FC236}">
              <a16:creationId xmlns:a16="http://schemas.microsoft.com/office/drawing/2014/main" id="{00000000-0008-0000-0500-00006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4" name="Text Box 15">
          <a:extLst>
            <a:ext uri="{FF2B5EF4-FFF2-40B4-BE49-F238E27FC236}">
              <a16:creationId xmlns:a16="http://schemas.microsoft.com/office/drawing/2014/main" id="{00000000-0008-0000-0500-00006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5" name="Text Box 15">
          <a:extLst>
            <a:ext uri="{FF2B5EF4-FFF2-40B4-BE49-F238E27FC236}">
              <a16:creationId xmlns:a16="http://schemas.microsoft.com/office/drawing/2014/main" id="{00000000-0008-0000-0500-00006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6" name="Text Box 15">
          <a:extLst>
            <a:ext uri="{FF2B5EF4-FFF2-40B4-BE49-F238E27FC236}">
              <a16:creationId xmlns:a16="http://schemas.microsoft.com/office/drawing/2014/main" id="{00000000-0008-0000-0500-00007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7" name="Text Box 15">
          <a:extLst>
            <a:ext uri="{FF2B5EF4-FFF2-40B4-BE49-F238E27FC236}">
              <a16:creationId xmlns:a16="http://schemas.microsoft.com/office/drawing/2014/main" id="{00000000-0008-0000-0500-00007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8" name="Text Box 15">
          <a:extLst>
            <a:ext uri="{FF2B5EF4-FFF2-40B4-BE49-F238E27FC236}">
              <a16:creationId xmlns:a16="http://schemas.microsoft.com/office/drawing/2014/main" id="{00000000-0008-0000-0500-00007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9" name="Text Box 15">
          <a:extLst>
            <a:ext uri="{FF2B5EF4-FFF2-40B4-BE49-F238E27FC236}">
              <a16:creationId xmlns:a16="http://schemas.microsoft.com/office/drawing/2014/main" id="{00000000-0008-0000-0500-00007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0" name="Text Box 15">
          <a:extLst>
            <a:ext uri="{FF2B5EF4-FFF2-40B4-BE49-F238E27FC236}">
              <a16:creationId xmlns:a16="http://schemas.microsoft.com/office/drawing/2014/main" id="{00000000-0008-0000-0500-00007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1" name="Text Box 15">
          <a:extLst>
            <a:ext uri="{FF2B5EF4-FFF2-40B4-BE49-F238E27FC236}">
              <a16:creationId xmlns:a16="http://schemas.microsoft.com/office/drawing/2014/main" id="{00000000-0008-0000-0500-00007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2" name="Text Box 15">
          <a:extLst>
            <a:ext uri="{FF2B5EF4-FFF2-40B4-BE49-F238E27FC236}">
              <a16:creationId xmlns:a16="http://schemas.microsoft.com/office/drawing/2014/main" id="{00000000-0008-0000-0500-00007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3" name="Text Box 15">
          <a:extLst>
            <a:ext uri="{FF2B5EF4-FFF2-40B4-BE49-F238E27FC236}">
              <a16:creationId xmlns:a16="http://schemas.microsoft.com/office/drawing/2014/main" id="{00000000-0008-0000-0500-00007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4" name="Text Box 15">
          <a:extLst>
            <a:ext uri="{FF2B5EF4-FFF2-40B4-BE49-F238E27FC236}">
              <a16:creationId xmlns:a16="http://schemas.microsoft.com/office/drawing/2014/main" id="{00000000-0008-0000-0500-00007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5" name="Text Box 15">
          <a:extLst>
            <a:ext uri="{FF2B5EF4-FFF2-40B4-BE49-F238E27FC236}">
              <a16:creationId xmlns:a16="http://schemas.microsoft.com/office/drawing/2014/main" id="{00000000-0008-0000-0500-00007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6" name="Text Box 15">
          <a:extLst>
            <a:ext uri="{FF2B5EF4-FFF2-40B4-BE49-F238E27FC236}">
              <a16:creationId xmlns:a16="http://schemas.microsoft.com/office/drawing/2014/main" id="{00000000-0008-0000-0500-00007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7" name="Text Box 15">
          <a:extLst>
            <a:ext uri="{FF2B5EF4-FFF2-40B4-BE49-F238E27FC236}">
              <a16:creationId xmlns:a16="http://schemas.microsoft.com/office/drawing/2014/main" id="{00000000-0008-0000-0500-00007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8" name="Text Box 15">
          <a:extLst>
            <a:ext uri="{FF2B5EF4-FFF2-40B4-BE49-F238E27FC236}">
              <a16:creationId xmlns:a16="http://schemas.microsoft.com/office/drawing/2014/main" id="{00000000-0008-0000-0500-00007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9" name="Text Box 15">
          <a:extLst>
            <a:ext uri="{FF2B5EF4-FFF2-40B4-BE49-F238E27FC236}">
              <a16:creationId xmlns:a16="http://schemas.microsoft.com/office/drawing/2014/main" id="{00000000-0008-0000-0500-00007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0" name="Text Box 15">
          <a:extLst>
            <a:ext uri="{FF2B5EF4-FFF2-40B4-BE49-F238E27FC236}">
              <a16:creationId xmlns:a16="http://schemas.microsoft.com/office/drawing/2014/main" id="{00000000-0008-0000-0500-00007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1" name="Text Box 15">
          <a:extLst>
            <a:ext uri="{FF2B5EF4-FFF2-40B4-BE49-F238E27FC236}">
              <a16:creationId xmlns:a16="http://schemas.microsoft.com/office/drawing/2014/main" id="{00000000-0008-0000-0500-00007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2" name="Text Box 15">
          <a:extLst>
            <a:ext uri="{FF2B5EF4-FFF2-40B4-BE49-F238E27FC236}">
              <a16:creationId xmlns:a16="http://schemas.microsoft.com/office/drawing/2014/main" id="{00000000-0008-0000-0500-00008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3" name="Text Box 15">
          <a:extLst>
            <a:ext uri="{FF2B5EF4-FFF2-40B4-BE49-F238E27FC236}">
              <a16:creationId xmlns:a16="http://schemas.microsoft.com/office/drawing/2014/main" id="{00000000-0008-0000-0500-00008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4" name="Text Box 15">
          <a:extLst>
            <a:ext uri="{FF2B5EF4-FFF2-40B4-BE49-F238E27FC236}">
              <a16:creationId xmlns:a16="http://schemas.microsoft.com/office/drawing/2014/main" id="{00000000-0008-0000-0500-00008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5" name="Text Box 15">
          <a:extLst>
            <a:ext uri="{FF2B5EF4-FFF2-40B4-BE49-F238E27FC236}">
              <a16:creationId xmlns:a16="http://schemas.microsoft.com/office/drawing/2014/main" id="{00000000-0008-0000-0500-00008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6" name="Text Box 15">
          <a:extLst>
            <a:ext uri="{FF2B5EF4-FFF2-40B4-BE49-F238E27FC236}">
              <a16:creationId xmlns:a16="http://schemas.microsoft.com/office/drawing/2014/main" id="{00000000-0008-0000-0500-00008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7" name="Text Box 15">
          <a:extLst>
            <a:ext uri="{FF2B5EF4-FFF2-40B4-BE49-F238E27FC236}">
              <a16:creationId xmlns:a16="http://schemas.microsoft.com/office/drawing/2014/main" id="{00000000-0008-0000-0500-00008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8" name="Text Box 15">
          <a:extLst>
            <a:ext uri="{FF2B5EF4-FFF2-40B4-BE49-F238E27FC236}">
              <a16:creationId xmlns:a16="http://schemas.microsoft.com/office/drawing/2014/main" id="{00000000-0008-0000-0500-00008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9" name="Text Box 15">
          <a:extLst>
            <a:ext uri="{FF2B5EF4-FFF2-40B4-BE49-F238E27FC236}">
              <a16:creationId xmlns:a16="http://schemas.microsoft.com/office/drawing/2014/main" id="{00000000-0008-0000-0500-00008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0" name="Text Box 15">
          <a:extLst>
            <a:ext uri="{FF2B5EF4-FFF2-40B4-BE49-F238E27FC236}">
              <a16:creationId xmlns:a16="http://schemas.microsoft.com/office/drawing/2014/main" id="{00000000-0008-0000-0500-00008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1" name="Text Box 15">
          <a:extLst>
            <a:ext uri="{FF2B5EF4-FFF2-40B4-BE49-F238E27FC236}">
              <a16:creationId xmlns:a16="http://schemas.microsoft.com/office/drawing/2014/main" id="{00000000-0008-0000-0500-00008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2" name="Text Box 15">
          <a:extLst>
            <a:ext uri="{FF2B5EF4-FFF2-40B4-BE49-F238E27FC236}">
              <a16:creationId xmlns:a16="http://schemas.microsoft.com/office/drawing/2014/main" id="{00000000-0008-0000-0500-00008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3" name="Text Box 15">
          <a:extLst>
            <a:ext uri="{FF2B5EF4-FFF2-40B4-BE49-F238E27FC236}">
              <a16:creationId xmlns:a16="http://schemas.microsoft.com/office/drawing/2014/main" id="{00000000-0008-0000-0500-00008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5" name="Text Box 15">
          <a:extLst>
            <a:ext uri="{FF2B5EF4-FFF2-40B4-BE49-F238E27FC236}">
              <a16:creationId xmlns:a16="http://schemas.microsoft.com/office/drawing/2014/main" id="{00000000-0008-0000-0500-00008D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6" name="Text Box 15">
          <a:extLst>
            <a:ext uri="{FF2B5EF4-FFF2-40B4-BE49-F238E27FC236}">
              <a16:creationId xmlns:a16="http://schemas.microsoft.com/office/drawing/2014/main" id="{00000000-0008-0000-0500-00008E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7" name="Text Box 15">
          <a:extLst>
            <a:ext uri="{FF2B5EF4-FFF2-40B4-BE49-F238E27FC236}">
              <a16:creationId xmlns:a16="http://schemas.microsoft.com/office/drawing/2014/main" id="{00000000-0008-0000-0500-00008F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8" name="Text Box 15">
          <a:extLst>
            <a:ext uri="{FF2B5EF4-FFF2-40B4-BE49-F238E27FC236}">
              <a16:creationId xmlns:a16="http://schemas.microsoft.com/office/drawing/2014/main" id="{00000000-0008-0000-0500-000090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9" name="Text Box 15">
          <a:extLst>
            <a:ext uri="{FF2B5EF4-FFF2-40B4-BE49-F238E27FC236}">
              <a16:creationId xmlns:a16="http://schemas.microsoft.com/office/drawing/2014/main" id="{00000000-0008-0000-0500-000091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0" name="Text Box 15">
          <a:extLst>
            <a:ext uri="{FF2B5EF4-FFF2-40B4-BE49-F238E27FC236}">
              <a16:creationId xmlns:a16="http://schemas.microsoft.com/office/drawing/2014/main" id="{00000000-0008-0000-0500-000092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1" name="Text Box 15">
          <a:extLst>
            <a:ext uri="{FF2B5EF4-FFF2-40B4-BE49-F238E27FC236}">
              <a16:creationId xmlns:a16="http://schemas.microsoft.com/office/drawing/2014/main" id="{00000000-0008-0000-0500-000093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2" name="Text Box 15">
          <a:extLst>
            <a:ext uri="{FF2B5EF4-FFF2-40B4-BE49-F238E27FC236}">
              <a16:creationId xmlns:a16="http://schemas.microsoft.com/office/drawing/2014/main" id="{00000000-0008-0000-0500-000094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3" name="Text Box 15">
          <a:extLst>
            <a:ext uri="{FF2B5EF4-FFF2-40B4-BE49-F238E27FC236}">
              <a16:creationId xmlns:a16="http://schemas.microsoft.com/office/drawing/2014/main" id="{00000000-0008-0000-0500-000095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4" name="Text Box 15">
          <a:extLst>
            <a:ext uri="{FF2B5EF4-FFF2-40B4-BE49-F238E27FC236}">
              <a16:creationId xmlns:a16="http://schemas.microsoft.com/office/drawing/2014/main" id="{00000000-0008-0000-0500-000096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5" name="Text Box 15">
          <a:extLst>
            <a:ext uri="{FF2B5EF4-FFF2-40B4-BE49-F238E27FC236}">
              <a16:creationId xmlns:a16="http://schemas.microsoft.com/office/drawing/2014/main" id="{00000000-0008-0000-0500-000097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6" name="Text Box 15">
          <a:extLst>
            <a:ext uri="{FF2B5EF4-FFF2-40B4-BE49-F238E27FC236}">
              <a16:creationId xmlns:a16="http://schemas.microsoft.com/office/drawing/2014/main" id="{00000000-0008-0000-0500-000098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7" name="Text Box 15">
          <a:extLst>
            <a:ext uri="{FF2B5EF4-FFF2-40B4-BE49-F238E27FC236}">
              <a16:creationId xmlns:a16="http://schemas.microsoft.com/office/drawing/2014/main" id="{00000000-0008-0000-0500-000099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8" name="Text Box 15">
          <a:extLst>
            <a:ext uri="{FF2B5EF4-FFF2-40B4-BE49-F238E27FC236}">
              <a16:creationId xmlns:a16="http://schemas.microsoft.com/office/drawing/2014/main" id="{00000000-0008-0000-0500-00009A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1179" name="Text Box 16">
          <a:extLst>
            <a:ext uri="{FF2B5EF4-FFF2-40B4-BE49-F238E27FC236}">
              <a16:creationId xmlns:a16="http://schemas.microsoft.com/office/drawing/2014/main" id="{00000000-0008-0000-0500-00009B04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4" name="Text Box 16">
          <a:extLst>
            <a:ext uri="{FF2B5EF4-FFF2-40B4-BE49-F238E27FC236}">
              <a16:creationId xmlns:a16="http://schemas.microsoft.com/office/drawing/2014/main" id="{00000000-0008-0000-0500-0000A0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5" name="Text Box 17">
          <a:extLst>
            <a:ext uri="{FF2B5EF4-FFF2-40B4-BE49-F238E27FC236}">
              <a16:creationId xmlns:a16="http://schemas.microsoft.com/office/drawing/2014/main" id="{00000000-0008-0000-0500-0000A1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6" name="Text Box 18">
          <a:extLst>
            <a:ext uri="{FF2B5EF4-FFF2-40B4-BE49-F238E27FC236}">
              <a16:creationId xmlns:a16="http://schemas.microsoft.com/office/drawing/2014/main" id="{00000000-0008-0000-0500-0000A2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7" name="Text Box 19">
          <a:extLst>
            <a:ext uri="{FF2B5EF4-FFF2-40B4-BE49-F238E27FC236}">
              <a16:creationId xmlns:a16="http://schemas.microsoft.com/office/drawing/2014/main" id="{00000000-0008-0000-0500-0000A3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88" name="Text Box 15">
          <a:extLst>
            <a:ext uri="{FF2B5EF4-FFF2-40B4-BE49-F238E27FC236}">
              <a16:creationId xmlns:a16="http://schemas.microsoft.com/office/drawing/2014/main" id="{00000000-0008-0000-0500-0000A4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89" name="Text Box 15">
          <a:extLst>
            <a:ext uri="{FF2B5EF4-FFF2-40B4-BE49-F238E27FC236}">
              <a16:creationId xmlns:a16="http://schemas.microsoft.com/office/drawing/2014/main" id="{00000000-0008-0000-0500-0000A504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1" name="Text Box 16">
          <a:extLst>
            <a:ext uri="{FF2B5EF4-FFF2-40B4-BE49-F238E27FC236}">
              <a16:creationId xmlns:a16="http://schemas.microsoft.com/office/drawing/2014/main" id="{00000000-0008-0000-0500-0000A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2" name="Text Box 17">
          <a:extLst>
            <a:ext uri="{FF2B5EF4-FFF2-40B4-BE49-F238E27FC236}">
              <a16:creationId xmlns:a16="http://schemas.microsoft.com/office/drawing/2014/main" id="{00000000-0008-0000-0500-0000A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3" name="Text Box 18">
          <a:extLst>
            <a:ext uri="{FF2B5EF4-FFF2-40B4-BE49-F238E27FC236}">
              <a16:creationId xmlns:a16="http://schemas.microsoft.com/office/drawing/2014/main" id="{00000000-0008-0000-0500-0000A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4" name="Text Box 19">
          <a:extLst>
            <a:ext uri="{FF2B5EF4-FFF2-40B4-BE49-F238E27FC236}">
              <a16:creationId xmlns:a16="http://schemas.microsoft.com/office/drawing/2014/main" id="{00000000-0008-0000-0500-0000A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35713"/>
    <xdr:sp macro="" textlink="">
      <xdr:nvSpPr>
        <xdr:cNvPr id="1195" name="Text Box 15">
          <a:extLst>
            <a:ext uri="{FF2B5EF4-FFF2-40B4-BE49-F238E27FC236}">
              <a16:creationId xmlns:a16="http://schemas.microsoft.com/office/drawing/2014/main" id="{00000000-0008-0000-0500-0000AB040000}"/>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6" name="Text Box 16">
          <a:extLst>
            <a:ext uri="{FF2B5EF4-FFF2-40B4-BE49-F238E27FC236}">
              <a16:creationId xmlns:a16="http://schemas.microsoft.com/office/drawing/2014/main" id="{00000000-0008-0000-0500-0000A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7" name="Text Box 17">
          <a:extLst>
            <a:ext uri="{FF2B5EF4-FFF2-40B4-BE49-F238E27FC236}">
              <a16:creationId xmlns:a16="http://schemas.microsoft.com/office/drawing/2014/main" id="{00000000-0008-0000-0500-0000A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8" name="Text Box 18">
          <a:extLst>
            <a:ext uri="{FF2B5EF4-FFF2-40B4-BE49-F238E27FC236}">
              <a16:creationId xmlns:a16="http://schemas.microsoft.com/office/drawing/2014/main" id="{00000000-0008-0000-0500-0000A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9" name="Text Box 19">
          <a:extLst>
            <a:ext uri="{FF2B5EF4-FFF2-40B4-BE49-F238E27FC236}">
              <a16:creationId xmlns:a16="http://schemas.microsoft.com/office/drawing/2014/main" id="{00000000-0008-0000-0500-0000A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1200" name="Text Box 15">
          <a:extLst>
            <a:ext uri="{FF2B5EF4-FFF2-40B4-BE49-F238E27FC236}">
              <a16:creationId xmlns:a16="http://schemas.microsoft.com/office/drawing/2014/main" id="{00000000-0008-0000-0500-0000B0040000}"/>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1" name="Text Box 16">
          <a:extLst>
            <a:ext uri="{FF2B5EF4-FFF2-40B4-BE49-F238E27FC236}">
              <a16:creationId xmlns:a16="http://schemas.microsoft.com/office/drawing/2014/main" id="{00000000-0008-0000-0500-0000B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2" name="Text Box 17">
          <a:extLst>
            <a:ext uri="{FF2B5EF4-FFF2-40B4-BE49-F238E27FC236}">
              <a16:creationId xmlns:a16="http://schemas.microsoft.com/office/drawing/2014/main" id="{00000000-0008-0000-0500-0000B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3" name="Text Box 18">
          <a:extLst>
            <a:ext uri="{FF2B5EF4-FFF2-40B4-BE49-F238E27FC236}">
              <a16:creationId xmlns:a16="http://schemas.microsoft.com/office/drawing/2014/main" id="{00000000-0008-0000-0500-0000B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4" name="Text Box 19">
          <a:extLst>
            <a:ext uri="{FF2B5EF4-FFF2-40B4-BE49-F238E27FC236}">
              <a16:creationId xmlns:a16="http://schemas.microsoft.com/office/drawing/2014/main" id="{00000000-0008-0000-0500-0000B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5" name="Text Box 16">
          <a:extLst>
            <a:ext uri="{FF2B5EF4-FFF2-40B4-BE49-F238E27FC236}">
              <a16:creationId xmlns:a16="http://schemas.microsoft.com/office/drawing/2014/main" id="{00000000-0008-0000-0500-0000B5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6" name="Text Box 17">
          <a:extLst>
            <a:ext uri="{FF2B5EF4-FFF2-40B4-BE49-F238E27FC236}">
              <a16:creationId xmlns:a16="http://schemas.microsoft.com/office/drawing/2014/main" id="{00000000-0008-0000-0500-0000B6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7" name="Text Box 18">
          <a:extLst>
            <a:ext uri="{FF2B5EF4-FFF2-40B4-BE49-F238E27FC236}">
              <a16:creationId xmlns:a16="http://schemas.microsoft.com/office/drawing/2014/main" id="{00000000-0008-0000-0500-0000B7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8" name="Text Box 19">
          <a:extLst>
            <a:ext uri="{FF2B5EF4-FFF2-40B4-BE49-F238E27FC236}">
              <a16:creationId xmlns:a16="http://schemas.microsoft.com/office/drawing/2014/main" id="{00000000-0008-0000-0500-0000B8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209" name="Text Box 15">
          <a:extLst>
            <a:ext uri="{FF2B5EF4-FFF2-40B4-BE49-F238E27FC236}">
              <a16:creationId xmlns:a16="http://schemas.microsoft.com/office/drawing/2014/main" id="{00000000-0008-0000-0500-0000B9040000}"/>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0" name="Text Box 16">
          <a:extLst>
            <a:ext uri="{FF2B5EF4-FFF2-40B4-BE49-F238E27FC236}">
              <a16:creationId xmlns:a16="http://schemas.microsoft.com/office/drawing/2014/main" id="{00000000-0008-0000-0500-0000BA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1" name="Text Box 17">
          <a:extLst>
            <a:ext uri="{FF2B5EF4-FFF2-40B4-BE49-F238E27FC236}">
              <a16:creationId xmlns:a16="http://schemas.microsoft.com/office/drawing/2014/main" id="{00000000-0008-0000-0500-0000BB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2" name="Text Box 18">
          <a:extLst>
            <a:ext uri="{FF2B5EF4-FFF2-40B4-BE49-F238E27FC236}">
              <a16:creationId xmlns:a16="http://schemas.microsoft.com/office/drawing/2014/main" id="{00000000-0008-0000-0500-0000BC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3" name="Text Box 19">
          <a:extLst>
            <a:ext uri="{FF2B5EF4-FFF2-40B4-BE49-F238E27FC236}">
              <a16:creationId xmlns:a16="http://schemas.microsoft.com/office/drawing/2014/main" id="{00000000-0008-0000-0500-0000BD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14" name="Text Box 15">
          <a:extLst>
            <a:ext uri="{FF2B5EF4-FFF2-40B4-BE49-F238E27FC236}">
              <a16:creationId xmlns:a16="http://schemas.microsoft.com/office/drawing/2014/main" id="{00000000-0008-0000-0500-0000BE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5" name="Text Box 16">
          <a:extLst>
            <a:ext uri="{FF2B5EF4-FFF2-40B4-BE49-F238E27FC236}">
              <a16:creationId xmlns:a16="http://schemas.microsoft.com/office/drawing/2014/main" id="{00000000-0008-0000-0500-0000BF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6" name="Text Box 17">
          <a:extLst>
            <a:ext uri="{FF2B5EF4-FFF2-40B4-BE49-F238E27FC236}">
              <a16:creationId xmlns:a16="http://schemas.microsoft.com/office/drawing/2014/main" id="{00000000-0008-0000-0500-0000C0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7" name="Text Box 18">
          <a:extLst>
            <a:ext uri="{FF2B5EF4-FFF2-40B4-BE49-F238E27FC236}">
              <a16:creationId xmlns:a16="http://schemas.microsoft.com/office/drawing/2014/main" id="{00000000-0008-0000-0500-0000C1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8" name="Text Box 19">
          <a:extLst>
            <a:ext uri="{FF2B5EF4-FFF2-40B4-BE49-F238E27FC236}">
              <a16:creationId xmlns:a16="http://schemas.microsoft.com/office/drawing/2014/main" id="{00000000-0008-0000-0500-0000C2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19" name="Text Box 16">
          <a:extLst>
            <a:ext uri="{FF2B5EF4-FFF2-40B4-BE49-F238E27FC236}">
              <a16:creationId xmlns:a16="http://schemas.microsoft.com/office/drawing/2014/main" id="{00000000-0008-0000-0500-0000C3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0" name="Text Box 17">
          <a:extLst>
            <a:ext uri="{FF2B5EF4-FFF2-40B4-BE49-F238E27FC236}">
              <a16:creationId xmlns:a16="http://schemas.microsoft.com/office/drawing/2014/main" id="{00000000-0008-0000-0500-0000C4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1" name="Text Box 18">
          <a:extLst>
            <a:ext uri="{FF2B5EF4-FFF2-40B4-BE49-F238E27FC236}">
              <a16:creationId xmlns:a16="http://schemas.microsoft.com/office/drawing/2014/main" id="{00000000-0008-0000-0500-0000C5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2" name="Text Box 19">
          <a:extLst>
            <a:ext uri="{FF2B5EF4-FFF2-40B4-BE49-F238E27FC236}">
              <a16:creationId xmlns:a16="http://schemas.microsoft.com/office/drawing/2014/main" id="{00000000-0008-0000-0500-0000C6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442269"/>
    <xdr:sp macro="" textlink="">
      <xdr:nvSpPr>
        <xdr:cNvPr id="1223" name="Text Box 15">
          <a:extLst>
            <a:ext uri="{FF2B5EF4-FFF2-40B4-BE49-F238E27FC236}">
              <a16:creationId xmlns:a16="http://schemas.microsoft.com/office/drawing/2014/main" id="{00000000-0008-0000-0500-0000C7040000}"/>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4" name="Text Box 16">
          <a:extLst>
            <a:ext uri="{FF2B5EF4-FFF2-40B4-BE49-F238E27FC236}">
              <a16:creationId xmlns:a16="http://schemas.microsoft.com/office/drawing/2014/main" id="{00000000-0008-0000-0500-0000C8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5" name="Text Box 17">
          <a:extLst>
            <a:ext uri="{FF2B5EF4-FFF2-40B4-BE49-F238E27FC236}">
              <a16:creationId xmlns:a16="http://schemas.microsoft.com/office/drawing/2014/main" id="{00000000-0008-0000-0500-0000C9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6" name="Text Box 18">
          <a:extLst>
            <a:ext uri="{FF2B5EF4-FFF2-40B4-BE49-F238E27FC236}">
              <a16:creationId xmlns:a16="http://schemas.microsoft.com/office/drawing/2014/main" id="{00000000-0008-0000-0500-0000CA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7" name="Text Box 19">
          <a:extLst>
            <a:ext uri="{FF2B5EF4-FFF2-40B4-BE49-F238E27FC236}">
              <a16:creationId xmlns:a16="http://schemas.microsoft.com/office/drawing/2014/main" id="{00000000-0008-0000-0500-0000CB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228" name="Text Box 15">
          <a:extLst>
            <a:ext uri="{FF2B5EF4-FFF2-40B4-BE49-F238E27FC236}">
              <a16:creationId xmlns:a16="http://schemas.microsoft.com/office/drawing/2014/main" id="{00000000-0008-0000-0500-0000CC040000}"/>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9" name="Text Box 16">
          <a:extLst>
            <a:ext uri="{FF2B5EF4-FFF2-40B4-BE49-F238E27FC236}">
              <a16:creationId xmlns:a16="http://schemas.microsoft.com/office/drawing/2014/main" id="{00000000-0008-0000-0500-0000CD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0" name="Text Box 17">
          <a:extLst>
            <a:ext uri="{FF2B5EF4-FFF2-40B4-BE49-F238E27FC236}">
              <a16:creationId xmlns:a16="http://schemas.microsoft.com/office/drawing/2014/main" id="{00000000-0008-0000-0500-0000CE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1" name="Text Box 18">
          <a:extLst>
            <a:ext uri="{FF2B5EF4-FFF2-40B4-BE49-F238E27FC236}">
              <a16:creationId xmlns:a16="http://schemas.microsoft.com/office/drawing/2014/main" id="{00000000-0008-0000-0500-0000CF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2" name="Text Box 19">
          <a:extLst>
            <a:ext uri="{FF2B5EF4-FFF2-40B4-BE49-F238E27FC236}">
              <a16:creationId xmlns:a16="http://schemas.microsoft.com/office/drawing/2014/main" id="{00000000-0008-0000-0500-0000D0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3" name="Text Box 16">
          <a:extLst>
            <a:ext uri="{FF2B5EF4-FFF2-40B4-BE49-F238E27FC236}">
              <a16:creationId xmlns:a16="http://schemas.microsoft.com/office/drawing/2014/main" id="{00000000-0008-0000-0500-0000D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4" name="Text Box 17">
          <a:extLst>
            <a:ext uri="{FF2B5EF4-FFF2-40B4-BE49-F238E27FC236}">
              <a16:creationId xmlns:a16="http://schemas.microsoft.com/office/drawing/2014/main" id="{00000000-0008-0000-0500-0000D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5" name="Text Box 18">
          <a:extLst>
            <a:ext uri="{FF2B5EF4-FFF2-40B4-BE49-F238E27FC236}">
              <a16:creationId xmlns:a16="http://schemas.microsoft.com/office/drawing/2014/main" id="{00000000-0008-0000-0500-0000D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6" name="Text Box 19">
          <a:extLst>
            <a:ext uri="{FF2B5EF4-FFF2-40B4-BE49-F238E27FC236}">
              <a16:creationId xmlns:a16="http://schemas.microsoft.com/office/drawing/2014/main" id="{00000000-0008-0000-0500-0000D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237" name="Text Box 15">
          <a:extLst>
            <a:ext uri="{FF2B5EF4-FFF2-40B4-BE49-F238E27FC236}">
              <a16:creationId xmlns:a16="http://schemas.microsoft.com/office/drawing/2014/main" id="{00000000-0008-0000-0500-0000D5040000}"/>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38" name="Text Box 15">
          <a:extLst>
            <a:ext uri="{FF2B5EF4-FFF2-40B4-BE49-F238E27FC236}">
              <a16:creationId xmlns:a16="http://schemas.microsoft.com/office/drawing/2014/main" id="{00000000-0008-0000-0500-0000D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9" name="Text Box 16">
          <a:extLst>
            <a:ext uri="{FF2B5EF4-FFF2-40B4-BE49-F238E27FC236}">
              <a16:creationId xmlns:a16="http://schemas.microsoft.com/office/drawing/2014/main" id="{00000000-0008-0000-0500-0000D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0" name="Text Box 17">
          <a:extLst>
            <a:ext uri="{FF2B5EF4-FFF2-40B4-BE49-F238E27FC236}">
              <a16:creationId xmlns:a16="http://schemas.microsoft.com/office/drawing/2014/main" id="{00000000-0008-0000-0500-0000D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1" name="Text Box 18">
          <a:extLst>
            <a:ext uri="{FF2B5EF4-FFF2-40B4-BE49-F238E27FC236}">
              <a16:creationId xmlns:a16="http://schemas.microsoft.com/office/drawing/2014/main" id="{00000000-0008-0000-0500-0000D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2" name="Text Box 19">
          <a:extLst>
            <a:ext uri="{FF2B5EF4-FFF2-40B4-BE49-F238E27FC236}">
              <a16:creationId xmlns:a16="http://schemas.microsoft.com/office/drawing/2014/main" id="{00000000-0008-0000-0500-0000D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3" name="Text Box 15">
          <a:extLst>
            <a:ext uri="{FF2B5EF4-FFF2-40B4-BE49-F238E27FC236}">
              <a16:creationId xmlns:a16="http://schemas.microsoft.com/office/drawing/2014/main" id="{00000000-0008-0000-0500-0000DB040000}"/>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4" name="Text Box 16">
          <a:extLst>
            <a:ext uri="{FF2B5EF4-FFF2-40B4-BE49-F238E27FC236}">
              <a16:creationId xmlns:a16="http://schemas.microsoft.com/office/drawing/2014/main" id="{00000000-0008-0000-0500-0000D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5" name="Text Box 17">
          <a:extLst>
            <a:ext uri="{FF2B5EF4-FFF2-40B4-BE49-F238E27FC236}">
              <a16:creationId xmlns:a16="http://schemas.microsoft.com/office/drawing/2014/main" id="{00000000-0008-0000-0500-0000D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6" name="Text Box 18">
          <a:extLst>
            <a:ext uri="{FF2B5EF4-FFF2-40B4-BE49-F238E27FC236}">
              <a16:creationId xmlns:a16="http://schemas.microsoft.com/office/drawing/2014/main" id="{00000000-0008-0000-0500-0000D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7" name="Text Box 19">
          <a:extLst>
            <a:ext uri="{FF2B5EF4-FFF2-40B4-BE49-F238E27FC236}">
              <a16:creationId xmlns:a16="http://schemas.microsoft.com/office/drawing/2014/main" id="{00000000-0008-0000-0500-0000D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8" name="Text Box 15">
          <a:extLst>
            <a:ext uri="{FF2B5EF4-FFF2-40B4-BE49-F238E27FC236}">
              <a16:creationId xmlns:a16="http://schemas.microsoft.com/office/drawing/2014/main" id="{00000000-0008-0000-0500-0000E0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1249" name="Text Box 15">
          <a:extLst>
            <a:ext uri="{FF2B5EF4-FFF2-40B4-BE49-F238E27FC236}">
              <a16:creationId xmlns:a16="http://schemas.microsoft.com/office/drawing/2014/main" id="{00000000-0008-0000-0500-0000E1040000}"/>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0" name="Text Box 16">
          <a:extLst>
            <a:ext uri="{FF2B5EF4-FFF2-40B4-BE49-F238E27FC236}">
              <a16:creationId xmlns:a16="http://schemas.microsoft.com/office/drawing/2014/main" id="{00000000-0008-0000-0500-0000E2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1" name="Text Box 17">
          <a:extLst>
            <a:ext uri="{FF2B5EF4-FFF2-40B4-BE49-F238E27FC236}">
              <a16:creationId xmlns:a16="http://schemas.microsoft.com/office/drawing/2014/main" id="{00000000-0008-0000-0500-0000E3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2" name="Text Box 18">
          <a:extLst>
            <a:ext uri="{FF2B5EF4-FFF2-40B4-BE49-F238E27FC236}">
              <a16:creationId xmlns:a16="http://schemas.microsoft.com/office/drawing/2014/main" id="{00000000-0008-0000-0500-0000E4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3" name="Text Box 19">
          <a:extLst>
            <a:ext uri="{FF2B5EF4-FFF2-40B4-BE49-F238E27FC236}">
              <a16:creationId xmlns:a16="http://schemas.microsoft.com/office/drawing/2014/main" id="{00000000-0008-0000-0500-0000E5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54" name="Text Box 15">
          <a:extLst>
            <a:ext uri="{FF2B5EF4-FFF2-40B4-BE49-F238E27FC236}">
              <a16:creationId xmlns:a16="http://schemas.microsoft.com/office/drawing/2014/main" id="{00000000-0008-0000-0500-0000E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255" name="Text Box 15">
          <a:extLst>
            <a:ext uri="{FF2B5EF4-FFF2-40B4-BE49-F238E27FC236}">
              <a16:creationId xmlns:a16="http://schemas.microsoft.com/office/drawing/2014/main" id="{00000000-0008-0000-0500-0000E7040000}"/>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56" name="Text Box 15">
          <a:extLst>
            <a:ext uri="{FF2B5EF4-FFF2-40B4-BE49-F238E27FC236}">
              <a16:creationId xmlns:a16="http://schemas.microsoft.com/office/drawing/2014/main" id="{00000000-0008-0000-0500-0000E8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7" name="Text Box 16">
          <a:extLst>
            <a:ext uri="{FF2B5EF4-FFF2-40B4-BE49-F238E27FC236}">
              <a16:creationId xmlns:a16="http://schemas.microsoft.com/office/drawing/2014/main" id="{00000000-0008-0000-0500-0000E9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8" name="Text Box 17">
          <a:extLst>
            <a:ext uri="{FF2B5EF4-FFF2-40B4-BE49-F238E27FC236}">
              <a16:creationId xmlns:a16="http://schemas.microsoft.com/office/drawing/2014/main" id="{00000000-0008-0000-0500-0000EA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9" name="Text Box 18">
          <a:extLst>
            <a:ext uri="{FF2B5EF4-FFF2-40B4-BE49-F238E27FC236}">
              <a16:creationId xmlns:a16="http://schemas.microsoft.com/office/drawing/2014/main" id="{00000000-0008-0000-0500-0000EB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0" name="Text Box 19">
          <a:extLst>
            <a:ext uri="{FF2B5EF4-FFF2-40B4-BE49-F238E27FC236}">
              <a16:creationId xmlns:a16="http://schemas.microsoft.com/office/drawing/2014/main" id="{00000000-0008-0000-0500-0000EC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61" name="Text Box 15">
          <a:extLst>
            <a:ext uri="{FF2B5EF4-FFF2-40B4-BE49-F238E27FC236}">
              <a16:creationId xmlns:a16="http://schemas.microsoft.com/office/drawing/2014/main" id="{00000000-0008-0000-0500-0000ED040000}"/>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2" name="Text Box 16">
          <a:extLst>
            <a:ext uri="{FF2B5EF4-FFF2-40B4-BE49-F238E27FC236}">
              <a16:creationId xmlns:a16="http://schemas.microsoft.com/office/drawing/2014/main" id="{00000000-0008-0000-0500-0000EE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3" name="Text Box 17">
          <a:extLst>
            <a:ext uri="{FF2B5EF4-FFF2-40B4-BE49-F238E27FC236}">
              <a16:creationId xmlns:a16="http://schemas.microsoft.com/office/drawing/2014/main" id="{00000000-0008-0000-0500-0000EF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4" name="Text Box 18">
          <a:extLst>
            <a:ext uri="{FF2B5EF4-FFF2-40B4-BE49-F238E27FC236}">
              <a16:creationId xmlns:a16="http://schemas.microsoft.com/office/drawing/2014/main" id="{00000000-0008-0000-0500-0000F0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5" name="Text Box 19">
          <a:extLst>
            <a:ext uri="{FF2B5EF4-FFF2-40B4-BE49-F238E27FC236}">
              <a16:creationId xmlns:a16="http://schemas.microsoft.com/office/drawing/2014/main" id="{00000000-0008-0000-0500-0000F1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66" name="Text Box 15">
          <a:extLst>
            <a:ext uri="{FF2B5EF4-FFF2-40B4-BE49-F238E27FC236}">
              <a16:creationId xmlns:a16="http://schemas.microsoft.com/office/drawing/2014/main" id="{00000000-0008-0000-0500-0000F2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7" name="Text Box 16">
          <a:extLst>
            <a:ext uri="{FF2B5EF4-FFF2-40B4-BE49-F238E27FC236}">
              <a16:creationId xmlns:a16="http://schemas.microsoft.com/office/drawing/2014/main" id="{00000000-0008-0000-0500-0000F3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8" name="Text Box 17">
          <a:extLst>
            <a:ext uri="{FF2B5EF4-FFF2-40B4-BE49-F238E27FC236}">
              <a16:creationId xmlns:a16="http://schemas.microsoft.com/office/drawing/2014/main" id="{00000000-0008-0000-0500-0000F4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9" name="Text Box 18">
          <a:extLst>
            <a:ext uri="{FF2B5EF4-FFF2-40B4-BE49-F238E27FC236}">
              <a16:creationId xmlns:a16="http://schemas.microsoft.com/office/drawing/2014/main" id="{00000000-0008-0000-0500-0000F5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0" name="Text Box 19">
          <a:extLst>
            <a:ext uri="{FF2B5EF4-FFF2-40B4-BE49-F238E27FC236}">
              <a16:creationId xmlns:a16="http://schemas.microsoft.com/office/drawing/2014/main" id="{00000000-0008-0000-0500-0000F6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71" name="Text Box 15">
          <a:extLst>
            <a:ext uri="{FF2B5EF4-FFF2-40B4-BE49-F238E27FC236}">
              <a16:creationId xmlns:a16="http://schemas.microsoft.com/office/drawing/2014/main" id="{00000000-0008-0000-0500-0000F704000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2" name="Text Box 16">
          <a:extLst>
            <a:ext uri="{FF2B5EF4-FFF2-40B4-BE49-F238E27FC236}">
              <a16:creationId xmlns:a16="http://schemas.microsoft.com/office/drawing/2014/main" id="{00000000-0008-0000-0500-0000F8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3" name="Text Box 17">
          <a:extLst>
            <a:ext uri="{FF2B5EF4-FFF2-40B4-BE49-F238E27FC236}">
              <a16:creationId xmlns:a16="http://schemas.microsoft.com/office/drawing/2014/main" id="{00000000-0008-0000-0500-0000F9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4" name="Text Box 18">
          <a:extLst>
            <a:ext uri="{FF2B5EF4-FFF2-40B4-BE49-F238E27FC236}">
              <a16:creationId xmlns:a16="http://schemas.microsoft.com/office/drawing/2014/main" id="{00000000-0008-0000-0500-0000FA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5" name="Text Box 19">
          <a:extLst>
            <a:ext uri="{FF2B5EF4-FFF2-40B4-BE49-F238E27FC236}">
              <a16:creationId xmlns:a16="http://schemas.microsoft.com/office/drawing/2014/main" id="{00000000-0008-0000-0500-0000FB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76" name="Text Box 15">
          <a:extLst>
            <a:ext uri="{FF2B5EF4-FFF2-40B4-BE49-F238E27FC236}">
              <a16:creationId xmlns:a16="http://schemas.microsoft.com/office/drawing/2014/main" id="{00000000-0008-0000-0500-0000FC04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7" name="Text Box 16">
          <a:extLst>
            <a:ext uri="{FF2B5EF4-FFF2-40B4-BE49-F238E27FC236}">
              <a16:creationId xmlns:a16="http://schemas.microsoft.com/office/drawing/2014/main" id="{00000000-0008-0000-0500-0000FD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8" name="Text Box 17">
          <a:extLst>
            <a:ext uri="{FF2B5EF4-FFF2-40B4-BE49-F238E27FC236}">
              <a16:creationId xmlns:a16="http://schemas.microsoft.com/office/drawing/2014/main" id="{00000000-0008-0000-0500-0000FE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9" name="Text Box 18">
          <a:extLst>
            <a:ext uri="{FF2B5EF4-FFF2-40B4-BE49-F238E27FC236}">
              <a16:creationId xmlns:a16="http://schemas.microsoft.com/office/drawing/2014/main" id="{00000000-0008-0000-0500-0000FF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0" name="Text Box 19">
          <a:extLst>
            <a:ext uri="{FF2B5EF4-FFF2-40B4-BE49-F238E27FC236}">
              <a16:creationId xmlns:a16="http://schemas.microsoft.com/office/drawing/2014/main" id="{00000000-0008-0000-0500-00000005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81" name="Text Box 15">
          <a:extLst>
            <a:ext uri="{FF2B5EF4-FFF2-40B4-BE49-F238E27FC236}">
              <a16:creationId xmlns:a16="http://schemas.microsoft.com/office/drawing/2014/main" id="{00000000-0008-0000-0500-000001050000}"/>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82" name="Text Box 15">
          <a:extLst>
            <a:ext uri="{FF2B5EF4-FFF2-40B4-BE49-F238E27FC236}">
              <a16:creationId xmlns:a16="http://schemas.microsoft.com/office/drawing/2014/main" id="{00000000-0008-0000-0500-000002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3" name="Text Box 16">
          <a:extLst>
            <a:ext uri="{FF2B5EF4-FFF2-40B4-BE49-F238E27FC236}">
              <a16:creationId xmlns:a16="http://schemas.microsoft.com/office/drawing/2014/main" id="{00000000-0008-0000-0500-000003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4" name="Text Box 17">
          <a:extLst>
            <a:ext uri="{FF2B5EF4-FFF2-40B4-BE49-F238E27FC236}">
              <a16:creationId xmlns:a16="http://schemas.microsoft.com/office/drawing/2014/main" id="{00000000-0008-0000-0500-000004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5" name="Text Box 18">
          <a:extLst>
            <a:ext uri="{FF2B5EF4-FFF2-40B4-BE49-F238E27FC236}">
              <a16:creationId xmlns:a16="http://schemas.microsoft.com/office/drawing/2014/main" id="{00000000-0008-0000-0500-000005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6" name="Text Box 19">
          <a:extLst>
            <a:ext uri="{FF2B5EF4-FFF2-40B4-BE49-F238E27FC236}">
              <a16:creationId xmlns:a16="http://schemas.microsoft.com/office/drawing/2014/main" id="{00000000-0008-0000-0500-000006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87" name="Text Box 15">
          <a:extLst>
            <a:ext uri="{FF2B5EF4-FFF2-40B4-BE49-F238E27FC236}">
              <a16:creationId xmlns:a16="http://schemas.microsoft.com/office/drawing/2014/main" id="{00000000-0008-0000-0500-000007050000}"/>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8" name="Text Box 16">
          <a:extLst>
            <a:ext uri="{FF2B5EF4-FFF2-40B4-BE49-F238E27FC236}">
              <a16:creationId xmlns:a16="http://schemas.microsoft.com/office/drawing/2014/main" id="{00000000-0008-0000-0500-000008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9" name="Text Box 17">
          <a:extLst>
            <a:ext uri="{FF2B5EF4-FFF2-40B4-BE49-F238E27FC236}">
              <a16:creationId xmlns:a16="http://schemas.microsoft.com/office/drawing/2014/main" id="{00000000-0008-0000-0500-000009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0" name="Text Box 18">
          <a:extLst>
            <a:ext uri="{FF2B5EF4-FFF2-40B4-BE49-F238E27FC236}">
              <a16:creationId xmlns:a16="http://schemas.microsoft.com/office/drawing/2014/main" id="{00000000-0008-0000-0500-00000A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1" name="Text Box 19">
          <a:extLst>
            <a:ext uri="{FF2B5EF4-FFF2-40B4-BE49-F238E27FC236}">
              <a16:creationId xmlns:a16="http://schemas.microsoft.com/office/drawing/2014/main" id="{00000000-0008-0000-0500-00000B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92" name="Text Box 15">
          <a:extLst>
            <a:ext uri="{FF2B5EF4-FFF2-40B4-BE49-F238E27FC236}">
              <a16:creationId xmlns:a16="http://schemas.microsoft.com/office/drawing/2014/main" id="{00000000-0008-0000-0500-00000C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3" name="Text Box 16">
          <a:extLst>
            <a:ext uri="{FF2B5EF4-FFF2-40B4-BE49-F238E27FC236}">
              <a16:creationId xmlns:a16="http://schemas.microsoft.com/office/drawing/2014/main" id="{00000000-0008-0000-0500-00000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4" name="Text Box 17">
          <a:extLst>
            <a:ext uri="{FF2B5EF4-FFF2-40B4-BE49-F238E27FC236}">
              <a16:creationId xmlns:a16="http://schemas.microsoft.com/office/drawing/2014/main" id="{00000000-0008-0000-0500-00000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5" name="Text Box 18">
          <a:extLst>
            <a:ext uri="{FF2B5EF4-FFF2-40B4-BE49-F238E27FC236}">
              <a16:creationId xmlns:a16="http://schemas.microsoft.com/office/drawing/2014/main" id="{00000000-0008-0000-0500-00000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6" name="Text Box 19">
          <a:extLst>
            <a:ext uri="{FF2B5EF4-FFF2-40B4-BE49-F238E27FC236}">
              <a16:creationId xmlns:a16="http://schemas.microsoft.com/office/drawing/2014/main" id="{00000000-0008-0000-0500-00001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7" name="Text Box 16">
          <a:extLst>
            <a:ext uri="{FF2B5EF4-FFF2-40B4-BE49-F238E27FC236}">
              <a16:creationId xmlns:a16="http://schemas.microsoft.com/office/drawing/2014/main" id="{00000000-0008-0000-0500-00001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8" name="Text Box 17">
          <a:extLst>
            <a:ext uri="{FF2B5EF4-FFF2-40B4-BE49-F238E27FC236}">
              <a16:creationId xmlns:a16="http://schemas.microsoft.com/office/drawing/2014/main" id="{00000000-0008-0000-0500-00001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9" name="Text Box 18">
          <a:extLst>
            <a:ext uri="{FF2B5EF4-FFF2-40B4-BE49-F238E27FC236}">
              <a16:creationId xmlns:a16="http://schemas.microsoft.com/office/drawing/2014/main" id="{00000000-0008-0000-0500-00001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00" name="Text Box 19">
          <a:extLst>
            <a:ext uri="{FF2B5EF4-FFF2-40B4-BE49-F238E27FC236}">
              <a16:creationId xmlns:a16="http://schemas.microsoft.com/office/drawing/2014/main" id="{00000000-0008-0000-0500-00001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1" name="Text Box 16">
          <a:extLst>
            <a:ext uri="{FF2B5EF4-FFF2-40B4-BE49-F238E27FC236}">
              <a16:creationId xmlns:a16="http://schemas.microsoft.com/office/drawing/2014/main" id="{00000000-0008-0000-0500-00001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2" name="Text Box 17">
          <a:extLst>
            <a:ext uri="{FF2B5EF4-FFF2-40B4-BE49-F238E27FC236}">
              <a16:creationId xmlns:a16="http://schemas.microsoft.com/office/drawing/2014/main" id="{00000000-0008-0000-0500-00001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3" name="Text Box 18">
          <a:extLst>
            <a:ext uri="{FF2B5EF4-FFF2-40B4-BE49-F238E27FC236}">
              <a16:creationId xmlns:a16="http://schemas.microsoft.com/office/drawing/2014/main" id="{00000000-0008-0000-0500-00001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4" name="Text Box 19">
          <a:extLst>
            <a:ext uri="{FF2B5EF4-FFF2-40B4-BE49-F238E27FC236}">
              <a16:creationId xmlns:a16="http://schemas.microsoft.com/office/drawing/2014/main" id="{00000000-0008-0000-0500-00001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05" name="Text Box 15">
          <a:extLst>
            <a:ext uri="{FF2B5EF4-FFF2-40B4-BE49-F238E27FC236}">
              <a16:creationId xmlns:a16="http://schemas.microsoft.com/office/drawing/2014/main" id="{00000000-0008-0000-0500-00001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6" name="Text Box 16">
          <a:extLst>
            <a:ext uri="{FF2B5EF4-FFF2-40B4-BE49-F238E27FC236}">
              <a16:creationId xmlns:a16="http://schemas.microsoft.com/office/drawing/2014/main" id="{00000000-0008-0000-0500-00001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7" name="Text Box 17">
          <a:extLst>
            <a:ext uri="{FF2B5EF4-FFF2-40B4-BE49-F238E27FC236}">
              <a16:creationId xmlns:a16="http://schemas.microsoft.com/office/drawing/2014/main" id="{00000000-0008-0000-0500-00001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8" name="Text Box 18">
          <a:extLst>
            <a:ext uri="{FF2B5EF4-FFF2-40B4-BE49-F238E27FC236}">
              <a16:creationId xmlns:a16="http://schemas.microsoft.com/office/drawing/2014/main" id="{00000000-0008-0000-0500-00001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9" name="Text Box 19">
          <a:extLst>
            <a:ext uri="{FF2B5EF4-FFF2-40B4-BE49-F238E27FC236}">
              <a16:creationId xmlns:a16="http://schemas.microsoft.com/office/drawing/2014/main" id="{00000000-0008-0000-0500-00001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10" name="Text Box 15">
          <a:extLst>
            <a:ext uri="{FF2B5EF4-FFF2-40B4-BE49-F238E27FC236}">
              <a16:creationId xmlns:a16="http://schemas.microsoft.com/office/drawing/2014/main" id="{00000000-0008-0000-0500-00001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11" name="Text Box 15">
          <a:extLst>
            <a:ext uri="{FF2B5EF4-FFF2-40B4-BE49-F238E27FC236}">
              <a16:creationId xmlns:a16="http://schemas.microsoft.com/office/drawing/2014/main" id="{00000000-0008-0000-0500-00001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2" name="Text Box 16">
          <a:extLst>
            <a:ext uri="{FF2B5EF4-FFF2-40B4-BE49-F238E27FC236}">
              <a16:creationId xmlns:a16="http://schemas.microsoft.com/office/drawing/2014/main" id="{00000000-0008-0000-0500-00002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3" name="Text Box 17">
          <a:extLst>
            <a:ext uri="{FF2B5EF4-FFF2-40B4-BE49-F238E27FC236}">
              <a16:creationId xmlns:a16="http://schemas.microsoft.com/office/drawing/2014/main" id="{00000000-0008-0000-0500-00002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4" name="Text Box 18">
          <a:extLst>
            <a:ext uri="{FF2B5EF4-FFF2-40B4-BE49-F238E27FC236}">
              <a16:creationId xmlns:a16="http://schemas.microsoft.com/office/drawing/2014/main" id="{00000000-0008-0000-0500-00002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15" name="Text Box 15">
          <a:extLst>
            <a:ext uri="{FF2B5EF4-FFF2-40B4-BE49-F238E27FC236}">
              <a16:creationId xmlns:a16="http://schemas.microsoft.com/office/drawing/2014/main" id="{00000000-0008-0000-0500-00002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6" name="Text Box 16">
          <a:extLst>
            <a:ext uri="{FF2B5EF4-FFF2-40B4-BE49-F238E27FC236}">
              <a16:creationId xmlns:a16="http://schemas.microsoft.com/office/drawing/2014/main" id="{00000000-0008-0000-0500-00002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7" name="Text Box 17">
          <a:extLst>
            <a:ext uri="{FF2B5EF4-FFF2-40B4-BE49-F238E27FC236}">
              <a16:creationId xmlns:a16="http://schemas.microsoft.com/office/drawing/2014/main" id="{00000000-0008-0000-0500-00002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8" name="Text Box 18">
          <a:extLst>
            <a:ext uri="{FF2B5EF4-FFF2-40B4-BE49-F238E27FC236}">
              <a16:creationId xmlns:a16="http://schemas.microsoft.com/office/drawing/2014/main" id="{00000000-0008-0000-0500-00002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9" name="Text Box 19">
          <a:extLst>
            <a:ext uri="{FF2B5EF4-FFF2-40B4-BE49-F238E27FC236}">
              <a16:creationId xmlns:a16="http://schemas.microsoft.com/office/drawing/2014/main" id="{00000000-0008-0000-0500-00002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20" name="Text Box 15">
          <a:extLst>
            <a:ext uri="{FF2B5EF4-FFF2-40B4-BE49-F238E27FC236}">
              <a16:creationId xmlns:a16="http://schemas.microsoft.com/office/drawing/2014/main" id="{00000000-0008-0000-0500-00002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1" name="Text Box 16">
          <a:extLst>
            <a:ext uri="{FF2B5EF4-FFF2-40B4-BE49-F238E27FC236}">
              <a16:creationId xmlns:a16="http://schemas.microsoft.com/office/drawing/2014/main" id="{00000000-0008-0000-0500-00002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2" name="Text Box 17">
          <a:extLst>
            <a:ext uri="{FF2B5EF4-FFF2-40B4-BE49-F238E27FC236}">
              <a16:creationId xmlns:a16="http://schemas.microsoft.com/office/drawing/2014/main" id="{00000000-0008-0000-0500-00002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3" name="Text Box 18">
          <a:extLst>
            <a:ext uri="{FF2B5EF4-FFF2-40B4-BE49-F238E27FC236}">
              <a16:creationId xmlns:a16="http://schemas.microsoft.com/office/drawing/2014/main" id="{00000000-0008-0000-0500-00002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4" name="Text Box 19">
          <a:extLst>
            <a:ext uri="{FF2B5EF4-FFF2-40B4-BE49-F238E27FC236}">
              <a16:creationId xmlns:a16="http://schemas.microsoft.com/office/drawing/2014/main" id="{00000000-0008-0000-0500-00002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5" name="Text Box 16">
          <a:extLst>
            <a:ext uri="{FF2B5EF4-FFF2-40B4-BE49-F238E27FC236}">
              <a16:creationId xmlns:a16="http://schemas.microsoft.com/office/drawing/2014/main" id="{00000000-0008-0000-0500-00002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6" name="Text Box 17">
          <a:extLst>
            <a:ext uri="{FF2B5EF4-FFF2-40B4-BE49-F238E27FC236}">
              <a16:creationId xmlns:a16="http://schemas.microsoft.com/office/drawing/2014/main" id="{00000000-0008-0000-0500-00002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7" name="Text Box 18">
          <a:extLst>
            <a:ext uri="{FF2B5EF4-FFF2-40B4-BE49-F238E27FC236}">
              <a16:creationId xmlns:a16="http://schemas.microsoft.com/office/drawing/2014/main" id="{00000000-0008-0000-0500-00002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8" name="Text Box 19">
          <a:extLst>
            <a:ext uri="{FF2B5EF4-FFF2-40B4-BE49-F238E27FC236}">
              <a16:creationId xmlns:a16="http://schemas.microsoft.com/office/drawing/2014/main" id="{00000000-0008-0000-0500-00003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29" name="Text Box 16">
          <a:extLst>
            <a:ext uri="{FF2B5EF4-FFF2-40B4-BE49-F238E27FC236}">
              <a16:creationId xmlns:a16="http://schemas.microsoft.com/office/drawing/2014/main" id="{00000000-0008-0000-0500-00003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0" name="Text Box 17">
          <a:extLst>
            <a:ext uri="{FF2B5EF4-FFF2-40B4-BE49-F238E27FC236}">
              <a16:creationId xmlns:a16="http://schemas.microsoft.com/office/drawing/2014/main" id="{00000000-0008-0000-0500-00003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1" name="Text Box 18">
          <a:extLst>
            <a:ext uri="{FF2B5EF4-FFF2-40B4-BE49-F238E27FC236}">
              <a16:creationId xmlns:a16="http://schemas.microsoft.com/office/drawing/2014/main" id="{00000000-0008-0000-0500-00003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2" name="Text Box 19">
          <a:extLst>
            <a:ext uri="{FF2B5EF4-FFF2-40B4-BE49-F238E27FC236}">
              <a16:creationId xmlns:a16="http://schemas.microsoft.com/office/drawing/2014/main" id="{00000000-0008-0000-0500-00003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3" name="Text Box 16">
          <a:extLst>
            <a:ext uri="{FF2B5EF4-FFF2-40B4-BE49-F238E27FC236}">
              <a16:creationId xmlns:a16="http://schemas.microsoft.com/office/drawing/2014/main" id="{00000000-0008-0000-0500-00003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4" name="Text Box 17">
          <a:extLst>
            <a:ext uri="{FF2B5EF4-FFF2-40B4-BE49-F238E27FC236}">
              <a16:creationId xmlns:a16="http://schemas.microsoft.com/office/drawing/2014/main" id="{00000000-0008-0000-0500-00003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5" name="Text Box 18">
          <a:extLst>
            <a:ext uri="{FF2B5EF4-FFF2-40B4-BE49-F238E27FC236}">
              <a16:creationId xmlns:a16="http://schemas.microsoft.com/office/drawing/2014/main" id="{00000000-0008-0000-0500-00003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6" name="Text Box 19">
          <a:extLst>
            <a:ext uri="{FF2B5EF4-FFF2-40B4-BE49-F238E27FC236}">
              <a16:creationId xmlns:a16="http://schemas.microsoft.com/office/drawing/2014/main" id="{00000000-0008-0000-0500-00003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37" name="Text Box 15">
          <a:extLst>
            <a:ext uri="{FF2B5EF4-FFF2-40B4-BE49-F238E27FC236}">
              <a16:creationId xmlns:a16="http://schemas.microsoft.com/office/drawing/2014/main" id="{00000000-0008-0000-0500-00003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8" name="Text Box 16">
          <a:extLst>
            <a:ext uri="{FF2B5EF4-FFF2-40B4-BE49-F238E27FC236}">
              <a16:creationId xmlns:a16="http://schemas.microsoft.com/office/drawing/2014/main" id="{00000000-0008-0000-0500-00003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9" name="Text Box 17">
          <a:extLst>
            <a:ext uri="{FF2B5EF4-FFF2-40B4-BE49-F238E27FC236}">
              <a16:creationId xmlns:a16="http://schemas.microsoft.com/office/drawing/2014/main" id="{00000000-0008-0000-0500-00003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0" name="Text Box 18">
          <a:extLst>
            <a:ext uri="{FF2B5EF4-FFF2-40B4-BE49-F238E27FC236}">
              <a16:creationId xmlns:a16="http://schemas.microsoft.com/office/drawing/2014/main" id="{00000000-0008-0000-0500-00003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1" name="Text Box 19">
          <a:extLst>
            <a:ext uri="{FF2B5EF4-FFF2-40B4-BE49-F238E27FC236}">
              <a16:creationId xmlns:a16="http://schemas.microsoft.com/office/drawing/2014/main" id="{00000000-0008-0000-0500-00003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42" name="Text Box 15">
          <a:extLst>
            <a:ext uri="{FF2B5EF4-FFF2-40B4-BE49-F238E27FC236}">
              <a16:creationId xmlns:a16="http://schemas.microsoft.com/office/drawing/2014/main" id="{00000000-0008-0000-0500-00003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43" name="Text Box 15">
          <a:extLst>
            <a:ext uri="{FF2B5EF4-FFF2-40B4-BE49-F238E27FC236}">
              <a16:creationId xmlns:a16="http://schemas.microsoft.com/office/drawing/2014/main" id="{00000000-0008-0000-0500-00003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4" name="Text Box 16">
          <a:extLst>
            <a:ext uri="{FF2B5EF4-FFF2-40B4-BE49-F238E27FC236}">
              <a16:creationId xmlns:a16="http://schemas.microsoft.com/office/drawing/2014/main" id="{00000000-0008-0000-0500-00004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5" name="Text Box 17">
          <a:extLst>
            <a:ext uri="{FF2B5EF4-FFF2-40B4-BE49-F238E27FC236}">
              <a16:creationId xmlns:a16="http://schemas.microsoft.com/office/drawing/2014/main" id="{00000000-0008-0000-0500-00004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6" name="Text Box 18">
          <a:extLst>
            <a:ext uri="{FF2B5EF4-FFF2-40B4-BE49-F238E27FC236}">
              <a16:creationId xmlns:a16="http://schemas.microsoft.com/office/drawing/2014/main" id="{00000000-0008-0000-0500-00004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47" name="Text Box 15">
          <a:extLst>
            <a:ext uri="{FF2B5EF4-FFF2-40B4-BE49-F238E27FC236}">
              <a16:creationId xmlns:a16="http://schemas.microsoft.com/office/drawing/2014/main" id="{00000000-0008-0000-0500-00004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48" name="Text Box 16">
          <a:extLst>
            <a:ext uri="{FF2B5EF4-FFF2-40B4-BE49-F238E27FC236}">
              <a16:creationId xmlns:a16="http://schemas.microsoft.com/office/drawing/2014/main" id="{00000000-0008-0000-0500-00004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49" name="Text Box 17">
          <a:extLst>
            <a:ext uri="{FF2B5EF4-FFF2-40B4-BE49-F238E27FC236}">
              <a16:creationId xmlns:a16="http://schemas.microsoft.com/office/drawing/2014/main" id="{00000000-0008-0000-0500-00004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0" name="Text Box 18">
          <a:extLst>
            <a:ext uri="{FF2B5EF4-FFF2-40B4-BE49-F238E27FC236}">
              <a16:creationId xmlns:a16="http://schemas.microsoft.com/office/drawing/2014/main" id="{00000000-0008-0000-0500-00004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1" name="Text Box 19">
          <a:extLst>
            <a:ext uri="{FF2B5EF4-FFF2-40B4-BE49-F238E27FC236}">
              <a16:creationId xmlns:a16="http://schemas.microsoft.com/office/drawing/2014/main" id="{00000000-0008-0000-0500-00004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52" name="Text Box 15">
          <a:extLst>
            <a:ext uri="{FF2B5EF4-FFF2-40B4-BE49-F238E27FC236}">
              <a16:creationId xmlns:a16="http://schemas.microsoft.com/office/drawing/2014/main" id="{00000000-0008-0000-0500-00004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3" name="Text Box 16">
          <a:extLst>
            <a:ext uri="{FF2B5EF4-FFF2-40B4-BE49-F238E27FC236}">
              <a16:creationId xmlns:a16="http://schemas.microsoft.com/office/drawing/2014/main" id="{00000000-0008-0000-0500-00004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4" name="Text Box 17">
          <a:extLst>
            <a:ext uri="{FF2B5EF4-FFF2-40B4-BE49-F238E27FC236}">
              <a16:creationId xmlns:a16="http://schemas.microsoft.com/office/drawing/2014/main" id="{00000000-0008-0000-0500-00004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5" name="Text Box 18">
          <a:extLst>
            <a:ext uri="{FF2B5EF4-FFF2-40B4-BE49-F238E27FC236}">
              <a16:creationId xmlns:a16="http://schemas.microsoft.com/office/drawing/2014/main" id="{00000000-0008-0000-0500-00004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6" name="Text Box 19">
          <a:extLst>
            <a:ext uri="{FF2B5EF4-FFF2-40B4-BE49-F238E27FC236}">
              <a16:creationId xmlns:a16="http://schemas.microsoft.com/office/drawing/2014/main" id="{00000000-0008-0000-0500-00004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7" name="Text Box 16">
          <a:extLst>
            <a:ext uri="{FF2B5EF4-FFF2-40B4-BE49-F238E27FC236}">
              <a16:creationId xmlns:a16="http://schemas.microsoft.com/office/drawing/2014/main" id="{00000000-0008-0000-0500-00004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8" name="Text Box 17">
          <a:extLst>
            <a:ext uri="{FF2B5EF4-FFF2-40B4-BE49-F238E27FC236}">
              <a16:creationId xmlns:a16="http://schemas.microsoft.com/office/drawing/2014/main" id="{00000000-0008-0000-0500-00004E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9" name="Text Box 18">
          <a:extLst>
            <a:ext uri="{FF2B5EF4-FFF2-40B4-BE49-F238E27FC236}">
              <a16:creationId xmlns:a16="http://schemas.microsoft.com/office/drawing/2014/main" id="{00000000-0008-0000-0500-00004F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0" name="Text Box 19">
          <a:extLst>
            <a:ext uri="{FF2B5EF4-FFF2-40B4-BE49-F238E27FC236}">
              <a16:creationId xmlns:a16="http://schemas.microsoft.com/office/drawing/2014/main" id="{00000000-0008-0000-0500-000050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1" name="Text Box 16">
          <a:extLst>
            <a:ext uri="{FF2B5EF4-FFF2-40B4-BE49-F238E27FC236}">
              <a16:creationId xmlns:a16="http://schemas.microsoft.com/office/drawing/2014/main" id="{00000000-0008-0000-0500-00005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2" name="Text Box 17">
          <a:extLst>
            <a:ext uri="{FF2B5EF4-FFF2-40B4-BE49-F238E27FC236}">
              <a16:creationId xmlns:a16="http://schemas.microsoft.com/office/drawing/2014/main" id="{00000000-0008-0000-0500-000052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3" name="Text Box 18">
          <a:extLst>
            <a:ext uri="{FF2B5EF4-FFF2-40B4-BE49-F238E27FC236}">
              <a16:creationId xmlns:a16="http://schemas.microsoft.com/office/drawing/2014/main" id="{00000000-0008-0000-0500-000053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4" name="Text Box 19">
          <a:extLst>
            <a:ext uri="{FF2B5EF4-FFF2-40B4-BE49-F238E27FC236}">
              <a16:creationId xmlns:a16="http://schemas.microsoft.com/office/drawing/2014/main" id="{00000000-0008-0000-0500-000054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5" name="Text Box 16">
          <a:extLst>
            <a:ext uri="{FF2B5EF4-FFF2-40B4-BE49-F238E27FC236}">
              <a16:creationId xmlns:a16="http://schemas.microsoft.com/office/drawing/2014/main" id="{00000000-0008-0000-0500-000055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6" name="Text Box 17">
          <a:extLst>
            <a:ext uri="{FF2B5EF4-FFF2-40B4-BE49-F238E27FC236}">
              <a16:creationId xmlns:a16="http://schemas.microsoft.com/office/drawing/2014/main" id="{00000000-0008-0000-0500-000056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7" name="Text Box 18">
          <a:extLst>
            <a:ext uri="{FF2B5EF4-FFF2-40B4-BE49-F238E27FC236}">
              <a16:creationId xmlns:a16="http://schemas.microsoft.com/office/drawing/2014/main" id="{00000000-0008-0000-0500-000057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8" name="Text Box 19">
          <a:extLst>
            <a:ext uri="{FF2B5EF4-FFF2-40B4-BE49-F238E27FC236}">
              <a16:creationId xmlns:a16="http://schemas.microsoft.com/office/drawing/2014/main" id="{00000000-0008-0000-0500-000058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69" name="Text Box 15">
          <a:extLst>
            <a:ext uri="{FF2B5EF4-FFF2-40B4-BE49-F238E27FC236}">
              <a16:creationId xmlns:a16="http://schemas.microsoft.com/office/drawing/2014/main" id="{00000000-0008-0000-0500-000059050000}"/>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0" name="Text Box 16">
          <a:extLst>
            <a:ext uri="{FF2B5EF4-FFF2-40B4-BE49-F238E27FC236}">
              <a16:creationId xmlns:a16="http://schemas.microsoft.com/office/drawing/2014/main" id="{00000000-0008-0000-0500-00005A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1" name="Text Box 17">
          <a:extLst>
            <a:ext uri="{FF2B5EF4-FFF2-40B4-BE49-F238E27FC236}">
              <a16:creationId xmlns:a16="http://schemas.microsoft.com/office/drawing/2014/main" id="{00000000-0008-0000-0500-00005B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2" name="Text Box 18">
          <a:extLst>
            <a:ext uri="{FF2B5EF4-FFF2-40B4-BE49-F238E27FC236}">
              <a16:creationId xmlns:a16="http://schemas.microsoft.com/office/drawing/2014/main" id="{00000000-0008-0000-0500-00005C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3" name="Text Box 19">
          <a:extLst>
            <a:ext uri="{FF2B5EF4-FFF2-40B4-BE49-F238E27FC236}">
              <a16:creationId xmlns:a16="http://schemas.microsoft.com/office/drawing/2014/main" id="{00000000-0008-0000-0500-00005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74" name="Text Box 15">
          <a:extLst>
            <a:ext uri="{FF2B5EF4-FFF2-40B4-BE49-F238E27FC236}">
              <a16:creationId xmlns:a16="http://schemas.microsoft.com/office/drawing/2014/main" id="{00000000-0008-0000-0500-00005E050000}"/>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5" name="Text Box 16">
          <a:extLst>
            <a:ext uri="{FF2B5EF4-FFF2-40B4-BE49-F238E27FC236}">
              <a16:creationId xmlns:a16="http://schemas.microsoft.com/office/drawing/2014/main" id="{00000000-0008-0000-0500-00005F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6" name="Text Box 17">
          <a:extLst>
            <a:ext uri="{FF2B5EF4-FFF2-40B4-BE49-F238E27FC236}">
              <a16:creationId xmlns:a16="http://schemas.microsoft.com/office/drawing/2014/main" id="{00000000-0008-0000-0500-000060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7" name="Text Box 18">
          <a:extLst>
            <a:ext uri="{FF2B5EF4-FFF2-40B4-BE49-F238E27FC236}">
              <a16:creationId xmlns:a16="http://schemas.microsoft.com/office/drawing/2014/main" id="{00000000-0008-0000-0500-00006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78" name="Text Box 16">
          <a:extLst>
            <a:ext uri="{FF2B5EF4-FFF2-40B4-BE49-F238E27FC236}">
              <a16:creationId xmlns:a16="http://schemas.microsoft.com/office/drawing/2014/main" id="{00000000-0008-0000-0500-000062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79" name="Text Box 17">
          <a:extLst>
            <a:ext uri="{FF2B5EF4-FFF2-40B4-BE49-F238E27FC236}">
              <a16:creationId xmlns:a16="http://schemas.microsoft.com/office/drawing/2014/main" id="{00000000-0008-0000-0500-000063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0" name="Text Box 18">
          <a:extLst>
            <a:ext uri="{FF2B5EF4-FFF2-40B4-BE49-F238E27FC236}">
              <a16:creationId xmlns:a16="http://schemas.microsoft.com/office/drawing/2014/main" id="{00000000-0008-0000-0500-000064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1" name="Text Box 19">
          <a:extLst>
            <a:ext uri="{FF2B5EF4-FFF2-40B4-BE49-F238E27FC236}">
              <a16:creationId xmlns:a16="http://schemas.microsoft.com/office/drawing/2014/main" id="{00000000-0008-0000-0500-000065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82" name="Text Box 15">
          <a:extLst>
            <a:ext uri="{FF2B5EF4-FFF2-40B4-BE49-F238E27FC236}">
              <a16:creationId xmlns:a16="http://schemas.microsoft.com/office/drawing/2014/main" id="{00000000-0008-0000-0500-000066050000}"/>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3" name="Text Box 16">
          <a:extLst>
            <a:ext uri="{FF2B5EF4-FFF2-40B4-BE49-F238E27FC236}">
              <a16:creationId xmlns:a16="http://schemas.microsoft.com/office/drawing/2014/main" id="{00000000-0008-0000-0500-000067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4" name="Text Box 17">
          <a:extLst>
            <a:ext uri="{FF2B5EF4-FFF2-40B4-BE49-F238E27FC236}">
              <a16:creationId xmlns:a16="http://schemas.microsoft.com/office/drawing/2014/main" id="{00000000-0008-0000-0500-000068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5" name="Text Box 18">
          <a:extLst>
            <a:ext uri="{FF2B5EF4-FFF2-40B4-BE49-F238E27FC236}">
              <a16:creationId xmlns:a16="http://schemas.microsoft.com/office/drawing/2014/main" id="{00000000-0008-0000-0500-000069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6" name="Text Box 19">
          <a:extLst>
            <a:ext uri="{FF2B5EF4-FFF2-40B4-BE49-F238E27FC236}">
              <a16:creationId xmlns:a16="http://schemas.microsoft.com/office/drawing/2014/main" id="{00000000-0008-0000-0500-00006A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7" name="Text Box 16">
          <a:extLst>
            <a:ext uri="{FF2B5EF4-FFF2-40B4-BE49-F238E27FC236}">
              <a16:creationId xmlns:a16="http://schemas.microsoft.com/office/drawing/2014/main" id="{00000000-0008-0000-0500-00006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8" name="Text Box 17">
          <a:extLst>
            <a:ext uri="{FF2B5EF4-FFF2-40B4-BE49-F238E27FC236}">
              <a16:creationId xmlns:a16="http://schemas.microsoft.com/office/drawing/2014/main" id="{00000000-0008-0000-0500-00006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9" name="Text Box 18">
          <a:extLst>
            <a:ext uri="{FF2B5EF4-FFF2-40B4-BE49-F238E27FC236}">
              <a16:creationId xmlns:a16="http://schemas.microsoft.com/office/drawing/2014/main" id="{00000000-0008-0000-0500-00006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0" name="Text Box 19">
          <a:extLst>
            <a:ext uri="{FF2B5EF4-FFF2-40B4-BE49-F238E27FC236}">
              <a16:creationId xmlns:a16="http://schemas.microsoft.com/office/drawing/2014/main" id="{00000000-0008-0000-0500-00006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1" name="Text Box 16">
          <a:extLst>
            <a:ext uri="{FF2B5EF4-FFF2-40B4-BE49-F238E27FC236}">
              <a16:creationId xmlns:a16="http://schemas.microsoft.com/office/drawing/2014/main" id="{00000000-0008-0000-0500-00006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2" name="Text Box 17">
          <a:extLst>
            <a:ext uri="{FF2B5EF4-FFF2-40B4-BE49-F238E27FC236}">
              <a16:creationId xmlns:a16="http://schemas.microsoft.com/office/drawing/2014/main" id="{00000000-0008-0000-0500-00007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3" name="Text Box 18">
          <a:extLst>
            <a:ext uri="{FF2B5EF4-FFF2-40B4-BE49-F238E27FC236}">
              <a16:creationId xmlns:a16="http://schemas.microsoft.com/office/drawing/2014/main" id="{00000000-0008-0000-0500-00007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4" name="Text Box 19">
          <a:extLst>
            <a:ext uri="{FF2B5EF4-FFF2-40B4-BE49-F238E27FC236}">
              <a16:creationId xmlns:a16="http://schemas.microsoft.com/office/drawing/2014/main" id="{00000000-0008-0000-0500-00007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5" name="Text Box 16">
          <a:extLst>
            <a:ext uri="{FF2B5EF4-FFF2-40B4-BE49-F238E27FC236}">
              <a16:creationId xmlns:a16="http://schemas.microsoft.com/office/drawing/2014/main" id="{00000000-0008-0000-0500-00007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6" name="Text Box 17">
          <a:extLst>
            <a:ext uri="{FF2B5EF4-FFF2-40B4-BE49-F238E27FC236}">
              <a16:creationId xmlns:a16="http://schemas.microsoft.com/office/drawing/2014/main" id="{00000000-0008-0000-0500-000074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7" name="Text Box 18">
          <a:extLst>
            <a:ext uri="{FF2B5EF4-FFF2-40B4-BE49-F238E27FC236}">
              <a16:creationId xmlns:a16="http://schemas.microsoft.com/office/drawing/2014/main" id="{00000000-0008-0000-0500-00007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8" name="Text Box 19">
          <a:extLst>
            <a:ext uri="{FF2B5EF4-FFF2-40B4-BE49-F238E27FC236}">
              <a16:creationId xmlns:a16="http://schemas.microsoft.com/office/drawing/2014/main" id="{00000000-0008-0000-0500-00007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99" name="Text Box 15">
          <a:extLst>
            <a:ext uri="{FF2B5EF4-FFF2-40B4-BE49-F238E27FC236}">
              <a16:creationId xmlns:a16="http://schemas.microsoft.com/office/drawing/2014/main" id="{00000000-0008-0000-0500-000077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0" name="Text Box 16">
          <a:extLst>
            <a:ext uri="{FF2B5EF4-FFF2-40B4-BE49-F238E27FC236}">
              <a16:creationId xmlns:a16="http://schemas.microsoft.com/office/drawing/2014/main" id="{00000000-0008-0000-0500-00007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1" name="Text Box 17">
          <a:extLst>
            <a:ext uri="{FF2B5EF4-FFF2-40B4-BE49-F238E27FC236}">
              <a16:creationId xmlns:a16="http://schemas.microsoft.com/office/drawing/2014/main" id="{00000000-0008-0000-0500-00007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2" name="Text Box 18">
          <a:extLst>
            <a:ext uri="{FF2B5EF4-FFF2-40B4-BE49-F238E27FC236}">
              <a16:creationId xmlns:a16="http://schemas.microsoft.com/office/drawing/2014/main" id="{00000000-0008-0000-0500-00007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3" name="Text Box 19">
          <a:extLst>
            <a:ext uri="{FF2B5EF4-FFF2-40B4-BE49-F238E27FC236}">
              <a16:creationId xmlns:a16="http://schemas.microsoft.com/office/drawing/2014/main" id="{00000000-0008-0000-0500-00007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404" name="Text Box 15">
          <a:extLst>
            <a:ext uri="{FF2B5EF4-FFF2-40B4-BE49-F238E27FC236}">
              <a16:creationId xmlns:a16="http://schemas.microsoft.com/office/drawing/2014/main" id="{00000000-0008-0000-0500-00007C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5" name="Text Box 16">
          <a:extLst>
            <a:ext uri="{FF2B5EF4-FFF2-40B4-BE49-F238E27FC236}">
              <a16:creationId xmlns:a16="http://schemas.microsoft.com/office/drawing/2014/main" id="{00000000-0008-0000-0500-00007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6" name="Text Box 17">
          <a:extLst>
            <a:ext uri="{FF2B5EF4-FFF2-40B4-BE49-F238E27FC236}">
              <a16:creationId xmlns:a16="http://schemas.microsoft.com/office/drawing/2014/main" id="{00000000-0008-0000-0500-00007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7" name="Text Box 18">
          <a:extLst>
            <a:ext uri="{FF2B5EF4-FFF2-40B4-BE49-F238E27FC236}">
              <a16:creationId xmlns:a16="http://schemas.microsoft.com/office/drawing/2014/main" id="{00000000-0008-0000-0500-00007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08" name="Text Box 16">
          <a:extLst>
            <a:ext uri="{FF2B5EF4-FFF2-40B4-BE49-F238E27FC236}">
              <a16:creationId xmlns:a16="http://schemas.microsoft.com/office/drawing/2014/main" id="{00000000-0008-0000-0500-00008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09" name="Text Box 17">
          <a:extLst>
            <a:ext uri="{FF2B5EF4-FFF2-40B4-BE49-F238E27FC236}">
              <a16:creationId xmlns:a16="http://schemas.microsoft.com/office/drawing/2014/main" id="{00000000-0008-0000-0500-00008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0" name="Text Box 18">
          <a:extLst>
            <a:ext uri="{FF2B5EF4-FFF2-40B4-BE49-F238E27FC236}">
              <a16:creationId xmlns:a16="http://schemas.microsoft.com/office/drawing/2014/main" id="{00000000-0008-0000-0500-00008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1" name="Text Box 19">
          <a:extLst>
            <a:ext uri="{FF2B5EF4-FFF2-40B4-BE49-F238E27FC236}">
              <a16:creationId xmlns:a16="http://schemas.microsoft.com/office/drawing/2014/main" id="{00000000-0008-0000-0500-00008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2" name="Text Box 16">
          <a:extLst>
            <a:ext uri="{FF2B5EF4-FFF2-40B4-BE49-F238E27FC236}">
              <a16:creationId xmlns:a16="http://schemas.microsoft.com/office/drawing/2014/main" id="{00000000-0008-0000-0500-00008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3" name="Text Box 17">
          <a:extLst>
            <a:ext uri="{FF2B5EF4-FFF2-40B4-BE49-F238E27FC236}">
              <a16:creationId xmlns:a16="http://schemas.microsoft.com/office/drawing/2014/main" id="{00000000-0008-0000-0500-00008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4" name="Text Box 18">
          <a:extLst>
            <a:ext uri="{FF2B5EF4-FFF2-40B4-BE49-F238E27FC236}">
              <a16:creationId xmlns:a16="http://schemas.microsoft.com/office/drawing/2014/main" id="{00000000-0008-0000-0500-00008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5" name="Text Box 19">
          <a:extLst>
            <a:ext uri="{FF2B5EF4-FFF2-40B4-BE49-F238E27FC236}">
              <a16:creationId xmlns:a16="http://schemas.microsoft.com/office/drawing/2014/main" id="{00000000-0008-0000-0500-00008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6" name="Text Box 16">
          <a:extLst>
            <a:ext uri="{FF2B5EF4-FFF2-40B4-BE49-F238E27FC236}">
              <a16:creationId xmlns:a16="http://schemas.microsoft.com/office/drawing/2014/main" id="{00000000-0008-0000-0500-00008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7" name="Text Box 17">
          <a:extLst>
            <a:ext uri="{FF2B5EF4-FFF2-40B4-BE49-F238E27FC236}">
              <a16:creationId xmlns:a16="http://schemas.microsoft.com/office/drawing/2014/main" id="{00000000-0008-0000-0500-00008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8" name="Text Box 18">
          <a:extLst>
            <a:ext uri="{FF2B5EF4-FFF2-40B4-BE49-F238E27FC236}">
              <a16:creationId xmlns:a16="http://schemas.microsoft.com/office/drawing/2014/main" id="{00000000-0008-0000-0500-00008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9" name="Text Box 19">
          <a:extLst>
            <a:ext uri="{FF2B5EF4-FFF2-40B4-BE49-F238E27FC236}">
              <a16:creationId xmlns:a16="http://schemas.microsoft.com/office/drawing/2014/main" id="{00000000-0008-0000-0500-00008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0" name="Text Box 16">
          <a:extLst>
            <a:ext uri="{FF2B5EF4-FFF2-40B4-BE49-F238E27FC236}">
              <a16:creationId xmlns:a16="http://schemas.microsoft.com/office/drawing/2014/main" id="{00000000-0008-0000-0500-00008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1" name="Text Box 17">
          <a:extLst>
            <a:ext uri="{FF2B5EF4-FFF2-40B4-BE49-F238E27FC236}">
              <a16:creationId xmlns:a16="http://schemas.microsoft.com/office/drawing/2014/main" id="{00000000-0008-0000-0500-00008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2" name="Text Box 18">
          <a:extLst>
            <a:ext uri="{FF2B5EF4-FFF2-40B4-BE49-F238E27FC236}">
              <a16:creationId xmlns:a16="http://schemas.microsoft.com/office/drawing/2014/main" id="{00000000-0008-0000-0500-00008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3" name="Text Box 19">
          <a:extLst>
            <a:ext uri="{FF2B5EF4-FFF2-40B4-BE49-F238E27FC236}">
              <a16:creationId xmlns:a16="http://schemas.microsoft.com/office/drawing/2014/main" id="{00000000-0008-0000-0500-00008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4" name="Text Box 16">
          <a:extLst>
            <a:ext uri="{FF2B5EF4-FFF2-40B4-BE49-F238E27FC236}">
              <a16:creationId xmlns:a16="http://schemas.microsoft.com/office/drawing/2014/main" id="{00000000-0008-0000-0500-00009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5" name="Text Box 17">
          <a:extLst>
            <a:ext uri="{FF2B5EF4-FFF2-40B4-BE49-F238E27FC236}">
              <a16:creationId xmlns:a16="http://schemas.microsoft.com/office/drawing/2014/main" id="{00000000-0008-0000-0500-000091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6" name="Text Box 18">
          <a:extLst>
            <a:ext uri="{FF2B5EF4-FFF2-40B4-BE49-F238E27FC236}">
              <a16:creationId xmlns:a16="http://schemas.microsoft.com/office/drawing/2014/main" id="{00000000-0008-0000-0500-000092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7" name="Text Box 19">
          <a:extLst>
            <a:ext uri="{FF2B5EF4-FFF2-40B4-BE49-F238E27FC236}">
              <a16:creationId xmlns:a16="http://schemas.microsoft.com/office/drawing/2014/main" id="{00000000-0008-0000-0500-00009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428" name="Text Box 15">
          <a:extLst>
            <a:ext uri="{FF2B5EF4-FFF2-40B4-BE49-F238E27FC236}">
              <a16:creationId xmlns:a16="http://schemas.microsoft.com/office/drawing/2014/main" id="{00000000-0008-0000-0500-000094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29" name="Text Box 16">
          <a:extLst>
            <a:ext uri="{FF2B5EF4-FFF2-40B4-BE49-F238E27FC236}">
              <a16:creationId xmlns:a16="http://schemas.microsoft.com/office/drawing/2014/main" id="{00000000-0008-0000-0500-00009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0" name="Text Box 17">
          <a:extLst>
            <a:ext uri="{FF2B5EF4-FFF2-40B4-BE49-F238E27FC236}">
              <a16:creationId xmlns:a16="http://schemas.microsoft.com/office/drawing/2014/main" id="{00000000-0008-0000-0500-00009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1" name="Text Box 18">
          <a:extLst>
            <a:ext uri="{FF2B5EF4-FFF2-40B4-BE49-F238E27FC236}">
              <a16:creationId xmlns:a16="http://schemas.microsoft.com/office/drawing/2014/main" id="{00000000-0008-0000-0500-00009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2" name="Text Box 19">
          <a:extLst>
            <a:ext uri="{FF2B5EF4-FFF2-40B4-BE49-F238E27FC236}">
              <a16:creationId xmlns:a16="http://schemas.microsoft.com/office/drawing/2014/main" id="{00000000-0008-0000-0500-00009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433" name="Text Box 15">
          <a:extLst>
            <a:ext uri="{FF2B5EF4-FFF2-40B4-BE49-F238E27FC236}">
              <a16:creationId xmlns:a16="http://schemas.microsoft.com/office/drawing/2014/main" id="{00000000-0008-0000-0500-000099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4" name="Text Box 16">
          <a:extLst>
            <a:ext uri="{FF2B5EF4-FFF2-40B4-BE49-F238E27FC236}">
              <a16:creationId xmlns:a16="http://schemas.microsoft.com/office/drawing/2014/main" id="{00000000-0008-0000-0500-00009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5" name="Text Box 17">
          <a:extLst>
            <a:ext uri="{FF2B5EF4-FFF2-40B4-BE49-F238E27FC236}">
              <a16:creationId xmlns:a16="http://schemas.microsoft.com/office/drawing/2014/main" id="{00000000-0008-0000-0500-00009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6" name="Text Box 18">
          <a:extLst>
            <a:ext uri="{FF2B5EF4-FFF2-40B4-BE49-F238E27FC236}">
              <a16:creationId xmlns:a16="http://schemas.microsoft.com/office/drawing/2014/main" id="{00000000-0008-0000-0500-00009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7" name="Text Box 16">
          <a:extLst>
            <a:ext uri="{FF2B5EF4-FFF2-40B4-BE49-F238E27FC236}">
              <a16:creationId xmlns:a16="http://schemas.microsoft.com/office/drawing/2014/main" id="{00000000-0008-0000-0500-00009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8" name="Text Box 17">
          <a:extLst>
            <a:ext uri="{FF2B5EF4-FFF2-40B4-BE49-F238E27FC236}">
              <a16:creationId xmlns:a16="http://schemas.microsoft.com/office/drawing/2014/main" id="{00000000-0008-0000-0500-00009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9" name="Text Box 18">
          <a:extLst>
            <a:ext uri="{FF2B5EF4-FFF2-40B4-BE49-F238E27FC236}">
              <a16:creationId xmlns:a16="http://schemas.microsoft.com/office/drawing/2014/main" id="{00000000-0008-0000-0500-00009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0" name="Text Box 19">
          <a:extLst>
            <a:ext uri="{FF2B5EF4-FFF2-40B4-BE49-F238E27FC236}">
              <a16:creationId xmlns:a16="http://schemas.microsoft.com/office/drawing/2014/main" id="{00000000-0008-0000-0500-0000A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1" name="Text Box 16">
          <a:extLst>
            <a:ext uri="{FF2B5EF4-FFF2-40B4-BE49-F238E27FC236}">
              <a16:creationId xmlns:a16="http://schemas.microsoft.com/office/drawing/2014/main" id="{00000000-0008-0000-0500-0000A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2" name="Text Box 17">
          <a:extLst>
            <a:ext uri="{FF2B5EF4-FFF2-40B4-BE49-F238E27FC236}">
              <a16:creationId xmlns:a16="http://schemas.microsoft.com/office/drawing/2014/main" id="{00000000-0008-0000-0500-0000A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3" name="Text Box 18">
          <a:extLst>
            <a:ext uri="{FF2B5EF4-FFF2-40B4-BE49-F238E27FC236}">
              <a16:creationId xmlns:a16="http://schemas.microsoft.com/office/drawing/2014/main" id="{00000000-0008-0000-0500-0000A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4" name="Text Box 19">
          <a:extLst>
            <a:ext uri="{FF2B5EF4-FFF2-40B4-BE49-F238E27FC236}">
              <a16:creationId xmlns:a16="http://schemas.microsoft.com/office/drawing/2014/main" id="{00000000-0008-0000-0500-0000A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5" name="Text Box 16">
          <a:extLst>
            <a:ext uri="{FF2B5EF4-FFF2-40B4-BE49-F238E27FC236}">
              <a16:creationId xmlns:a16="http://schemas.microsoft.com/office/drawing/2014/main" id="{00000000-0008-0000-0500-0000A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6" name="Text Box 17">
          <a:extLst>
            <a:ext uri="{FF2B5EF4-FFF2-40B4-BE49-F238E27FC236}">
              <a16:creationId xmlns:a16="http://schemas.microsoft.com/office/drawing/2014/main" id="{00000000-0008-0000-0500-0000A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7" name="Text Box 18">
          <a:extLst>
            <a:ext uri="{FF2B5EF4-FFF2-40B4-BE49-F238E27FC236}">
              <a16:creationId xmlns:a16="http://schemas.microsoft.com/office/drawing/2014/main" id="{00000000-0008-0000-0500-0000A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8" name="Text Box 19">
          <a:extLst>
            <a:ext uri="{FF2B5EF4-FFF2-40B4-BE49-F238E27FC236}">
              <a16:creationId xmlns:a16="http://schemas.microsoft.com/office/drawing/2014/main" id="{00000000-0008-0000-0500-0000A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49" name="Text Box 16">
          <a:extLst>
            <a:ext uri="{FF2B5EF4-FFF2-40B4-BE49-F238E27FC236}">
              <a16:creationId xmlns:a16="http://schemas.microsoft.com/office/drawing/2014/main" id="{00000000-0008-0000-0500-0000A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0" name="Text Box 17">
          <a:extLst>
            <a:ext uri="{FF2B5EF4-FFF2-40B4-BE49-F238E27FC236}">
              <a16:creationId xmlns:a16="http://schemas.microsoft.com/office/drawing/2014/main" id="{00000000-0008-0000-0500-0000A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1" name="Text Box 18">
          <a:extLst>
            <a:ext uri="{FF2B5EF4-FFF2-40B4-BE49-F238E27FC236}">
              <a16:creationId xmlns:a16="http://schemas.microsoft.com/office/drawing/2014/main" id="{00000000-0008-0000-0500-0000A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2" name="Text Box 19">
          <a:extLst>
            <a:ext uri="{FF2B5EF4-FFF2-40B4-BE49-F238E27FC236}">
              <a16:creationId xmlns:a16="http://schemas.microsoft.com/office/drawing/2014/main" id="{00000000-0008-0000-0500-0000A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3" name="Text Box 16">
          <a:extLst>
            <a:ext uri="{FF2B5EF4-FFF2-40B4-BE49-F238E27FC236}">
              <a16:creationId xmlns:a16="http://schemas.microsoft.com/office/drawing/2014/main" id="{00000000-0008-0000-0500-0000AD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4" name="Text Box 17">
          <a:extLst>
            <a:ext uri="{FF2B5EF4-FFF2-40B4-BE49-F238E27FC236}">
              <a16:creationId xmlns:a16="http://schemas.microsoft.com/office/drawing/2014/main" id="{00000000-0008-0000-0500-0000AE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5" name="Text Box 18">
          <a:extLst>
            <a:ext uri="{FF2B5EF4-FFF2-40B4-BE49-F238E27FC236}">
              <a16:creationId xmlns:a16="http://schemas.microsoft.com/office/drawing/2014/main" id="{00000000-0008-0000-0500-0000AF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6" name="Text Box 19">
          <a:extLst>
            <a:ext uri="{FF2B5EF4-FFF2-40B4-BE49-F238E27FC236}">
              <a16:creationId xmlns:a16="http://schemas.microsoft.com/office/drawing/2014/main" id="{00000000-0008-0000-0500-0000B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1457" name="Text Box 15">
          <a:extLst>
            <a:ext uri="{FF2B5EF4-FFF2-40B4-BE49-F238E27FC236}">
              <a16:creationId xmlns:a16="http://schemas.microsoft.com/office/drawing/2014/main" id="{00000000-0008-0000-0500-0000B1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58" name="Text Box 16">
          <a:extLst>
            <a:ext uri="{FF2B5EF4-FFF2-40B4-BE49-F238E27FC236}">
              <a16:creationId xmlns:a16="http://schemas.microsoft.com/office/drawing/2014/main" id="{00000000-0008-0000-0500-0000B2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59" name="Text Box 17">
          <a:extLst>
            <a:ext uri="{FF2B5EF4-FFF2-40B4-BE49-F238E27FC236}">
              <a16:creationId xmlns:a16="http://schemas.microsoft.com/office/drawing/2014/main" id="{00000000-0008-0000-0500-0000B3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60" name="Text Box 18">
          <a:extLst>
            <a:ext uri="{FF2B5EF4-FFF2-40B4-BE49-F238E27FC236}">
              <a16:creationId xmlns:a16="http://schemas.microsoft.com/office/drawing/2014/main" id="{00000000-0008-0000-0500-0000B4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61" name="Text Box 19">
          <a:extLst>
            <a:ext uri="{FF2B5EF4-FFF2-40B4-BE49-F238E27FC236}">
              <a16:creationId xmlns:a16="http://schemas.microsoft.com/office/drawing/2014/main" id="{00000000-0008-0000-0500-0000B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3" name="Text Box 16">
          <a:extLst>
            <a:ext uri="{FF2B5EF4-FFF2-40B4-BE49-F238E27FC236}">
              <a16:creationId xmlns:a16="http://schemas.microsoft.com/office/drawing/2014/main" id="{00000000-0008-0000-0500-0000B7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4" name="Text Box 17">
          <a:extLst>
            <a:ext uri="{FF2B5EF4-FFF2-40B4-BE49-F238E27FC236}">
              <a16:creationId xmlns:a16="http://schemas.microsoft.com/office/drawing/2014/main" id="{00000000-0008-0000-0500-0000B8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5" name="Text Box 18">
          <a:extLst>
            <a:ext uri="{FF2B5EF4-FFF2-40B4-BE49-F238E27FC236}">
              <a16:creationId xmlns:a16="http://schemas.microsoft.com/office/drawing/2014/main" id="{00000000-0008-0000-0500-0000B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6" name="Text Box 16">
          <a:extLst>
            <a:ext uri="{FF2B5EF4-FFF2-40B4-BE49-F238E27FC236}">
              <a16:creationId xmlns:a16="http://schemas.microsoft.com/office/drawing/2014/main" id="{00000000-0008-0000-0500-0000B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7" name="Text Box 17">
          <a:extLst>
            <a:ext uri="{FF2B5EF4-FFF2-40B4-BE49-F238E27FC236}">
              <a16:creationId xmlns:a16="http://schemas.microsoft.com/office/drawing/2014/main" id="{00000000-0008-0000-0500-0000B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8" name="Text Box 18">
          <a:extLst>
            <a:ext uri="{FF2B5EF4-FFF2-40B4-BE49-F238E27FC236}">
              <a16:creationId xmlns:a16="http://schemas.microsoft.com/office/drawing/2014/main" id="{00000000-0008-0000-0500-0000B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9" name="Text Box 19">
          <a:extLst>
            <a:ext uri="{FF2B5EF4-FFF2-40B4-BE49-F238E27FC236}">
              <a16:creationId xmlns:a16="http://schemas.microsoft.com/office/drawing/2014/main" id="{00000000-0008-0000-0500-0000B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0" name="Text Box 16">
          <a:extLst>
            <a:ext uri="{FF2B5EF4-FFF2-40B4-BE49-F238E27FC236}">
              <a16:creationId xmlns:a16="http://schemas.microsoft.com/office/drawing/2014/main" id="{00000000-0008-0000-0500-0000B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1" name="Text Box 17">
          <a:extLst>
            <a:ext uri="{FF2B5EF4-FFF2-40B4-BE49-F238E27FC236}">
              <a16:creationId xmlns:a16="http://schemas.microsoft.com/office/drawing/2014/main" id="{00000000-0008-0000-0500-0000B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2" name="Text Box 18">
          <a:extLst>
            <a:ext uri="{FF2B5EF4-FFF2-40B4-BE49-F238E27FC236}">
              <a16:creationId xmlns:a16="http://schemas.microsoft.com/office/drawing/2014/main" id="{00000000-0008-0000-0500-0000C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8496"/>
    <xdr:sp macro="" textlink="">
      <xdr:nvSpPr>
        <xdr:cNvPr id="1474" name="Text Box 15">
          <a:extLst>
            <a:ext uri="{FF2B5EF4-FFF2-40B4-BE49-F238E27FC236}">
              <a16:creationId xmlns:a16="http://schemas.microsoft.com/office/drawing/2014/main" id="{00000000-0008-0000-0500-0000C2050000}"/>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1475" name="Text Box 15">
          <a:extLst>
            <a:ext uri="{FF2B5EF4-FFF2-40B4-BE49-F238E27FC236}">
              <a16:creationId xmlns:a16="http://schemas.microsoft.com/office/drawing/2014/main" id="{00000000-0008-0000-0500-0000C3050000}"/>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1477" name="Text Box 15">
          <a:extLst>
            <a:ext uri="{FF2B5EF4-FFF2-40B4-BE49-F238E27FC236}">
              <a16:creationId xmlns:a16="http://schemas.microsoft.com/office/drawing/2014/main" id="{00000000-0008-0000-0500-0000C5050000}"/>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1478" name="Text Box 15">
          <a:extLst>
            <a:ext uri="{FF2B5EF4-FFF2-40B4-BE49-F238E27FC236}">
              <a16:creationId xmlns:a16="http://schemas.microsoft.com/office/drawing/2014/main" id="{00000000-0008-0000-0500-0000C6050000}"/>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1479" name="Text Box 15">
          <a:extLst>
            <a:ext uri="{FF2B5EF4-FFF2-40B4-BE49-F238E27FC236}">
              <a16:creationId xmlns:a16="http://schemas.microsoft.com/office/drawing/2014/main" id="{00000000-0008-0000-0500-0000C7050000}"/>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0" name="Text Box 16">
          <a:extLst>
            <a:ext uri="{FF2B5EF4-FFF2-40B4-BE49-F238E27FC236}">
              <a16:creationId xmlns:a16="http://schemas.microsoft.com/office/drawing/2014/main" id="{00000000-0008-0000-0500-0000C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1" name="Text Box 17">
          <a:extLst>
            <a:ext uri="{FF2B5EF4-FFF2-40B4-BE49-F238E27FC236}">
              <a16:creationId xmlns:a16="http://schemas.microsoft.com/office/drawing/2014/main" id="{00000000-0008-0000-0500-0000C9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2" name="Text Box 18">
          <a:extLst>
            <a:ext uri="{FF2B5EF4-FFF2-40B4-BE49-F238E27FC236}">
              <a16:creationId xmlns:a16="http://schemas.microsoft.com/office/drawing/2014/main" id="{00000000-0008-0000-0500-0000CA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3" name="Text Box 19">
          <a:extLst>
            <a:ext uri="{FF2B5EF4-FFF2-40B4-BE49-F238E27FC236}">
              <a16:creationId xmlns:a16="http://schemas.microsoft.com/office/drawing/2014/main" id="{00000000-0008-0000-0500-0000CB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4" name="Text Box 16">
          <a:extLst>
            <a:ext uri="{FF2B5EF4-FFF2-40B4-BE49-F238E27FC236}">
              <a16:creationId xmlns:a16="http://schemas.microsoft.com/office/drawing/2014/main" id="{00000000-0008-0000-0500-0000C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5" name="Text Box 17">
          <a:extLst>
            <a:ext uri="{FF2B5EF4-FFF2-40B4-BE49-F238E27FC236}">
              <a16:creationId xmlns:a16="http://schemas.microsoft.com/office/drawing/2014/main" id="{00000000-0008-0000-0500-0000CD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6" name="Text Box 18">
          <a:extLst>
            <a:ext uri="{FF2B5EF4-FFF2-40B4-BE49-F238E27FC236}">
              <a16:creationId xmlns:a16="http://schemas.microsoft.com/office/drawing/2014/main" id="{00000000-0008-0000-0500-0000CE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7" name="Text Box 19">
          <a:extLst>
            <a:ext uri="{FF2B5EF4-FFF2-40B4-BE49-F238E27FC236}">
              <a16:creationId xmlns:a16="http://schemas.microsoft.com/office/drawing/2014/main" id="{00000000-0008-0000-0500-0000CF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88" name="Text Box 16">
          <a:extLst>
            <a:ext uri="{FF2B5EF4-FFF2-40B4-BE49-F238E27FC236}">
              <a16:creationId xmlns:a16="http://schemas.microsoft.com/office/drawing/2014/main" id="{00000000-0008-0000-0500-0000D0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89" name="Text Box 17">
          <a:extLst>
            <a:ext uri="{FF2B5EF4-FFF2-40B4-BE49-F238E27FC236}">
              <a16:creationId xmlns:a16="http://schemas.microsoft.com/office/drawing/2014/main" id="{00000000-0008-0000-0500-0000D1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90" name="Text Box 18">
          <a:extLst>
            <a:ext uri="{FF2B5EF4-FFF2-40B4-BE49-F238E27FC236}">
              <a16:creationId xmlns:a16="http://schemas.microsoft.com/office/drawing/2014/main" id="{00000000-0008-0000-0500-0000D2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91" name="Text Box 19">
          <a:extLst>
            <a:ext uri="{FF2B5EF4-FFF2-40B4-BE49-F238E27FC236}">
              <a16:creationId xmlns:a16="http://schemas.microsoft.com/office/drawing/2014/main" id="{00000000-0008-0000-0500-0000D3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1492" name="Text Box 15">
          <a:extLst>
            <a:ext uri="{FF2B5EF4-FFF2-40B4-BE49-F238E27FC236}">
              <a16:creationId xmlns:a16="http://schemas.microsoft.com/office/drawing/2014/main" id="{00000000-0008-0000-0500-0000D4050000}"/>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3" name="Text Box 16">
          <a:extLst>
            <a:ext uri="{FF2B5EF4-FFF2-40B4-BE49-F238E27FC236}">
              <a16:creationId xmlns:a16="http://schemas.microsoft.com/office/drawing/2014/main" id="{00000000-0008-0000-0500-0000D5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4" name="Text Box 17">
          <a:extLst>
            <a:ext uri="{FF2B5EF4-FFF2-40B4-BE49-F238E27FC236}">
              <a16:creationId xmlns:a16="http://schemas.microsoft.com/office/drawing/2014/main" id="{00000000-0008-0000-0500-0000D6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5" name="Text Box 18">
          <a:extLst>
            <a:ext uri="{FF2B5EF4-FFF2-40B4-BE49-F238E27FC236}">
              <a16:creationId xmlns:a16="http://schemas.microsoft.com/office/drawing/2014/main" id="{00000000-0008-0000-0500-0000D7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6" name="Text Box 19">
          <a:extLst>
            <a:ext uri="{FF2B5EF4-FFF2-40B4-BE49-F238E27FC236}">
              <a16:creationId xmlns:a16="http://schemas.microsoft.com/office/drawing/2014/main" id="{00000000-0008-0000-0500-0000D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98" name="Text Box 16">
          <a:extLst>
            <a:ext uri="{FF2B5EF4-FFF2-40B4-BE49-F238E27FC236}">
              <a16:creationId xmlns:a16="http://schemas.microsoft.com/office/drawing/2014/main" id="{00000000-0008-0000-0500-0000DA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99" name="Text Box 17">
          <a:extLst>
            <a:ext uri="{FF2B5EF4-FFF2-40B4-BE49-F238E27FC236}">
              <a16:creationId xmlns:a16="http://schemas.microsoft.com/office/drawing/2014/main" id="{00000000-0008-0000-0500-0000DB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500" name="Text Box 18">
          <a:extLst>
            <a:ext uri="{FF2B5EF4-FFF2-40B4-BE49-F238E27FC236}">
              <a16:creationId xmlns:a16="http://schemas.microsoft.com/office/drawing/2014/main" id="{00000000-0008-0000-0500-0000D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1" name="Text Box 16">
          <a:extLst>
            <a:ext uri="{FF2B5EF4-FFF2-40B4-BE49-F238E27FC236}">
              <a16:creationId xmlns:a16="http://schemas.microsoft.com/office/drawing/2014/main" id="{00000000-0008-0000-0500-0000DD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2" name="Text Box 17">
          <a:extLst>
            <a:ext uri="{FF2B5EF4-FFF2-40B4-BE49-F238E27FC236}">
              <a16:creationId xmlns:a16="http://schemas.microsoft.com/office/drawing/2014/main" id="{00000000-0008-0000-0500-0000DE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3" name="Text Box 18">
          <a:extLst>
            <a:ext uri="{FF2B5EF4-FFF2-40B4-BE49-F238E27FC236}">
              <a16:creationId xmlns:a16="http://schemas.microsoft.com/office/drawing/2014/main" id="{00000000-0008-0000-0500-0000DF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4" name="Text Box 19">
          <a:extLst>
            <a:ext uri="{FF2B5EF4-FFF2-40B4-BE49-F238E27FC236}">
              <a16:creationId xmlns:a16="http://schemas.microsoft.com/office/drawing/2014/main" id="{00000000-0008-0000-0500-0000E0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5" name="Text Box 16">
          <a:extLst>
            <a:ext uri="{FF2B5EF4-FFF2-40B4-BE49-F238E27FC236}">
              <a16:creationId xmlns:a16="http://schemas.microsoft.com/office/drawing/2014/main" id="{00000000-0008-0000-0500-0000E1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6" name="Text Box 17">
          <a:extLst>
            <a:ext uri="{FF2B5EF4-FFF2-40B4-BE49-F238E27FC236}">
              <a16:creationId xmlns:a16="http://schemas.microsoft.com/office/drawing/2014/main" id="{00000000-0008-0000-0500-0000E2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7" name="Text Box 18">
          <a:extLst>
            <a:ext uri="{FF2B5EF4-FFF2-40B4-BE49-F238E27FC236}">
              <a16:creationId xmlns:a16="http://schemas.microsoft.com/office/drawing/2014/main" id="{00000000-0008-0000-0500-0000E3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8" name="Text Box 19">
          <a:extLst>
            <a:ext uri="{FF2B5EF4-FFF2-40B4-BE49-F238E27FC236}">
              <a16:creationId xmlns:a16="http://schemas.microsoft.com/office/drawing/2014/main" id="{00000000-0008-0000-0500-0000E4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9" name="Text Box 16">
          <a:extLst>
            <a:ext uri="{FF2B5EF4-FFF2-40B4-BE49-F238E27FC236}">
              <a16:creationId xmlns:a16="http://schemas.microsoft.com/office/drawing/2014/main" id="{00000000-0008-0000-0500-0000E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0" name="Text Box 17">
          <a:extLst>
            <a:ext uri="{FF2B5EF4-FFF2-40B4-BE49-F238E27FC236}">
              <a16:creationId xmlns:a16="http://schemas.microsoft.com/office/drawing/2014/main" id="{00000000-0008-0000-0500-0000E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1" name="Text Box 18">
          <a:extLst>
            <a:ext uri="{FF2B5EF4-FFF2-40B4-BE49-F238E27FC236}">
              <a16:creationId xmlns:a16="http://schemas.microsoft.com/office/drawing/2014/main" id="{00000000-0008-0000-0500-0000E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2" name="Text Box 19">
          <a:extLst>
            <a:ext uri="{FF2B5EF4-FFF2-40B4-BE49-F238E27FC236}">
              <a16:creationId xmlns:a16="http://schemas.microsoft.com/office/drawing/2014/main" id="{00000000-0008-0000-0500-0000E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1513" name="Text Box 15">
          <a:extLst>
            <a:ext uri="{FF2B5EF4-FFF2-40B4-BE49-F238E27FC236}">
              <a16:creationId xmlns:a16="http://schemas.microsoft.com/office/drawing/2014/main" id="{00000000-0008-0000-0500-0000E9050000}"/>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4" name="Text Box 16">
          <a:extLst>
            <a:ext uri="{FF2B5EF4-FFF2-40B4-BE49-F238E27FC236}">
              <a16:creationId xmlns:a16="http://schemas.microsoft.com/office/drawing/2014/main" id="{00000000-0008-0000-0500-0000EA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5" name="Text Box 17">
          <a:extLst>
            <a:ext uri="{FF2B5EF4-FFF2-40B4-BE49-F238E27FC236}">
              <a16:creationId xmlns:a16="http://schemas.microsoft.com/office/drawing/2014/main" id="{00000000-0008-0000-0500-0000EB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6" name="Text Box 18">
          <a:extLst>
            <a:ext uri="{FF2B5EF4-FFF2-40B4-BE49-F238E27FC236}">
              <a16:creationId xmlns:a16="http://schemas.microsoft.com/office/drawing/2014/main" id="{00000000-0008-0000-0500-0000E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7" name="Text Box 19">
          <a:extLst>
            <a:ext uri="{FF2B5EF4-FFF2-40B4-BE49-F238E27FC236}">
              <a16:creationId xmlns:a16="http://schemas.microsoft.com/office/drawing/2014/main" id="{00000000-0008-0000-0500-0000E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1518" name="Text Box 15">
          <a:extLst>
            <a:ext uri="{FF2B5EF4-FFF2-40B4-BE49-F238E27FC236}">
              <a16:creationId xmlns:a16="http://schemas.microsoft.com/office/drawing/2014/main" id="{00000000-0008-0000-0500-0000EE050000}"/>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19" name="Text Box 16">
          <a:extLst>
            <a:ext uri="{FF2B5EF4-FFF2-40B4-BE49-F238E27FC236}">
              <a16:creationId xmlns:a16="http://schemas.microsoft.com/office/drawing/2014/main" id="{00000000-0008-0000-0500-0000EF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0" name="Text Box 17">
          <a:extLst>
            <a:ext uri="{FF2B5EF4-FFF2-40B4-BE49-F238E27FC236}">
              <a16:creationId xmlns:a16="http://schemas.microsoft.com/office/drawing/2014/main" id="{00000000-0008-0000-0500-0000F0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1" name="Text Box 18">
          <a:extLst>
            <a:ext uri="{FF2B5EF4-FFF2-40B4-BE49-F238E27FC236}">
              <a16:creationId xmlns:a16="http://schemas.microsoft.com/office/drawing/2014/main" id="{00000000-0008-0000-0500-0000F1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2" name="Text Box 19">
          <a:extLst>
            <a:ext uri="{FF2B5EF4-FFF2-40B4-BE49-F238E27FC236}">
              <a16:creationId xmlns:a16="http://schemas.microsoft.com/office/drawing/2014/main" id="{00000000-0008-0000-0500-0000F2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014"/>
    <xdr:sp macro="" textlink="">
      <xdr:nvSpPr>
        <xdr:cNvPr id="1524" name="Text Box 15">
          <a:extLst>
            <a:ext uri="{FF2B5EF4-FFF2-40B4-BE49-F238E27FC236}">
              <a16:creationId xmlns:a16="http://schemas.microsoft.com/office/drawing/2014/main" id="{00000000-0008-0000-0500-0000F4050000}"/>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5" name="Text Box 16">
          <a:extLst>
            <a:ext uri="{FF2B5EF4-FFF2-40B4-BE49-F238E27FC236}">
              <a16:creationId xmlns:a16="http://schemas.microsoft.com/office/drawing/2014/main" id="{00000000-0008-0000-0500-0000F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6" name="Text Box 17">
          <a:extLst>
            <a:ext uri="{FF2B5EF4-FFF2-40B4-BE49-F238E27FC236}">
              <a16:creationId xmlns:a16="http://schemas.microsoft.com/office/drawing/2014/main" id="{00000000-0008-0000-0500-0000F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7" name="Text Box 18">
          <a:extLst>
            <a:ext uri="{FF2B5EF4-FFF2-40B4-BE49-F238E27FC236}">
              <a16:creationId xmlns:a16="http://schemas.microsoft.com/office/drawing/2014/main" id="{00000000-0008-0000-0500-0000F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8" name="Text Box 19">
          <a:extLst>
            <a:ext uri="{FF2B5EF4-FFF2-40B4-BE49-F238E27FC236}">
              <a16:creationId xmlns:a16="http://schemas.microsoft.com/office/drawing/2014/main" id="{00000000-0008-0000-0500-0000F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1529" name="Text Box 15">
          <a:extLst>
            <a:ext uri="{FF2B5EF4-FFF2-40B4-BE49-F238E27FC236}">
              <a16:creationId xmlns:a16="http://schemas.microsoft.com/office/drawing/2014/main" id="{00000000-0008-0000-0500-0000F9050000}"/>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1530" name="Text Box 15">
          <a:extLst>
            <a:ext uri="{FF2B5EF4-FFF2-40B4-BE49-F238E27FC236}">
              <a16:creationId xmlns:a16="http://schemas.microsoft.com/office/drawing/2014/main" id="{00000000-0008-0000-0500-0000FA050000}"/>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31" name="Text Box 15">
          <a:extLst>
            <a:ext uri="{FF2B5EF4-FFF2-40B4-BE49-F238E27FC236}">
              <a16:creationId xmlns:a16="http://schemas.microsoft.com/office/drawing/2014/main" id="{00000000-0008-0000-0500-0000FB05000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2" name="Text Box 16">
          <a:extLst>
            <a:ext uri="{FF2B5EF4-FFF2-40B4-BE49-F238E27FC236}">
              <a16:creationId xmlns:a16="http://schemas.microsoft.com/office/drawing/2014/main" id="{00000000-0008-0000-0500-0000F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3" name="Text Box 17">
          <a:extLst>
            <a:ext uri="{FF2B5EF4-FFF2-40B4-BE49-F238E27FC236}">
              <a16:creationId xmlns:a16="http://schemas.microsoft.com/office/drawing/2014/main" id="{00000000-0008-0000-0500-0000F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4" name="Text Box 18">
          <a:extLst>
            <a:ext uri="{FF2B5EF4-FFF2-40B4-BE49-F238E27FC236}">
              <a16:creationId xmlns:a16="http://schemas.microsoft.com/office/drawing/2014/main" id="{00000000-0008-0000-0500-0000FE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1535" name="Text Box 15">
          <a:extLst>
            <a:ext uri="{FF2B5EF4-FFF2-40B4-BE49-F238E27FC236}">
              <a16:creationId xmlns:a16="http://schemas.microsoft.com/office/drawing/2014/main" id="{00000000-0008-0000-0500-0000FF050000}"/>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6" name="Text Box 16">
          <a:extLst>
            <a:ext uri="{FF2B5EF4-FFF2-40B4-BE49-F238E27FC236}">
              <a16:creationId xmlns:a16="http://schemas.microsoft.com/office/drawing/2014/main" id="{00000000-0008-0000-0500-000000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7" name="Text Box 17">
          <a:extLst>
            <a:ext uri="{FF2B5EF4-FFF2-40B4-BE49-F238E27FC236}">
              <a16:creationId xmlns:a16="http://schemas.microsoft.com/office/drawing/2014/main" id="{00000000-0008-0000-0500-000001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8" name="Text Box 18">
          <a:extLst>
            <a:ext uri="{FF2B5EF4-FFF2-40B4-BE49-F238E27FC236}">
              <a16:creationId xmlns:a16="http://schemas.microsoft.com/office/drawing/2014/main" id="{00000000-0008-0000-0500-000002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9" name="Text Box 19">
          <a:extLst>
            <a:ext uri="{FF2B5EF4-FFF2-40B4-BE49-F238E27FC236}">
              <a16:creationId xmlns:a16="http://schemas.microsoft.com/office/drawing/2014/main" id="{00000000-0008-0000-0500-000003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0" name="Text Box 16">
          <a:extLst>
            <a:ext uri="{FF2B5EF4-FFF2-40B4-BE49-F238E27FC236}">
              <a16:creationId xmlns:a16="http://schemas.microsoft.com/office/drawing/2014/main" id="{00000000-0008-0000-0500-000004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1" name="Text Box 17">
          <a:extLst>
            <a:ext uri="{FF2B5EF4-FFF2-40B4-BE49-F238E27FC236}">
              <a16:creationId xmlns:a16="http://schemas.microsoft.com/office/drawing/2014/main" id="{00000000-0008-0000-0500-000005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2" name="Text Box 18">
          <a:extLst>
            <a:ext uri="{FF2B5EF4-FFF2-40B4-BE49-F238E27FC236}">
              <a16:creationId xmlns:a16="http://schemas.microsoft.com/office/drawing/2014/main" id="{00000000-0008-0000-0500-000006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3" name="Text Box 19">
          <a:extLst>
            <a:ext uri="{FF2B5EF4-FFF2-40B4-BE49-F238E27FC236}">
              <a16:creationId xmlns:a16="http://schemas.microsoft.com/office/drawing/2014/main" id="{00000000-0008-0000-0500-000007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4" name="Text Box 16">
          <a:extLst>
            <a:ext uri="{FF2B5EF4-FFF2-40B4-BE49-F238E27FC236}">
              <a16:creationId xmlns:a16="http://schemas.microsoft.com/office/drawing/2014/main" id="{00000000-0008-0000-0500-00000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5" name="Text Box 17">
          <a:extLst>
            <a:ext uri="{FF2B5EF4-FFF2-40B4-BE49-F238E27FC236}">
              <a16:creationId xmlns:a16="http://schemas.microsoft.com/office/drawing/2014/main" id="{00000000-0008-0000-0500-000009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6" name="Text Box 18">
          <a:extLst>
            <a:ext uri="{FF2B5EF4-FFF2-40B4-BE49-F238E27FC236}">
              <a16:creationId xmlns:a16="http://schemas.microsoft.com/office/drawing/2014/main" id="{00000000-0008-0000-0500-00000A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7" name="Text Box 19">
          <a:extLst>
            <a:ext uri="{FF2B5EF4-FFF2-40B4-BE49-F238E27FC236}">
              <a16:creationId xmlns:a16="http://schemas.microsoft.com/office/drawing/2014/main" id="{00000000-0008-0000-0500-00000B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48" name="Text Box 16">
          <a:extLst>
            <a:ext uri="{FF2B5EF4-FFF2-40B4-BE49-F238E27FC236}">
              <a16:creationId xmlns:a16="http://schemas.microsoft.com/office/drawing/2014/main" id="{00000000-0008-0000-0500-00000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49" name="Text Box 17">
          <a:extLst>
            <a:ext uri="{FF2B5EF4-FFF2-40B4-BE49-F238E27FC236}">
              <a16:creationId xmlns:a16="http://schemas.microsoft.com/office/drawing/2014/main" id="{00000000-0008-0000-0500-00000D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50" name="Text Box 18">
          <a:extLst>
            <a:ext uri="{FF2B5EF4-FFF2-40B4-BE49-F238E27FC236}">
              <a16:creationId xmlns:a16="http://schemas.microsoft.com/office/drawing/2014/main" id="{00000000-0008-0000-0500-00000E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51" name="Text Box 19">
          <a:extLst>
            <a:ext uri="{FF2B5EF4-FFF2-40B4-BE49-F238E27FC236}">
              <a16:creationId xmlns:a16="http://schemas.microsoft.com/office/drawing/2014/main" id="{00000000-0008-0000-0500-00000F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2" name="Text Box 16">
          <a:extLst>
            <a:ext uri="{FF2B5EF4-FFF2-40B4-BE49-F238E27FC236}">
              <a16:creationId xmlns:a16="http://schemas.microsoft.com/office/drawing/2014/main" id="{00000000-0008-0000-0500-000010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3" name="Text Box 17">
          <a:extLst>
            <a:ext uri="{FF2B5EF4-FFF2-40B4-BE49-F238E27FC236}">
              <a16:creationId xmlns:a16="http://schemas.microsoft.com/office/drawing/2014/main" id="{00000000-0008-0000-0500-000011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4" name="Text Box 18">
          <a:extLst>
            <a:ext uri="{FF2B5EF4-FFF2-40B4-BE49-F238E27FC236}">
              <a16:creationId xmlns:a16="http://schemas.microsoft.com/office/drawing/2014/main" id="{00000000-0008-0000-0500-000012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5" name="Text Box 19">
          <a:extLst>
            <a:ext uri="{FF2B5EF4-FFF2-40B4-BE49-F238E27FC236}">
              <a16:creationId xmlns:a16="http://schemas.microsoft.com/office/drawing/2014/main" id="{00000000-0008-0000-0500-000013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1556" name="Text Box 15">
          <a:extLst>
            <a:ext uri="{FF2B5EF4-FFF2-40B4-BE49-F238E27FC236}">
              <a16:creationId xmlns:a16="http://schemas.microsoft.com/office/drawing/2014/main" id="{00000000-0008-0000-0500-000014060000}"/>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7" name="Text Box 16">
          <a:extLst>
            <a:ext uri="{FF2B5EF4-FFF2-40B4-BE49-F238E27FC236}">
              <a16:creationId xmlns:a16="http://schemas.microsoft.com/office/drawing/2014/main" id="{00000000-0008-0000-0500-000015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8" name="Text Box 17">
          <a:extLst>
            <a:ext uri="{FF2B5EF4-FFF2-40B4-BE49-F238E27FC236}">
              <a16:creationId xmlns:a16="http://schemas.microsoft.com/office/drawing/2014/main" id="{00000000-0008-0000-0500-000016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9" name="Text Box 18">
          <a:extLst>
            <a:ext uri="{FF2B5EF4-FFF2-40B4-BE49-F238E27FC236}">
              <a16:creationId xmlns:a16="http://schemas.microsoft.com/office/drawing/2014/main" id="{00000000-0008-0000-0500-000017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60" name="Text Box 19">
          <a:extLst>
            <a:ext uri="{FF2B5EF4-FFF2-40B4-BE49-F238E27FC236}">
              <a16:creationId xmlns:a16="http://schemas.microsoft.com/office/drawing/2014/main" id="{00000000-0008-0000-0500-00001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1561" name="Text Box 15">
          <a:extLst>
            <a:ext uri="{FF2B5EF4-FFF2-40B4-BE49-F238E27FC236}">
              <a16:creationId xmlns:a16="http://schemas.microsoft.com/office/drawing/2014/main" id="{00000000-0008-0000-0500-000019060000}"/>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2" name="Text Box 16">
          <a:extLst>
            <a:ext uri="{FF2B5EF4-FFF2-40B4-BE49-F238E27FC236}">
              <a16:creationId xmlns:a16="http://schemas.microsoft.com/office/drawing/2014/main" id="{00000000-0008-0000-0500-00001A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3" name="Text Box 17">
          <a:extLst>
            <a:ext uri="{FF2B5EF4-FFF2-40B4-BE49-F238E27FC236}">
              <a16:creationId xmlns:a16="http://schemas.microsoft.com/office/drawing/2014/main" id="{00000000-0008-0000-0500-00001B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4" name="Text Box 18">
          <a:extLst>
            <a:ext uri="{FF2B5EF4-FFF2-40B4-BE49-F238E27FC236}">
              <a16:creationId xmlns:a16="http://schemas.microsoft.com/office/drawing/2014/main" id="{00000000-0008-0000-0500-00001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5" name="Text Box 16">
          <a:extLst>
            <a:ext uri="{FF2B5EF4-FFF2-40B4-BE49-F238E27FC236}">
              <a16:creationId xmlns:a16="http://schemas.microsoft.com/office/drawing/2014/main" id="{00000000-0008-0000-0500-00001D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6" name="Text Box 17">
          <a:extLst>
            <a:ext uri="{FF2B5EF4-FFF2-40B4-BE49-F238E27FC236}">
              <a16:creationId xmlns:a16="http://schemas.microsoft.com/office/drawing/2014/main" id="{00000000-0008-0000-0500-00001E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7" name="Text Box 18">
          <a:extLst>
            <a:ext uri="{FF2B5EF4-FFF2-40B4-BE49-F238E27FC236}">
              <a16:creationId xmlns:a16="http://schemas.microsoft.com/office/drawing/2014/main" id="{00000000-0008-0000-0500-00001F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8" name="Text Box 19">
          <a:extLst>
            <a:ext uri="{FF2B5EF4-FFF2-40B4-BE49-F238E27FC236}">
              <a16:creationId xmlns:a16="http://schemas.microsoft.com/office/drawing/2014/main" id="{00000000-0008-0000-0500-000020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9" name="Text Box 16">
          <a:extLst>
            <a:ext uri="{FF2B5EF4-FFF2-40B4-BE49-F238E27FC236}">
              <a16:creationId xmlns:a16="http://schemas.microsoft.com/office/drawing/2014/main" id="{00000000-0008-0000-0500-000021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0" name="Text Box 17">
          <a:extLst>
            <a:ext uri="{FF2B5EF4-FFF2-40B4-BE49-F238E27FC236}">
              <a16:creationId xmlns:a16="http://schemas.microsoft.com/office/drawing/2014/main" id="{00000000-0008-0000-0500-000022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1" name="Text Box 18">
          <a:extLst>
            <a:ext uri="{FF2B5EF4-FFF2-40B4-BE49-F238E27FC236}">
              <a16:creationId xmlns:a16="http://schemas.microsoft.com/office/drawing/2014/main" id="{00000000-0008-0000-0500-000023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2" name="Text Box 19">
          <a:extLst>
            <a:ext uri="{FF2B5EF4-FFF2-40B4-BE49-F238E27FC236}">
              <a16:creationId xmlns:a16="http://schemas.microsoft.com/office/drawing/2014/main" id="{00000000-0008-0000-0500-000024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1573" name="Text Box 15">
          <a:extLst>
            <a:ext uri="{FF2B5EF4-FFF2-40B4-BE49-F238E27FC236}">
              <a16:creationId xmlns:a16="http://schemas.microsoft.com/office/drawing/2014/main" id="{00000000-0008-0000-0500-000025060000}"/>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574" name="Text Box 15">
          <a:extLst>
            <a:ext uri="{FF2B5EF4-FFF2-40B4-BE49-F238E27FC236}">
              <a16:creationId xmlns:a16="http://schemas.microsoft.com/office/drawing/2014/main" id="{00000000-0008-0000-0500-000026060000}"/>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1576" name="Text Box 15">
          <a:extLst>
            <a:ext uri="{FF2B5EF4-FFF2-40B4-BE49-F238E27FC236}">
              <a16:creationId xmlns:a16="http://schemas.microsoft.com/office/drawing/2014/main" id="{00000000-0008-0000-0500-00002806000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1577" name="Text Box 15">
          <a:extLst>
            <a:ext uri="{FF2B5EF4-FFF2-40B4-BE49-F238E27FC236}">
              <a16:creationId xmlns:a16="http://schemas.microsoft.com/office/drawing/2014/main" id="{00000000-0008-0000-0500-000029060000}"/>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213632"/>
    <xdr:sp macro="" textlink="">
      <xdr:nvSpPr>
        <xdr:cNvPr id="1578" name="Text Box 15">
          <a:extLst>
            <a:ext uri="{FF2B5EF4-FFF2-40B4-BE49-F238E27FC236}">
              <a16:creationId xmlns:a16="http://schemas.microsoft.com/office/drawing/2014/main" id="{00000000-0008-0000-0500-00002A060000}"/>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79" name="Text Box 16">
          <a:extLst>
            <a:ext uri="{FF2B5EF4-FFF2-40B4-BE49-F238E27FC236}">
              <a16:creationId xmlns:a16="http://schemas.microsoft.com/office/drawing/2014/main" id="{00000000-0008-0000-0500-00002B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0" name="Text Box 17">
          <a:extLst>
            <a:ext uri="{FF2B5EF4-FFF2-40B4-BE49-F238E27FC236}">
              <a16:creationId xmlns:a16="http://schemas.microsoft.com/office/drawing/2014/main" id="{00000000-0008-0000-0500-00002C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1" name="Text Box 18">
          <a:extLst>
            <a:ext uri="{FF2B5EF4-FFF2-40B4-BE49-F238E27FC236}">
              <a16:creationId xmlns:a16="http://schemas.microsoft.com/office/drawing/2014/main" id="{00000000-0008-0000-0500-00002D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2" name="Text Box 19">
          <a:extLst>
            <a:ext uri="{FF2B5EF4-FFF2-40B4-BE49-F238E27FC236}">
              <a16:creationId xmlns:a16="http://schemas.microsoft.com/office/drawing/2014/main" id="{00000000-0008-0000-0500-00002E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3" name="Text Box 16">
          <a:extLst>
            <a:ext uri="{FF2B5EF4-FFF2-40B4-BE49-F238E27FC236}">
              <a16:creationId xmlns:a16="http://schemas.microsoft.com/office/drawing/2014/main" id="{00000000-0008-0000-0500-00002F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4" name="Text Box 17">
          <a:extLst>
            <a:ext uri="{FF2B5EF4-FFF2-40B4-BE49-F238E27FC236}">
              <a16:creationId xmlns:a16="http://schemas.microsoft.com/office/drawing/2014/main" id="{00000000-0008-0000-0500-000030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5" name="Text Box 18">
          <a:extLst>
            <a:ext uri="{FF2B5EF4-FFF2-40B4-BE49-F238E27FC236}">
              <a16:creationId xmlns:a16="http://schemas.microsoft.com/office/drawing/2014/main" id="{00000000-0008-0000-0500-000031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6" name="Text Box 19">
          <a:extLst>
            <a:ext uri="{FF2B5EF4-FFF2-40B4-BE49-F238E27FC236}">
              <a16:creationId xmlns:a16="http://schemas.microsoft.com/office/drawing/2014/main" id="{00000000-0008-0000-0500-000032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7" name="Text Box 16">
          <a:extLst>
            <a:ext uri="{FF2B5EF4-FFF2-40B4-BE49-F238E27FC236}">
              <a16:creationId xmlns:a16="http://schemas.microsoft.com/office/drawing/2014/main" id="{00000000-0008-0000-0500-000033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8" name="Text Box 17">
          <a:extLst>
            <a:ext uri="{FF2B5EF4-FFF2-40B4-BE49-F238E27FC236}">
              <a16:creationId xmlns:a16="http://schemas.microsoft.com/office/drawing/2014/main" id="{00000000-0008-0000-0500-000034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9" name="Text Box 18">
          <a:extLst>
            <a:ext uri="{FF2B5EF4-FFF2-40B4-BE49-F238E27FC236}">
              <a16:creationId xmlns:a16="http://schemas.microsoft.com/office/drawing/2014/main" id="{00000000-0008-0000-0500-000035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90" name="Text Box 19">
          <a:extLst>
            <a:ext uri="{FF2B5EF4-FFF2-40B4-BE49-F238E27FC236}">
              <a16:creationId xmlns:a16="http://schemas.microsoft.com/office/drawing/2014/main" id="{00000000-0008-0000-0500-000036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1" name="Text Box 16">
          <a:extLst>
            <a:ext uri="{FF2B5EF4-FFF2-40B4-BE49-F238E27FC236}">
              <a16:creationId xmlns:a16="http://schemas.microsoft.com/office/drawing/2014/main" id="{00000000-0008-0000-0500-000037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2" name="Text Box 17">
          <a:extLst>
            <a:ext uri="{FF2B5EF4-FFF2-40B4-BE49-F238E27FC236}">
              <a16:creationId xmlns:a16="http://schemas.microsoft.com/office/drawing/2014/main" id="{00000000-0008-0000-0500-000038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3" name="Text Box 18">
          <a:extLst>
            <a:ext uri="{FF2B5EF4-FFF2-40B4-BE49-F238E27FC236}">
              <a16:creationId xmlns:a16="http://schemas.microsoft.com/office/drawing/2014/main" id="{00000000-0008-0000-0500-000039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4" name="Text Box 19">
          <a:extLst>
            <a:ext uri="{FF2B5EF4-FFF2-40B4-BE49-F238E27FC236}">
              <a16:creationId xmlns:a16="http://schemas.microsoft.com/office/drawing/2014/main" id="{00000000-0008-0000-0500-00003A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5" name="Text Box 16">
          <a:extLst>
            <a:ext uri="{FF2B5EF4-FFF2-40B4-BE49-F238E27FC236}">
              <a16:creationId xmlns:a16="http://schemas.microsoft.com/office/drawing/2014/main" id="{00000000-0008-0000-0500-00003B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6" name="Text Box 17">
          <a:extLst>
            <a:ext uri="{FF2B5EF4-FFF2-40B4-BE49-F238E27FC236}">
              <a16:creationId xmlns:a16="http://schemas.microsoft.com/office/drawing/2014/main" id="{00000000-0008-0000-0500-00003C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7" name="Text Box 18">
          <a:extLst>
            <a:ext uri="{FF2B5EF4-FFF2-40B4-BE49-F238E27FC236}">
              <a16:creationId xmlns:a16="http://schemas.microsoft.com/office/drawing/2014/main" id="{00000000-0008-0000-0500-00003D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98" name="Text Box 16">
          <a:extLst>
            <a:ext uri="{FF2B5EF4-FFF2-40B4-BE49-F238E27FC236}">
              <a16:creationId xmlns:a16="http://schemas.microsoft.com/office/drawing/2014/main" id="{00000000-0008-0000-0500-00003E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99" name="Text Box 17">
          <a:extLst>
            <a:ext uri="{FF2B5EF4-FFF2-40B4-BE49-F238E27FC236}">
              <a16:creationId xmlns:a16="http://schemas.microsoft.com/office/drawing/2014/main" id="{00000000-0008-0000-0500-00003F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0" name="Text Box 18">
          <a:extLst>
            <a:ext uri="{FF2B5EF4-FFF2-40B4-BE49-F238E27FC236}">
              <a16:creationId xmlns:a16="http://schemas.microsoft.com/office/drawing/2014/main" id="{00000000-0008-0000-0500-000040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1" name="Text Box 19">
          <a:extLst>
            <a:ext uri="{FF2B5EF4-FFF2-40B4-BE49-F238E27FC236}">
              <a16:creationId xmlns:a16="http://schemas.microsoft.com/office/drawing/2014/main" id="{00000000-0008-0000-0500-000041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2" name="Text Box 16">
          <a:extLst>
            <a:ext uri="{FF2B5EF4-FFF2-40B4-BE49-F238E27FC236}">
              <a16:creationId xmlns:a16="http://schemas.microsoft.com/office/drawing/2014/main" id="{00000000-0008-0000-0500-000042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3" name="Text Box 17">
          <a:extLst>
            <a:ext uri="{FF2B5EF4-FFF2-40B4-BE49-F238E27FC236}">
              <a16:creationId xmlns:a16="http://schemas.microsoft.com/office/drawing/2014/main" id="{00000000-0008-0000-0500-000043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4" name="Text Box 18">
          <a:extLst>
            <a:ext uri="{FF2B5EF4-FFF2-40B4-BE49-F238E27FC236}">
              <a16:creationId xmlns:a16="http://schemas.microsoft.com/office/drawing/2014/main" id="{00000000-0008-0000-0500-000044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5" name="Text Box 19">
          <a:extLst>
            <a:ext uri="{FF2B5EF4-FFF2-40B4-BE49-F238E27FC236}">
              <a16:creationId xmlns:a16="http://schemas.microsoft.com/office/drawing/2014/main" id="{00000000-0008-0000-0500-000045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6" name="Text Box 16">
          <a:extLst>
            <a:ext uri="{FF2B5EF4-FFF2-40B4-BE49-F238E27FC236}">
              <a16:creationId xmlns:a16="http://schemas.microsoft.com/office/drawing/2014/main" id="{00000000-0008-0000-0500-00004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7" name="Text Box 17">
          <a:extLst>
            <a:ext uri="{FF2B5EF4-FFF2-40B4-BE49-F238E27FC236}">
              <a16:creationId xmlns:a16="http://schemas.microsoft.com/office/drawing/2014/main" id="{00000000-0008-0000-0500-00004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8" name="Text Box 18">
          <a:extLst>
            <a:ext uri="{FF2B5EF4-FFF2-40B4-BE49-F238E27FC236}">
              <a16:creationId xmlns:a16="http://schemas.microsoft.com/office/drawing/2014/main" id="{00000000-0008-0000-0500-00004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9" name="Text Box 19">
          <a:extLst>
            <a:ext uri="{FF2B5EF4-FFF2-40B4-BE49-F238E27FC236}">
              <a16:creationId xmlns:a16="http://schemas.microsoft.com/office/drawing/2014/main" id="{00000000-0008-0000-0500-00004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61691"/>
    <xdr:sp macro="" textlink="">
      <xdr:nvSpPr>
        <xdr:cNvPr id="1610" name="Text Box 15">
          <a:extLst>
            <a:ext uri="{FF2B5EF4-FFF2-40B4-BE49-F238E27FC236}">
              <a16:creationId xmlns:a16="http://schemas.microsoft.com/office/drawing/2014/main" id="{00000000-0008-0000-0500-00004A06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1" name="Text Box 16">
          <a:extLst>
            <a:ext uri="{FF2B5EF4-FFF2-40B4-BE49-F238E27FC236}">
              <a16:creationId xmlns:a16="http://schemas.microsoft.com/office/drawing/2014/main" id="{00000000-0008-0000-0500-00004B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2" name="Text Box 17">
          <a:extLst>
            <a:ext uri="{FF2B5EF4-FFF2-40B4-BE49-F238E27FC236}">
              <a16:creationId xmlns:a16="http://schemas.microsoft.com/office/drawing/2014/main" id="{00000000-0008-0000-0500-00004C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3" name="Text Box 18">
          <a:extLst>
            <a:ext uri="{FF2B5EF4-FFF2-40B4-BE49-F238E27FC236}">
              <a16:creationId xmlns:a16="http://schemas.microsoft.com/office/drawing/2014/main" id="{00000000-0008-0000-0500-00004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4" name="Text Box 19">
          <a:extLst>
            <a:ext uri="{FF2B5EF4-FFF2-40B4-BE49-F238E27FC236}">
              <a16:creationId xmlns:a16="http://schemas.microsoft.com/office/drawing/2014/main" id="{00000000-0008-0000-0500-00004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615" name="Text Box 15">
          <a:extLst>
            <a:ext uri="{FF2B5EF4-FFF2-40B4-BE49-F238E27FC236}">
              <a16:creationId xmlns:a16="http://schemas.microsoft.com/office/drawing/2014/main" id="{00000000-0008-0000-0500-00004F06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6" name="Text Box 16">
          <a:extLst>
            <a:ext uri="{FF2B5EF4-FFF2-40B4-BE49-F238E27FC236}">
              <a16:creationId xmlns:a16="http://schemas.microsoft.com/office/drawing/2014/main" id="{00000000-0008-0000-0500-000050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7" name="Text Box 17">
          <a:extLst>
            <a:ext uri="{FF2B5EF4-FFF2-40B4-BE49-F238E27FC236}">
              <a16:creationId xmlns:a16="http://schemas.microsoft.com/office/drawing/2014/main" id="{00000000-0008-0000-0500-000051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8" name="Text Box 18">
          <a:extLst>
            <a:ext uri="{FF2B5EF4-FFF2-40B4-BE49-F238E27FC236}">
              <a16:creationId xmlns:a16="http://schemas.microsoft.com/office/drawing/2014/main" id="{00000000-0008-0000-0500-000052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9" name="Text Box 19">
          <a:extLst>
            <a:ext uri="{FF2B5EF4-FFF2-40B4-BE49-F238E27FC236}">
              <a16:creationId xmlns:a16="http://schemas.microsoft.com/office/drawing/2014/main" id="{00000000-0008-0000-0500-000053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1621" name="Text Box 15">
          <a:extLst>
            <a:ext uri="{FF2B5EF4-FFF2-40B4-BE49-F238E27FC236}">
              <a16:creationId xmlns:a16="http://schemas.microsoft.com/office/drawing/2014/main" id="{00000000-0008-0000-0500-00005506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2" name="Text Box 16">
          <a:extLst>
            <a:ext uri="{FF2B5EF4-FFF2-40B4-BE49-F238E27FC236}">
              <a16:creationId xmlns:a16="http://schemas.microsoft.com/office/drawing/2014/main" id="{00000000-0008-0000-0500-00005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3" name="Text Box 17">
          <a:extLst>
            <a:ext uri="{FF2B5EF4-FFF2-40B4-BE49-F238E27FC236}">
              <a16:creationId xmlns:a16="http://schemas.microsoft.com/office/drawing/2014/main" id="{00000000-0008-0000-0500-00005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4" name="Text Box 18">
          <a:extLst>
            <a:ext uri="{FF2B5EF4-FFF2-40B4-BE49-F238E27FC236}">
              <a16:creationId xmlns:a16="http://schemas.microsoft.com/office/drawing/2014/main" id="{00000000-0008-0000-0500-00005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5" name="Text Box 19">
          <a:extLst>
            <a:ext uri="{FF2B5EF4-FFF2-40B4-BE49-F238E27FC236}">
              <a16:creationId xmlns:a16="http://schemas.microsoft.com/office/drawing/2014/main" id="{00000000-0008-0000-0500-00005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1626" name="Text Box 15">
          <a:extLst>
            <a:ext uri="{FF2B5EF4-FFF2-40B4-BE49-F238E27FC236}">
              <a16:creationId xmlns:a16="http://schemas.microsoft.com/office/drawing/2014/main" id="{00000000-0008-0000-0500-00005A06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1627" name="Text Box 15">
          <a:extLst>
            <a:ext uri="{FF2B5EF4-FFF2-40B4-BE49-F238E27FC236}">
              <a16:creationId xmlns:a16="http://schemas.microsoft.com/office/drawing/2014/main" id="{00000000-0008-0000-0500-00005B06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1628" name="Text Box 15">
          <a:extLst>
            <a:ext uri="{FF2B5EF4-FFF2-40B4-BE49-F238E27FC236}">
              <a16:creationId xmlns:a16="http://schemas.microsoft.com/office/drawing/2014/main" id="{00000000-0008-0000-0500-00005C06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29" name="Text Box 16">
          <a:extLst>
            <a:ext uri="{FF2B5EF4-FFF2-40B4-BE49-F238E27FC236}">
              <a16:creationId xmlns:a16="http://schemas.microsoft.com/office/drawing/2014/main" id="{00000000-0008-0000-0500-00005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30" name="Text Box 17">
          <a:extLst>
            <a:ext uri="{FF2B5EF4-FFF2-40B4-BE49-F238E27FC236}">
              <a16:creationId xmlns:a16="http://schemas.microsoft.com/office/drawing/2014/main" id="{00000000-0008-0000-0500-00005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31" name="Text Box 18">
          <a:extLst>
            <a:ext uri="{FF2B5EF4-FFF2-40B4-BE49-F238E27FC236}">
              <a16:creationId xmlns:a16="http://schemas.microsoft.com/office/drawing/2014/main" id="{00000000-0008-0000-0500-00005F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213632"/>
    <xdr:sp macro="" textlink="">
      <xdr:nvSpPr>
        <xdr:cNvPr id="1632" name="Text Box 15">
          <a:extLst>
            <a:ext uri="{FF2B5EF4-FFF2-40B4-BE49-F238E27FC236}">
              <a16:creationId xmlns:a16="http://schemas.microsoft.com/office/drawing/2014/main" id="{00000000-0008-0000-0500-00006006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3" name="Text Box 16">
          <a:extLst>
            <a:ext uri="{FF2B5EF4-FFF2-40B4-BE49-F238E27FC236}">
              <a16:creationId xmlns:a16="http://schemas.microsoft.com/office/drawing/2014/main" id="{00000000-0008-0000-0500-000061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4" name="Text Box 17">
          <a:extLst>
            <a:ext uri="{FF2B5EF4-FFF2-40B4-BE49-F238E27FC236}">
              <a16:creationId xmlns:a16="http://schemas.microsoft.com/office/drawing/2014/main" id="{00000000-0008-0000-0500-000062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5" name="Text Box 18">
          <a:extLst>
            <a:ext uri="{FF2B5EF4-FFF2-40B4-BE49-F238E27FC236}">
              <a16:creationId xmlns:a16="http://schemas.microsoft.com/office/drawing/2014/main" id="{00000000-0008-0000-0500-000063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6" name="Text Box 19">
          <a:extLst>
            <a:ext uri="{FF2B5EF4-FFF2-40B4-BE49-F238E27FC236}">
              <a16:creationId xmlns:a16="http://schemas.microsoft.com/office/drawing/2014/main" id="{00000000-0008-0000-0500-000064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7" name="Text Box 16">
          <a:extLst>
            <a:ext uri="{FF2B5EF4-FFF2-40B4-BE49-F238E27FC236}">
              <a16:creationId xmlns:a16="http://schemas.microsoft.com/office/drawing/2014/main" id="{00000000-0008-0000-0500-000065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8" name="Text Box 17">
          <a:extLst>
            <a:ext uri="{FF2B5EF4-FFF2-40B4-BE49-F238E27FC236}">
              <a16:creationId xmlns:a16="http://schemas.microsoft.com/office/drawing/2014/main" id="{00000000-0008-0000-0500-000066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9" name="Text Box 18">
          <a:extLst>
            <a:ext uri="{FF2B5EF4-FFF2-40B4-BE49-F238E27FC236}">
              <a16:creationId xmlns:a16="http://schemas.microsoft.com/office/drawing/2014/main" id="{00000000-0008-0000-0500-000067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40" name="Text Box 19">
          <a:extLst>
            <a:ext uri="{FF2B5EF4-FFF2-40B4-BE49-F238E27FC236}">
              <a16:creationId xmlns:a16="http://schemas.microsoft.com/office/drawing/2014/main" id="{00000000-0008-0000-0500-000068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1" name="Text Box 16">
          <a:extLst>
            <a:ext uri="{FF2B5EF4-FFF2-40B4-BE49-F238E27FC236}">
              <a16:creationId xmlns:a16="http://schemas.microsoft.com/office/drawing/2014/main" id="{00000000-0008-0000-0500-00006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2" name="Text Box 17">
          <a:extLst>
            <a:ext uri="{FF2B5EF4-FFF2-40B4-BE49-F238E27FC236}">
              <a16:creationId xmlns:a16="http://schemas.microsoft.com/office/drawing/2014/main" id="{00000000-0008-0000-0500-00006A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3" name="Text Box 18">
          <a:extLst>
            <a:ext uri="{FF2B5EF4-FFF2-40B4-BE49-F238E27FC236}">
              <a16:creationId xmlns:a16="http://schemas.microsoft.com/office/drawing/2014/main" id="{00000000-0008-0000-0500-00006B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4" name="Text Box 19">
          <a:extLst>
            <a:ext uri="{FF2B5EF4-FFF2-40B4-BE49-F238E27FC236}">
              <a16:creationId xmlns:a16="http://schemas.microsoft.com/office/drawing/2014/main" id="{00000000-0008-0000-0500-00006C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5" name="Text Box 16">
          <a:extLst>
            <a:ext uri="{FF2B5EF4-FFF2-40B4-BE49-F238E27FC236}">
              <a16:creationId xmlns:a16="http://schemas.microsoft.com/office/drawing/2014/main" id="{00000000-0008-0000-0500-00006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6" name="Text Box 17">
          <a:extLst>
            <a:ext uri="{FF2B5EF4-FFF2-40B4-BE49-F238E27FC236}">
              <a16:creationId xmlns:a16="http://schemas.microsoft.com/office/drawing/2014/main" id="{00000000-0008-0000-0500-00006E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7" name="Text Box 18">
          <a:extLst>
            <a:ext uri="{FF2B5EF4-FFF2-40B4-BE49-F238E27FC236}">
              <a16:creationId xmlns:a16="http://schemas.microsoft.com/office/drawing/2014/main" id="{00000000-0008-0000-0500-00006F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8" name="Text Box 19">
          <a:extLst>
            <a:ext uri="{FF2B5EF4-FFF2-40B4-BE49-F238E27FC236}">
              <a16:creationId xmlns:a16="http://schemas.microsoft.com/office/drawing/2014/main" id="{00000000-0008-0000-0500-000070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49" name="Text Box 16">
          <a:extLst>
            <a:ext uri="{FF2B5EF4-FFF2-40B4-BE49-F238E27FC236}">
              <a16:creationId xmlns:a16="http://schemas.microsoft.com/office/drawing/2014/main" id="{00000000-0008-0000-0500-000071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0" name="Text Box 17">
          <a:extLst>
            <a:ext uri="{FF2B5EF4-FFF2-40B4-BE49-F238E27FC236}">
              <a16:creationId xmlns:a16="http://schemas.microsoft.com/office/drawing/2014/main" id="{00000000-0008-0000-0500-000072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1" name="Text Box 18">
          <a:extLst>
            <a:ext uri="{FF2B5EF4-FFF2-40B4-BE49-F238E27FC236}">
              <a16:creationId xmlns:a16="http://schemas.microsoft.com/office/drawing/2014/main" id="{00000000-0008-0000-0500-000073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2" name="Text Box 19">
          <a:extLst>
            <a:ext uri="{FF2B5EF4-FFF2-40B4-BE49-F238E27FC236}">
              <a16:creationId xmlns:a16="http://schemas.microsoft.com/office/drawing/2014/main" id="{00000000-0008-0000-0500-000074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014"/>
    <xdr:sp macro="" textlink="">
      <xdr:nvSpPr>
        <xdr:cNvPr id="1653" name="Text Box 15">
          <a:extLst>
            <a:ext uri="{FF2B5EF4-FFF2-40B4-BE49-F238E27FC236}">
              <a16:creationId xmlns:a16="http://schemas.microsoft.com/office/drawing/2014/main" id="{00000000-0008-0000-0500-00007506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4" name="Text Box 16">
          <a:extLst>
            <a:ext uri="{FF2B5EF4-FFF2-40B4-BE49-F238E27FC236}">
              <a16:creationId xmlns:a16="http://schemas.microsoft.com/office/drawing/2014/main" id="{00000000-0008-0000-0500-000076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5" name="Text Box 17">
          <a:extLst>
            <a:ext uri="{FF2B5EF4-FFF2-40B4-BE49-F238E27FC236}">
              <a16:creationId xmlns:a16="http://schemas.microsoft.com/office/drawing/2014/main" id="{00000000-0008-0000-0500-000077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6" name="Text Box 18">
          <a:extLst>
            <a:ext uri="{FF2B5EF4-FFF2-40B4-BE49-F238E27FC236}">
              <a16:creationId xmlns:a16="http://schemas.microsoft.com/office/drawing/2014/main" id="{00000000-0008-0000-0500-000078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7" name="Text Box 19">
          <a:extLst>
            <a:ext uri="{FF2B5EF4-FFF2-40B4-BE49-F238E27FC236}">
              <a16:creationId xmlns:a16="http://schemas.microsoft.com/office/drawing/2014/main" id="{00000000-0008-0000-0500-00007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658" name="Text Box 15">
          <a:extLst>
            <a:ext uri="{FF2B5EF4-FFF2-40B4-BE49-F238E27FC236}">
              <a16:creationId xmlns:a16="http://schemas.microsoft.com/office/drawing/2014/main" id="{00000000-0008-0000-0500-00007A06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59" name="Text Box 16">
          <a:extLst>
            <a:ext uri="{FF2B5EF4-FFF2-40B4-BE49-F238E27FC236}">
              <a16:creationId xmlns:a16="http://schemas.microsoft.com/office/drawing/2014/main" id="{00000000-0008-0000-0500-00007B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60" name="Text Box 17">
          <a:extLst>
            <a:ext uri="{FF2B5EF4-FFF2-40B4-BE49-F238E27FC236}">
              <a16:creationId xmlns:a16="http://schemas.microsoft.com/office/drawing/2014/main" id="{00000000-0008-0000-0500-00007C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61" name="Text Box 18">
          <a:extLst>
            <a:ext uri="{FF2B5EF4-FFF2-40B4-BE49-F238E27FC236}">
              <a16:creationId xmlns:a16="http://schemas.microsoft.com/office/drawing/2014/main" id="{00000000-0008-0000-0500-00007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2" name="Text Box 16">
          <a:extLst>
            <a:ext uri="{FF2B5EF4-FFF2-40B4-BE49-F238E27FC236}">
              <a16:creationId xmlns:a16="http://schemas.microsoft.com/office/drawing/2014/main" id="{00000000-0008-0000-0500-00007E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3" name="Text Box 17">
          <a:extLst>
            <a:ext uri="{FF2B5EF4-FFF2-40B4-BE49-F238E27FC236}">
              <a16:creationId xmlns:a16="http://schemas.microsoft.com/office/drawing/2014/main" id="{00000000-0008-0000-0500-00007F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4" name="Text Box 18">
          <a:extLst>
            <a:ext uri="{FF2B5EF4-FFF2-40B4-BE49-F238E27FC236}">
              <a16:creationId xmlns:a16="http://schemas.microsoft.com/office/drawing/2014/main" id="{00000000-0008-0000-0500-000080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5" name="Text Box 19">
          <a:extLst>
            <a:ext uri="{FF2B5EF4-FFF2-40B4-BE49-F238E27FC236}">
              <a16:creationId xmlns:a16="http://schemas.microsoft.com/office/drawing/2014/main" id="{00000000-0008-0000-0500-000081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6" name="Text Box 16">
          <a:extLst>
            <a:ext uri="{FF2B5EF4-FFF2-40B4-BE49-F238E27FC236}">
              <a16:creationId xmlns:a16="http://schemas.microsoft.com/office/drawing/2014/main" id="{00000000-0008-0000-0500-000082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7" name="Text Box 17">
          <a:extLst>
            <a:ext uri="{FF2B5EF4-FFF2-40B4-BE49-F238E27FC236}">
              <a16:creationId xmlns:a16="http://schemas.microsoft.com/office/drawing/2014/main" id="{00000000-0008-0000-0500-000083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8" name="Text Box 18">
          <a:extLst>
            <a:ext uri="{FF2B5EF4-FFF2-40B4-BE49-F238E27FC236}">
              <a16:creationId xmlns:a16="http://schemas.microsoft.com/office/drawing/2014/main" id="{00000000-0008-0000-0500-000084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9" name="Text Box 19">
          <a:extLst>
            <a:ext uri="{FF2B5EF4-FFF2-40B4-BE49-F238E27FC236}">
              <a16:creationId xmlns:a16="http://schemas.microsoft.com/office/drawing/2014/main" id="{00000000-0008-0000-0500-000085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1670" name="Text Box 15">
          <a:extLst>
            <a:ext uri="{FF2B5EF4-FFF2-40B4-BE49-F238E27FC236}">
              <a16:creationId xmlns:a16="http://schemas.microsoft.com/office/drawing/2014/main" id="{00000000-0008-0000-0500-00008606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1671" name="Text Box 15">
          <a:extLst>
            <a:ext uri="{FF2B5EF4-FFF2-40B4-BE49-F238E27FC236}">
              <a16:creationId xmlns:a16="http://schemas.microsoft.com/office/drawing/2014/main" id="{00000000-0008-0000-0500-00008706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1673" name="Text Box 15">
          <a:extLst>
            <a:ext uri="{FF2B5EF4-FFF2-40B4-BE49-F238E27FC236}">
              <a16:creationId xmlns:a16="http://schemas.microsoft.com/office/drawing/2014/main" id="{00000000-0008-0000-0500-00008906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1674" name="Text Box 15">
          <a:extLst>
            <a:ext uri="{FF2B5EF4-FFF2-40B4-BE49-F238E27FC236}">
              <a16:creationId xmlns:a16="http://schemas.microsoft.com/office/drawing/2014/main" id="{00000000-0008-0000-0500-00008A06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1675" name="Text Box 15">
          <a:extLst>
            <a:ext uri="{FF2B5EF4-FFF2-40B4-BE49-F238E27FC236}">
              <a16:creationId xmlns:a16="http://schemas.microsoft.com/office/drawing/2014/main" id="{00000000-0008-0000-0500-00008B06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6" name="Text Box 16">
          <a:extLst>
            <a:ext uri="{FF2B5EF4-FFF2-40B4-BE49-F238E27FC236}">
              <a16:creationId xmlns:a16="http://schemas.microsoft.com/office/drawing/2014/main" id="{00000000-0008-0000-0500-00008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7" name="Text Box 17">
          <a:extLst>
            <a:ext uri="{FF2B5EF4-FFF2-40B4-BE49-F238E27FC236}">
              <a16:creationId xmlns:a16="http://schemas.microsoft.com/office/drawing/2014/main" id="{00000000-0008-0000-0500-00008D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8" name="Text Box 18">
          <a:extLst>
            <a:ext uri="{FF2B5EF4-FFF2-40B4-BE49-F238E27FC236}">
              <a16:creationId xmlns:a16="http://schemas.microsoft.com/office/drawing/2014/main" id="{00000000-0008-0000-0500-00008E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9" name="Text Box 19">
          <a:extLst>
            <a:ext uri="{FF2B5EF4-FFF2-40B4-BE49-F238E27FC236}">
              <a16:creationId xmlns:a16="http://schemas.microsoft.com/office/drawing/2014/main" id="{00000000-0008-0000-0500-00008F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0" name="Text Box 16">
          <a:extLst>
            <a:ext uri="{FF2B5EF4-FFF2-40B4-BE49-F238E27FC236}">
              <a16:creationId xmlns:a16="http://schemas.microsoft.com/office/drawing/2014/main" id="{00000000-0008-0000-0500-00009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1" name="Text Box 17">
          <a:extLst>
            <a:ext uri="{FF2B5EF4-FFF2-40B4-BE49-F238E27FC236}">
              <a16:creationId xmlns:a16="http://schemas.microsoft.com/office/drawing/2014/main" id="{00000000-0008-0000-0500-000091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2" name="Text Box 18">
          <a:extLst>
            <a:ext uri="{FF2B5EF4-FFF2-40B4-BE49-F238E27FC236}">
              <a16:creationId xmlns:a16="http://schemas.microsoft.com/office/drawing/2014/main" id="{00000000-0008-0000-0500-000092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3" name="Text Box 19">
          <a:extLst>
            <a:ext uri="{FF2B5EF4-FFF2-40B4-BE49-F238E27FC236}">
              <a16:creationId xmlns:a16="http://schemas.microsoft.com/office/drawing/2014/main" id="{00000000-0008-0000-0500-000093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4" name="Text Box 16">
          <a:extLst>
            <a:ext uri="{FF2B5EF4-FFF2-40B4-BE49-F238E27FC236}">
              <a16:creationId xmlns:a16="http://schemas.microsoft.com/office/drawing/2014/main" id="{00000000-0008-0000-0500-000094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5" name="Text Box 17">
          <a:extLst>
            <a:ext uri="{FF2B5EF4-FFF2-40B4-BE49-F238E27FC236}">
              <a16:creationId xmlns:a16="http://schemas.microsoft.com/office/drawing/2014/main" id="{00000000-0008-0000-0500-000095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6" name="Text Box 18">
          <a:extLst>
            <a:ext uri="{FF2B5EF4-FFF2-40B4-BE49-F238E27FC236}">
              <a16:creationId xmlns:a16="http://schemas.microsoft.com/office/drawing/2014/main" id="{00000000-0008-0000-0500-000096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7" name="Text Box 19">
          <a:extLst>
            <a:ext uri="{FF2B5EF4-FFF2-40B4-BE49-F238E27FC236}">
              <a16:creationId xmlns:a16="http://schemas.microsoft.com/office/drawing/2014/main" id="{00000000-0008-0000-0500-000097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1688" name="Text Box 15">
          <a:extLst>
            <a:ext uri="{FF2B5EF4-FFF2-40B4-BE49-F238E27FC236}">
              <a16:creationId xmlns:a16="http://schemas.microsoft.com/office/drawing/2014/main" id="{00000000-0008-0000-0500-00009806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89" name="Text Box 16">
          <a:extLst>
            <a:ext uri="{FF2B5EF4-FFF2-40B4-BE49-F238E27FC236}">
              <a16:creationId xmlns:a16="http://schemas.microsoft.com/office/drawing/2014/main" id="{00000000-0008-0000-0500-000099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0" name="Text Box 17">
          <a:extLst>
            <a:ext uri="{FF2B5EF4-FFF2-40B4-BE49-F238E27FC236}">
              <a16:creationId xmlns:a16="http://schemas.microsoft.com/office/drawing/2014/main" id="{00000000-0008-0000-0500-00009A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1" name="Text Box 18">
          <a:extLst>
            <a:ext uri="{FF2B5EF4-FFF2-40B4-BE49-F238E27FC236}">
              <a16:creationId xmlns:a16="http://schemas.microsoft.com/office/drawing/2014/main" id="{00000000-0008-0000-0500-00009B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2" name="Text Box 19">
          <a:extLst>
            <a:ext uri="{FF2B5EF4-FFF2-40B4-BE49-F238E27FC236}">
              <a16:creationId xmlns:a16="http://schemas.microsoft.com/office/drawing/2014/main" id="{00000000-0008-0000-0500-00009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1693" name="Text Box 15">
          <a:extLst>
            <a:ext uri="{FF2B5EF4-FFF2-40B4-BE49-F238E27FC236}">
              <a16:creationId xmlns:a16="http://schemas.microsoft.com/office/drawing/2014/main" id="{00000000-0008-0000-0500-00009D06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4" name="Text Box 16">
          <a:extLst>
            <a:ext uri="{FF2B5EF4-FFF2-40B4-BE49-F238E27FC236}">
              <a16:creationId xmlns:a16="http://schemas.microsoft.com/office/drawing/2014/main" id="{00000000-0008-0000-0500-00009E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5" name="Text Box 17">
          <a:extLst>
            <a:ext uri="{FF2B5EF4-FFF2-40B4-BE49-F238E27FC236}">
              <a16:creationId xmlns:a16="http://schemas.microsoft.com/office/drawing/2014/main" id="{00000000-0008-0000-0500-00009F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6" name="Text Box 18">
          <a:extLst>
            <a:ext uri="{FF2B5EF4-FFF2-40B4-BE49-F238E27FC236}">
              <a16:creationId xmlns:a16="http://schemas.microsoft.com/office/drawing/2014/main" id="{00000000-0008-0000-0500-0000A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7" name="Text Box 16">
          <a:extLst>
            <a:ext uri="{FF2B5EF4-FFF2-40B4-BE49-F238E27FC236}">
              <a16:creationId xmlns:a16="http://schemas.microsoft.com/office/drawing/2014/main" id="{00000000-0008-0000-0500-0000A1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8" name="Text Box 17">
          <a:extLst>
            <a:ext uri="{FF2B5EF4-FFF2-40B4-BE49-F238E27FC236}">
              <a16:creationId xmlns:a16="http://schemas.microsoft.com/office/drawing/2014/main" id="{00000000-0008-0000-0500-0000A2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9" name="Text Box 18">
          <a:extLst>
            <a:ext uri="{FF2B5EF4-FFF2-40B4-BE49-F238E27FC236}">
              <a16:creationId xmlns:a16="http://schemas.microsoft.com/office/drawing/2014/main" id="{00000000-0008-0000-0500-0000A3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0" name="Text Box 19">
          <a:extLst>
            <a:ext uri="{FF2B5EF4-FFF2-40B4-BE49-F238E27FC236}">
              <a16:creationId xmlns:a16="http://schemas.microsoft.com/office/drawing/2014/main" id="{00000000-0008-0000-0500-0000A4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1" name="Text Box 16">
          <a:extLst>
            <a:ext uri="{FF2B5EF4-FFF2-40B4-BE49-F238E27FC236}">
              <a16:creationId xmlns:a16="http://schemas.microsoft.com/office/drawing/2014/main" id="{00000000-0008-0000-0500-0000A5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2" name="Text Box 17">
          <a:extLst>
            <a:ext uri="{FF2B5EF4-FFF2-40B4-BE49-F238E27FC236}">
              <a16:creationId xmlns:a16="http://schemas.microsoft.com/office/drawing/2014/main" id="{00000000-0008-0000-0500-0000A6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3" name="Text Box 18">
          <a:extLst>
            <a:ext uri="{FF2B5EF4-FFF2-40B4-BE49-F238E27FC236}">
              <a16:creationId xmlns:a16="http://schemas.microsoft.com/office/drawing/2014/main" id="{00000000-0008-0000-0500-0000A7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4" name="Text Box 19">
          <a:extLst>
            <a:ext uri="{FF2B5EF4-FFF2-40B4-BE49-F238E27FC236}">
              <a16:creationId xmlns:a16="http://schemas.microsoft.com/office/drawing/2014/main" id="{00000000-0008-0000-0500-0000A8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5" name="Text Box 16">
          <a:extLst>
            <a:ext uri="{FF2B5EF4-FFF2-40B4-BE49-F238E27FC236}">
              <a16:creationId xmlns:a16="http://schemas.microsoft.com/office/drawing/2014/main" id="{00000000-0008-0000-0500-0000A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6" name="Text Box 17">
          <a:extLst>
            <a:ext uri="{FF2B5EF4-FFF2-40B4-BE49-F238E27FC236}">
              <a16:creationId xmlns:a16="http://schemas.microsoft.com/office/drawing/2014/main" id="{00000000-0008-0000-0500-0000A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7" name="Text Box 18">
          <a:extLst>
            <a:ext uri="{FF2B5EF4-FFF2-40B4-BE49-F238E27FC236}">
              <a16:creationId xmlns:a16="http://schemas.microsoft.com/office/drawing/2014/main" id="{00000000-0008-0000-0500-0000A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8" name="Text Box 19">
          <a:extLst>
            <a:ext uri="{FF2B5EF4-FFF2-40B4-BE49-F238E27FC236}">
              <a16:creationId xmlns:a16="http://schemas.microsoft.com/office/drawing/2014/main" id="{00000000-0008-0000-0500-0000A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1709" name="Text Box 15">
          <a:extLst>
            <a:ext uri="{FF2B5EF4-FFF2-40B4-BE49-F238E27FC236}">
              <a16:creationId xmlns:a16="http://schemas.microsoft.com/office/drawing/2014/main" id="{00000000-0008-0000-0500-0000AD06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0" name="Text Box 16">
          <a:extLst>
            <a:ext uri="{FF2B5EF4-FFF2-40B4-BE49-F238E27FC236}">
              <a16:creationId xmlns:a16="http://schemas.microsoft.com/office/drawing/2014/main" id="{00000000-0008-0000-0500-0000AE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1" name="Text Box 17">
          <a:extLst>
            <a:ext uri="{FF2B5EF4-FFF2-40B4-BE49-F238E27FC236}">
              <a16:creationId xmlns:a16="http://schemas.microsoft.com/office/drawing/2014/main" id="{00000000-0008-0000-0500-0000AF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2" name="Text Box 18">
          <a:extLst>
            <a:ext uri="{FF2B5EF4-FFF2-40B4-BE49-F238E27FC236}">
              <a16:creationId xmlns:a16="http://schemas.microsoft.com/office/drawing/2014/main" id="{00000000-0008-0000-0500-0000B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3" name="Text Box 19">
          <a:extLst>
            <a:ext uri="{FF2B5EF4-FFF2-40B4-BE49-F238E27FC236}">
              <a16:creationId xmlns:a16="http://schemas.microsoft.com/office/drawing/2014/main" id="{00000000-0008-0000-0500-0000B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1714" name="Text Box 15">
          <a:extLst>
            <a:ext uri="{FF2B5EF4-FFF2-40B4-BE49-F238E27FC236}">
              <a16:creationId xmlns:a16="http://schemas.microsoft.com/office/drawing/2014/main" id="{00000000-0008-0000-0500-0000B206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5" name="Text Box 16">
          <a:extLst>
            <a:ext uri="{FF2B5EF4-FFF2-40B4-BE49-F238E27FC236}">
              <a16:creationId xmlns:a16="http://schemas.microsoft.com/office/drawing/2014/main" id="{00000000-0008-0000-0500-0000B3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6" name="Text Box 17">
          <a:extLst>
            <a:ext uri="{FF2B5EF4-FFF2-40B4-BE49-F238E27FC236}">
              <a16:creationId xmlns:a16="http://schemas.microsoft.com/office/drawing/2014/main" id="{00000000-0008-0000-0500-0000B4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7" name="Text Box 18">
          <a:extLst>
            <a:ext uri="{FF2B5EF4-FFF2-40B4-BE49-F238E27FC236}">
              <a16:creationId xmlns:a16="http://schemas.microsoft.com/office/drawing/2014/main" id="{00000000-0008-0000-0500-0000B5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8" name="Text Box 19">
          <a:extLst>
            <a:ext uri="{FF2B5EF4-FFF2-40B4-BE49-F238E27FC236}">
              <a16:creationId xmlns:a16="http://schemas.microsoft.com/office/drawing/2014/main" id="{00000000-0008-0000-0500-0000B6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720" name="Text Box 15">
          <a:extLst>
            <a:ext uri="{FF2B5EF4-FFF2-40B4-BE49-F238E27FC236}">
              <a16:creationId xmlns:a16="http://schemas.microsoft.com/office/drawing/2014/main" id="{00000000-0008-0000-0500-0000B806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1" name="Text Box 16">
          <a:extLst>
            <a:ext uri="{FF2B5EF4-FFF2-40B4-BE49-F238E27FC236}">
              <a16:creationId xmlns:a16="http://schemas.microsoft.com/office/drawing/2014/main" id="{00000000-0008-0000-0500-0000B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2" name="Text Box 17">
          <a:extLst>
            <a:ext uri="{FF2B5EF4-FFF2-40B4-BE49-F238E27FC236}">
              <a16:creationId xmlns:a16="http://schemas.microsoft.com/office/drawing/2014/main" id="{00000000-0008-0000-0500-0000B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3" name="Text Box 18">
          <a:extLst>
            <a:ext uri="{FF2B5EF4-FFF2-40B4-BE49-F238E27FC236}">
              <a16:creationId xmlns:a16="http://schemas.microsoft.com/office/drawing/2014/main" id="{00000000-0008-0000-0500-0000B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4" name="Text Box 19">
          <a:extLst>
            <a:ext uri="{FF2B5EF4-FFF2-40B4-BE49-F238E27FC236}">
              <a16:creationId xmlns:a16="http://schemas.microsoft.com/office/drawing/2014/main" id="{00000000-0008-0000-0500-0000B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1725" name="Text Box 15">
          <a:extLst>
            <a:ext uri="{FF2B5EF4-FFF2-40B4-BE49-F238E27FC236}">
              <a16:creationId xmlns:a16="http://schemas.microsoft.com/office/drawing/2014/main" id="{00000000-0008-0000-0500-0000BD06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1726" name="Text Box 15">
          <a:extLst>
            <a:ext uri="{FF2B5EF4-FFF2-40B4-BE49-F238E27FC236}">
              <a16:creationId xmlns:a16="http://schemas.microsoft.com/office/drawing/2014/main" id="{00000000-0008-0000-0500-0000BE06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727" name="Text Box 15">
          <a:extLst>
            <a:ext uri="{FF2B5EF4-FFF2-40B4-BE49-F238E27FC236}">
              <a16:creationId xmlns:a16="http://schemas.microsoft.com/office/drawing/2014/main" id="{00000000-0008-0000-0500-0000BF06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28" name="Text Box 16">
          <a:extLst>
            <a:ext uri="{FF2B5EF4-FFF2-40B4-BE49-F238E27FC236}">
              <a16:creationId xmlns:a16="http://schemas.microsoft.com/office/drawing/2014/main" id="{00000000-0008-0000-0500-0000C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29" name="Text Box 17">
          <a:extLst>
            <a:ext uri="{FF2B5EF4-FFF2-40B4-BE49-F238E27FC236}">
              <a16:creationId xmlns:a16="http://schemas.microsoft.com/office/drawing/2014/main" id="{00000000-0008-0000-0500-0000C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30" name="Text Box 18">
          <a:extLst>
            <a:ext uri="{FF2B5EF4-FFF2-40B4-BE49-F238E27FC236}">
              <a16:creationId xmlns:a16="http://schemas.microsoft.com/office/drawing/2014/main" id="{00000000-0008-0000-0500-0000C2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1731" name="Text Box 15">
          <a:extLst>
            <a:ext uri="{FF2B5EF4-FFF2-40B4-BE49-F238E27FC236}">
              <a16:creationId xmlns:a16="http://schemas.microsoft.com/office/drawing/2014/main" id="{00000000-0008-0000-0500-0000C306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2" name="Text Box 16">
          <a:extLst>
            <a:ext uri="{FF2B5EF4-FFF2-40B4-BE49-F238E27FC236}">
              <a16:creationId xmlns:a16="http://schemas.microsoft.com/office/drawing/2014/main" id="{00000000-0008-0000-0500-0000C4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3" name="Text Box 17">
          <a:extLst>
            <a:ext uri="{FF2B5EF4-FFF2-40B4-BE49-F238E27FC236}">
              <a16:creationId xmlns:a16="http://schemas.microsoft.com/office/drawing/2014/main" id="{00000000-0008-0000-0500-0000C5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4" name="Text Box 18">
          <a:extLst>
            <a:ext uri="{FF2B5EF4-FFF2-40B4-BE49-F238E27FC236}">
              <a16:creationId xmlns:a16="http://schemas.microsoft.com/office/drawing/2014/main" id="{00000000-0008-0000-0500-0000C6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5" name="Text Box 19">
          <a:extLst>
            <a:ext uri="{FF2B5EF4-FFF2-40B4-BE49-F238E27FC236}">
              <a16:creationId xmlns:a16="http://schemas.microsoft.com/office/drawing/2014/main" id="{00000000-0008-0000-0500-0000C7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6" name="Text Box 16">
          <a:extLst>
            <a:ext uri="{FF2B5EF4-FFF2-40B4-BE49-F238E27FC236}">
              <a16:creationId xmlns:a16="http://schemas.microsoft.com/office/drawing/2014/main" id="{00000000-0008-0000-0500-0000C8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7" name="Text Box 17">
          <a:extLst>
            <a:ext uri="{FF2B5EF4-FFF2-40B4-BE49-F238E27FC236}">
              <a16:creationId xmlns:a16="http://schemas.microsoft.com/office/drawing/2014/main" id="{00000000-0008-0000-0500-0000C9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8" name="Text Box 18">
          <a:extLst>
            <a:ext uri="{FF2B5EF4-FFF2-40B4-BE49-F238E27FC236}">
              <a16:creationId xmlns:a16="http://schemas.microsoft.com/office/drawing/2014/main" id="{00000000-0008-0000-0500-0000CA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9" name="Text Box 19">
          <a:extLst>
            <a:ext uri="{FF2B5EF4-FFF2-40B4-BE49-F238E27FC236}">
              <a16:creationId xmlns:a16="http://schemas.microsoft.com/office/drawing/2014/main" id="{00000000-0008-0000-0500-0000CB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0" name="Text Box 16">
          <a:extLst>
            <a:ext uri="{FF2B5EF4-FFF2-40B4-BE49-F238E27FC236}">
              <a16:creationId xmlns:a16="http://schemas.microsoft.com/office/drawing/2014/main" id="{00000000-0008-0000-0500-0000C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1" name="Text Box 17">
          <a:extLst>
            <a:ext uri="{FF2B5EF4-FFF2-40B4-BE49-F238E27FC236}">
              <a16:creationId xmlns:a16="http://schemas.microsoft.com/office/drawing/2014/main" id="{00000000-0008-0000-0500-0000CD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2" name="Text Box 18">
          <a:extLst>
            <a:ext uri="{FF2B5EF4-FFF2-40B4-BE49-F238E27FC236}">
              <a16:creationId xmlns:a16="http://schemas.microsoft.com/office/drawing/2014/main" id="{00000000-0008-0000-0500-0000CE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3" name="Text Box 19">
          <a:extLst>
            <a:ext uri="{FF2B5EF4-FFF2-40B4-BE49-F238E27FC236}">
              <a16:creationId xmlns:a16="http://schemas.microsoft.com/office/drawing/2014/main" id="{00000000-0008-0000-0500-0000CF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4" name="Text Box 16">
          <a:extLst>
            <a:ext uri="{FF2B5EF4-FFF2-40B4-BE49-F238E27FC236}">
              <a16:creationId xmlns:a16="http://schemas.microsoft.com/office/drawing/2014/main" id="{00000000-0008-0000-0500-0000D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5" name="Text Box 17">
          <a:extLst>
            <a:ext uri="{FF2B5EF4-FFF2-40B4-BE49-F238E27FC236}">
              <a16:creationId xmlns:a16="http://schemas.microsoft.com/office/drawing/2014/main" id="{00000000-0008-0000-0500-0000D1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6" name="Text Box 18">
          <a:extLst>
            <a:ext uri="{FF2B5EF4-FFF2-40B4-BE49-F238E27FC236}">
              <a16:creationId xmlns:a16="http://schemas.microsoft.com/office/drawing/2014/main" id="{00000000-0008-0000-0500-0000D2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7" name="Text Box 19">
          <a:extLst>
            <a:ext uri="{FF2B5EF4-FFF2-40B4-BE49-F238E27FC236}">
              <a16:creationId xmlns:a16="http://schemas.microsoft.com/office/drawing/2014/main" id="{00000000-0008-0000-0500-0000D3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48" name="Text Box 16">
          <a:extLst>
            <a:ext uri="{FF2B5EF4-FFF2-40B4-BE49-F238E27FC236}">
              <a16:creationId xmlns:a16="http://schemas.microsoft.com/office/drawing/2014/main" id="{00000000-0008-0000-0500-0000D4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49" name="Text Box 17">
          <a:extLst>
            <a:ext uri="{FF2B5EF4-FFF2-40B4-BE49-F238E27FC236}">
              <a16:creationId xmlns:a16="http://schemas.microsoft.com/office/drawing/2014/main" id="{00000000-0008-0000-0500-0000D5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50" name="Text Box 18">
          <a:extLst>
            <a:ext uri="{FF2B5EF4-FFF2-40B4-BE49-F238E27FC236}">
              <a16:creationId xmlns:a16="http://schemas.microsoft.com/office/drawing/2014/main" id="{00000000-0008-0000-0500-0000D6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51" name="Text Box 19">
          <a:extLst>
            <a:ext uri="{FF2B5EF4-FFF2-40B4-BE49-F238E27FC236}">
              <a16:creationId xmlns:a16="http://schemas.microsoft.com/office/drawing/2014/main" id="{00000000-0008-0000-0500-0000D7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1752" name="Text Box 15">
          <a:extLst>
            <a:ext uri="{FF2B5EF4-FFF2-40B4-BE49-F238E27FC236}">
              <a16:creationId xmlns:a16="http://schemas.microsoft.com/office/drawing/2014/main" id="{00000000-0008-0000-0500-0000D806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3" name="Text Box 16">
          <a:extLst>
            <a:ext uri="{FF2B5EF4-FFF2-40B4-BE49-F238E27FC236}">
              <a16:creationId xmlns:a16="http://schemas.microsoft.com/office/drawing/2014/main" id="{00000000-0008-0000-0500-0000D9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4" name="Text Box 17">
          <a:extLst>
            <a:ext uri="{FF2B5EF4-FFF2-40B4-BE49-F238E27FC236}">
              <a16:creationId xmlns:a16="http://schemas.microsoft.com/office/drawing/2014/main" id="{00000000-0008-0000-0500-0000DA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5" name="Text Box 18">
          <a:extLst>
            <a:ext uri="{FF2B5EF4-FFF2-40B4-BE49-F238E27FC236}">
              <a16:creationId xmlns:a16="http://schemas.microsoft.com/office/drawing/2014/main" id="{00000000-0008-0000-0500-0000DB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6" name="Text Box 19">
          <a:extLst>
            <a:ext uri="{FF2B5EF4-FFF2-40B4-BE49-F238E27FC236}">
              <a16:creationId xmlns:a16="http://schemas.microsoft.com/office/drawing/2014/main" id="{00000000-0008-0000-0500-0000D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71</xdr:row>
      <xdr:rowOff>504825</xdr:rowOff>
    </xdr:from>
    <xdr:ext cx="95250" cy="442269"/>
    <xdr:sp macro="" textlink="">
      <xdr:nvSpPr>
        <xdr:cNvPr id="1757" name="Text Box 15">
          <a:extLst>
            <a:ext uri="{FF2B5EF4-FFF2-40B4-BE49-F238E27FC236}">
              <a16:creationId xmlns:a16="http://schemas.microsoft.com/office/drawing/2014/main" id="{00000000-0008-0000-0500-0000DD06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58" name="Text Box 16">
          <a:extLst>
            <a:ext uri="{FF2B5EF4-FFF2-40B4-BE49-F238E27FC236}">
              <a16:creationId xmlns:a16="http://schemas.microsoft.com/office/drawing/2014/main" id="{00000000-0008-0000-0500-0000DE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59" name="Text Box 17">
          <a:extLst>
            <a:ext uri="{FF2B5EF4-FFF2-40B4-BE49-F238E27FC236}">
              <a16:creationId xmlns:a16="http://schemas.microsoft.com/office/drawing/2014/main" id="{00000000-0008-0000-0500-0000DF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60" name="Text Box 18">
          <a:extLst>
            <a:ext uri="{FF2B5EF4-FFF2-40B4-BE49-F238E27FC236}">
              <a16:creationId xmlns:a16="http://schemas.microsoft.com/office/drawing/2014/main" id="{00000000-0008-0000-0500-0000E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1" name="Text Box 16">
          <a:extLst>
            <a:ext uri="{FF2B5EF4-FFF2-40B4-BE49-F238E27FC236}">
              <a16:creationId xmlns:a16="http://schemas.microsoft.com/office/drawing/2014/main" id="{00000000-0008-0000-0500-0000E1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2" name="Text Box 17">
          <a:extLst>
            <a:ext uri="{FF2B5EF4-FFF2-40B4-BE49-F238E27FC236}">
              <a16:creationId xmlns:a16="http://schemas.microsoft.com/office/drawing/2014/main" id="{00000000-0008-0000-0500-0000E2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3" name="Text Box 18">
          <a:extLst>
            <a:ext uri="{FF2B5EF4-FFF2-40B4-BE49-F238E27FC236}">
              <a16:creationId xmlns:a16="http://schemas.microsoft.com/office/drawing/2014/main" id="{00000000-0008-0000-0500-0000E3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4" name="Text Box 19">
          <a:extLst>
            <a:ext uri="{FF2B5EF4-FFF2-40B4-BE49-F238E27FC236}">
              <a16:creationId xmlns:a16="http://schemas.microsoft.com/office/drawing/2014/main" id="{00000000-0008-0000-0500-0000E4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5" name="Text Box 16">
          <a:extLst>
            <a:ext uri="{FF2B5EF4-FFF2-40B4-BE49-F238E27FC236}">
              <a16:creationId xmlns:a16="http://schemas.microsoft.com/office/drawing/2014/main" id="{00000000-0008-0000-0500-0000E5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6" name="Text Box 17">
          <a:extLst>
            <a:ext uri="{FF2B5EF4-FFF2-40B4-BE49-F238E27FC236}">
              <a16:creationId xmlns:a16="http://schemas.microsoft.com/office/drawing/2014/main" id="{00000000-0008-0000-0500-0000E6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7" name="Text Box 18">
          <a:extLst>
            <a:ext uri="{FF2B5EF4-FFF2-40B4-BE49-F238E27FC236}">
              <a16:creationId xmlns:a16="http://schemas.microsoft.com/office/drawing/2014/main" id="{00000000-0008-0000-0500-0000E7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8" name="Text Box 19">
          <a:extLst>
            <a:ext uri="{FF2B5EF4-FFF2-40B4-BE49-F238E27FC236}">
              <a16:creationId xmlns:a16="http://schemas.microsoft.com/office/drawing/2014/main" id="{00000000-0008-0000-0500-0000E8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1769" name="Text Box 15">
          <a:extLst>
            <a:ext uri="{FF2B5EF4-FFF2-40B4-BE49-F238E27FC236}">
              <a16:creationId xmlns:a16="http://schemas.microsoft.com/office/drawing/2014/main" id="{00000000-0008-0000-0500-0000E906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1770" name="Text Box 15">
          <a:extLst>
            <a:ext uri="{FF2B5EF4-FFF2-40B4-BE49-F238E27FC236}">
              <a16:creationId xmlns:a16="http://schemas.microsoft.com/office/drawing/2014/main" id="{00000000-0008-0000-0500-0000EA06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1772" name="Text Box 15">
          <a:extLst>
            <a:ext uri="{FF2B5EF4-FFF2-40B4-BE49-F238E27FC236}">
              <a16:creationId xmlns:a16="http://schemas.microsoft.com/office/drawing/2014/main" id="{00000000-0008-0000-0500-0000EC06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1773" name="Text Box 15">
          <a:extLst>
            <a:ext uri="{FF2B5EF4-FFF2-40B4-BE49-F238E27FC236}">
              <a16:creationId xmlns:a16="http://schemas.microsoft.com/office/drawing/2014/main" id="{00000000-0008-0000-0500-0000ED06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213632"/>
    <xdr:sp macro="" textlink="">
      <xdr:nvSpPr>
        <xdr:cNvPr id="1774" name="Text Box 15">
          <a:extLst>
            <a:ext uri="{FF2B5EF4-FFF2-40B4-BE49-F238E27FC236}">
              <a16:creationId xmlns:a16="http://schemas.microsoft.com/office/drawing/2014/main" id="{00000000-0008-0000-0500-0000EE06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5" name="Text Box 16">
          <a:extLst>
            <a:ext uri="{FF2B5EF4-FFF2-40B4-BE49-F238E27FC236}">
              <a16:creationId xmlns:a16="http://schemas.microsoft.com/office/drawing/2014/main" id="{00000000-0008-0000-0500-0000EF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6" name="Text Box 17">
          <a:extLst>
            <a:ext uri="{FF2B5EF4-FFF2-40B4-BE49-F238E27FC236}">
              <a16:creationId xmlns:a16="http://schemas.microsoft.com/office/drawing/2014/main" id="{00000000-0008-0000-0500-0000F0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7" name="Text Box 18">
          <a:extLst>
            <a:ext uri="{FF2B5EF4-FFF2-40B4-BE49-F238E27FC236}">
              <a16:creationId xmlns:a16="http://schemas.microsoft.com/office/drawing/2014/main" id="{00000000-0008-0000-0500-0000F1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8" name="Text Box 19">
          <a:extLst>
            <a:ext uri="{FF2B5EF4-FFF2-40B4-BE49-F238E27FC236}">
              <a16:creationId xmlns:a16="http://schemas.microsoft.com/office/drawing/2014/main" id="{00000000-0008-0000-0500-0000F2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79" name="Text Box 16">
          <a:extLst>
            <a:ext uri="{FF2B5EF4-FFF2-40B4-BE49-F238E27FC236}">
              <a16:creationId xmlns:a16="http://schemas.microsoft.com/office/drawing/2014/main" id="{00000000-0008-0000-0500-0000F3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0" name="Text Box 17">
          <a:extLst>
            <a:ext uri="{FF2B5EF4-FFF2-40B4-BE49-F238E27FC236}">
              <a16:creationId xmlns:a16="http://schemas.microsoft.com/office/drawing/2014/main" id="{00000000-0008-0000-0500-0000F4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1" name="Text Box 18">
          <a:extLst>
            <a:ext uri="{FF2B5EF4-FFF2-40B4-BE49-F238E27FC236}">
              <a16:creationId xmlns:a16="http://schemas.microsoft.com/office/drawing/2014/main" id="{00000000-0008-0000-0500-0000F5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2" name="Text Box 19">
          <a:extLst>
            <a:ext uri="{FF2B5EF4-FFF2-40B4-BE49-F238E27FC236}">
              <a16:creationId xmlns:a16="http://schemas.microsoft.com/office/drawing/2014/main" id="{00000000-0008-0000-0500-0000F6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3" name="Text Box 16">
          <a:extLst>
            <a:ext uri="{FF2B5EF4-FFF2-40B4-BE49-F238E27FC236}">
              <a16:creationId xmlns:a16="http://schemas.microsoft.com/office/drawing/2014/main" id="{00000000-0008-0000-0500-0000F7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4" name="Text Box 17">
          <a:extLst>
            <a:ext uri="{FF2B5EF4-FFF2-40B4-BE49-F238E27FC236}">
              <a16:creationId xmlns:a16="http://schemas.microsoft.com/office/drawing/2014/main" id="{00000000-0008-0000-0500-0000F8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5" name="Text Box 18">
          <a:extLst>
            <a:ext uri="{FF2B5EF4-FFF2-40B4-BE49-F238E27FC236}">
              <a16:creationId xmlns:a16="http://schemas.microsoft.com/office/drawing/2014/main" id="{00000000-0008-0000-0500-0000F9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6" name="Text Box 19">
          <a:extLst>
            <a:ext uri="{FF2B5EF4-FFF2-40B4-BE49-F238E27FC236}">
              <a16:creationId xmlns:a16="http://schemas.microsoft.com/office/drawing/2014/main" id="{00000000-0008-0000-0500-0000FA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7" name="Text Box 16">
          <a:extLst>
            <a:ext uri="{FF2B5EF4-FFF2-40B4-BE49-F238E27FC236}">
              <a16:creationId xmlns:a16="http://schemas.microsoft.com/office/drawing/2014/main" id="{00000000-0008-0000-0500-0000FB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8" name="Text Box 17">
          <a:extLst>
            <a:ext uri="{FF2B5EF4-FFF2-40B4-BE49-F238E27FC236}">
              <a16:creationId xmlns:a16="http://schemas.microsoft.com/office/drawing/2014/main" id="{00000000-0008-0000-0500-0000FC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9" name="Text Box 18">
          <a:extLst>
            <a:ext uri="{FF2B5EF4-FFF2-40B4-BE49-F238E27FC236}">
              <a16:creationId xmlns:a16="http://schemas.microsoft.com/office/drawing/2014/main" id="{00000000-0008-0000-0500-0000FD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90" name="Text Box 19">
          <a:extLst>
            <a:ext uri="{FF2B5EF4-FFF2-40B4-BE49-F238E27FC236}">
              <a16:creationId xmlns:a16="http://schemas.microsoft.com/office/drawing/2014/main" id="{00000000-0008-0000-0500-0000FE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1" name="Text Box 16">
          <a:extLst>
            <a:ext uri="{FF2B5EF4-FFF2-40B4-BE49-F238E27FC236}">
              <a16:creationId xmlns:a16="http://schemas.microsoft.com/office/drawing/2014/main" id="{00000000-0008-0000-0500-0000FF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2" name="Text Box 17">
          <a:extLst>
            <a:ext uri="{FF2B5EF4-FFF2-40B4-BE49-F238E27FC236}">
              <a16:creationId xmlns:a16="http://schemas.microsoft.com/office/drawing/2014/main" id="{00000000-0008-0000-0500-000000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3" name="Text Box 18">
          <a:extLst>
            <a:ext uri="{FF2B5EF4-FFF2-40B4-BE49-F238E27FC236}">
              <a16:creationId xmlns:a16="http://schemas.microsoft.com/office/drawing/2014/main" id="{00000000-0008-0000-0500-000001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4" name="Text Box 16">
          <a:extLst>
            <a:ext uri="{FF2B5EF4-FFF2-40B4-BE49-F238E27FC236}">
              <a16:creationId xmlns:a16="http://schemas.microsoft.com/office/drawing/2014/main" id="{00000000-0008-0000-0500-000002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5" name="Text Box 17">
          <a:extLst>
            <a:ext uri="{FF2B5EF4-FFF2-40B4-BE49-F238E27FC236}">
              <a16:creationId xmlns:a16="http://schemas.microsoft.com/office/drawing/2014/main" id="{00000000-0008-0000-0500-000003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6" name="Text Box 18">
          <a:extLst>
            <a:ext uri="{FF2B5EF4-FFF2-40B4-BE49-F238E27FC236}">
              <a16:creationId xmlns:a16="http://schemas.microsoft.com/office/drawing/2014/main" id="{00000000-0008-0000-0500-000004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7" name="Text Box 19">
          <a:extLst>
            <a:ext uri="{FF2B5EF4-FFF2-40B4-BE49-F238E27FC236}">
              <a16:creationId xmlns:a16="http://schemas.microsoft.com/office/drawing/2014/main" id="{00000000-0008-0000-0500-000005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8" name="Text Box 16">
          <a:extLst>
            <a:ext uri="{FF2B5EF4-FFF2-40B4-BE49-F238E27FC236}">
              <a16:creationId xmlns:a16="http://schemas.microsoft.com/office/drawing/2014/main" id="{00000000-0008-0000-0500-00000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9" name="Text Box 17">
          <a:extLst>
            <a:ext uri="{FF2B5EF4-FFF2-40B4-BE49-F238E27FC236}">
              <a16:creationId xmlns:a16="http://schemas.microsoft.com/office/drawing/2014/main" id="{00000000-0008-0000-0500-00000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800" name="Text Box 18">
          <a:extLst>
            <a:ext uri="{FF2B5EF4-FFF2-40B4-BE49-F238E27FC236}">
              <a16:creationId xmlns:a16="http://schemas.microsoft.com/office/drawing/2014/main" id="{00000000-0008-0000-0500-00000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801" name="Text Box 19">
          <a:extLst>
            <a:ext uri="{FF2B5EF4-FFF2-40B4-BE49-F238E27FC236}">
              <a16:creationId xmlns:a16="http://schemas.microsoft.com/office/drawing/2014/main" id="{00000000-0008-0000-0500-00000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2" name="Text Box 16">
          <a:extLst>
            <a:ext uri="{FF2B5EF4-FFF2-40B4-BE49-F238E27FC236}">
              <a16:creationId xmlns:a16="http://schemas.microsoft.com/office/drawing/2014/main" id="{00000000-0008-0000-0500-00000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3" name="Text Box 17">
          <a:extLst>
            <a:ext uri="{FF2B5EF4-FFF2-40B4-BE49-F238E27FC236}">
              <a16:creationId xmlns:a16="http://schemas.microsoft.com/office/drawing/2014/main" id="{00000000-0008-0000-0500-00000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4" name="Text Box 18">
          <a:extLst>
            <a:ext uri="{FF2B5EF4-FFF2-40B4-BE49-F238E27FC236}">
              <a16:creationId xmlns:a16="http://schemas.microsoft.com/office/drawing/2014/main" id="{00000000-0008-0000-0500-00000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5" name="Text Box 19">
          <a:extLst>
            <a:ext uri="{FF2B5EF4-FFF2-40B4-BE49-F238E27FC236}">
              <a16:creationId xmlns:a16="http://schemas.microsoft.com/office/drawing/2014/main" id="{00000000-0008-0000-0500-00000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61691"/>
    <xdr:sp macro="" textlink="">
      <xdr:nvSpPr>
        <xdr:cNvPr id="1806" name="Text Box 15">
          <a:extLst>
            <a:ext uri="{FF2B5EF4-FFF2-40B4-BE49-F238E27FC236}">
              <a16:creationId xmlns:a16="http://schemas.microsoft.com/office/drawing/2014/main" id="{00000000-0008-0000-0500-00000E07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7" name="Text Box 16">
          <a:extLst>
            <a:ext uri="{FF2B5EF4-FFF2-40B4-BE49-F238E27FC236}">
              <a16:creationId xmlns:a16="http://schemas.microsoft.com/office/drawing/2014/main" id="{00000000-0008-0000-0500-00000F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8" name="Text Box 17">
          <a:extLst>
            <a:ext uri="{FF2B5EF4-FFF2-40B4-BE49-F238E27FC236}">
              <a16:creationId xmlns:a16="http://schemas.microsoft.com/office/drawing/2014/main" id="{00000000-0008-0000-0500-000010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9" name="Text Box 18">
          <a:extLst>
            <a:ext uri="{FF2B5EF4-FFF2-40B4-BE49-F238E27FC236}">
              <a16:creationId xmlns:a16="http://schemas.microsoft.com/office/drawing/2014/main" id="{00000000-0008-0000-0500-00001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10" name="Text Box 19">
          <a:extLst>
            <a:ext uri="{FF2B5EF4-FFF2-40B4-BE49-F238E27FC236}">
              <a16:creationId xmlns:a16="http://schemas.microsoft.com/office/drawing/2014/main" id="{00000000-0008-0000-0500-00001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1811" name="Text Box 15">
          <a:extLst>
            <a:ext uri="{FF2B5EF4-FFF2-40B4-BE49-F238E27FC236}">
              <a16:creationId xmlns:a16="http://schemas.microsoft.com/office/drawing/2014/main" id="{00000000-0008-0000-0500-00001307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2" name="Text Box 16">
          <a:extLst>
            <a:ext uri="{FF2B5EF4-FFF2-40B4-BE49-F238E27FC236}">
              <a16:creationId xmlns:a16="http://schemas.microsoft.com/office/drawing/2014/main" id="{00000000-0008-0000-0500-000014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3" name="Text Box 17">
          <a:extLst>
            <a:ext uri="{FF2B5EF4-FFF2-40B4-BE49-F238E27FC236}">
              <a16:creationId xmlns:a16="http://schemas.microsoft.com/office/drawing/2014/main" id="{00000000-0008-0000-0500-000015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4" name="Text Box 18">
          <a:extLst>
            <a:ext uri="{FF2B5EF4-FFF2-40B4-BE49-F238E27FC236}">
              <a16:creationId xmlns:a16="http://schemas.microsoft.com/office/drawing/2014/main" id="{00000000-0008-0000-0500-000016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5" name="Text Box 19">
          <a:extLst>
            <a:ext uri="{FF2B5EF4-FFF2-40B4-BE49-F238E27FC236}">
              <a16:creationId xmlns:a16="http://schemas.microsoft.com/office/drawing/2014/main" id="{00000000-0008-0000-0500-000017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1817" name="Text Box 15">
          <a:extLst>
            <a:ext uri="{FF2B5EF4-FFF2-40B4-BE49-F238E27FC236}">
              <a16:creationId xmlns:a16="http://schemas.microsoft.com/office/drawing/2014/main" id="{00000000-0008-0000-0500-00001907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18" name="Text Box 16">
          <a:extLst>
            <a:ext uri="{FF2B5EF4-FFF2-40B4-BE49-F238E27FC236}">
              <a16:creationId xmlns:a16="http://schemas.microsoft.com/office/drawing/2014/main" id="{00000000-0008-0000-0500-00001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19" name="Text Box 17">
          <a:extLst>
            <a:ext uri="{FF2B5EF4-FFF2-40B4-BE49-F238E27FC236}">
              <a16:creationId xmlns:a16="http://schemas.microsoft.com/office/drawing/2014/main" id="{00000000-0008-0000-0500-00001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20" name="Text Box 18">
          <a:extLst>
            <a:ext uri="{FF2B5EF4-FFF2-40B4-BE49-F238E27FC236}">
              <a16:creationId xmlns:a16="http://schemas.microsoft.com/office/drawing/2014/main" id="{00000000-0008-0000-0500-00001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21" name="Text Box 19">
          <a:extLst>
            <a:ext uri="{FF2B5EF4-FFF2-40B4-BE49-F238E27FC236}">
              <a16:creationId xmlns:a16="http://schemas.microsoft.com/office/drawing/2014/main" id="{00000000-0008-0000-0500-00001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1822" name="Text Box 15">
          <a:extLst>
            <a:ext uri="{FF2B5EF4-FFF2-40B4-BE49-F238E27FC236}">
              <a16:creationId xmlns:a16="http://schemas.microsoft.com/office/drawing/2014/main" id="{00000000-0008-0000-0500-00001E07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1823" name="Text Box 15">
          <a:extLst>
            <a:ext uri="{FF2B5EF4-FFF2-40B4-BE49-F238E27FC236}">
              <a16:creationId xmlns:a16="http://schemas.microsoft.com/office/drawing/2014/main" id="{00000000-0008-0000-0500-00001F07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83</xdr:row>
      <xdr:rowOff>504825</xdr:rowOff>
    </xdr:from>
    <xdr:ext cx="95250" cy="442269"/>
    <xdr:sp macro="" textlink="">
      <xdr:nvSpPr>
        <xdr:cNvPr id="1824" name="Text Box 15">
          <a:extLst>
            <a:ext uri="{FF2B5EF4-FFF2-40B4-BE49-F238E27FC236}">
              <a16:creationId xmlns:a16="http://schemas.microsoft.com/office/drawing/2014/main" id="{00000000-0008-0000-0500-00002007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5" name="Text Box 16">
          <a:extLst>
            <a:ext uri="{FF2B5EF4-FFF2-40B4-BE49-F238E27FC236}">
              <a16:creationId xmlns:a16="http://schemas.microsoft.com/office/drawing/2014/main" id="{00000000-0008-0000-0500-00002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6" name="Text Box 17">
          <a:extLst>
            <a:ext uri="{FF2B5EF4-FFF2-40B4-BE49-F238E27FC236}">
              <a16:creationId xmlns:a16="http://schemas.microsoft.com/office/drawing/2014/main" id="{00000000-0008-0000-0500-00002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7" name="Text Box 18">
          <a:extLst>
            <a:ext uri="{FF2B5EF4-FFF2-40B4-BE49-F238E27FC236}">
              <a16:creationId xmlns:a16="http://schemas.microsoft.com/office/drawing/2014/main" id="{00000000-0008-0000-0500-000023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213632"/>
    <xdr:sp macro="" textlink="">
      <xdr:nvSpPr>
        <xdr:cNvPr id="1828" name="Text Box 15">
          <a:extLst>
            <a:ext uri="{FF2B5EF4-FFF2-40B4-BE49-F238E27FC236}">
              <a16:creationId xmlns:a16="http://schemas.microsoft.com/office/drawing/2014/main" id="{00000000-0008-0000-0500-00002407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29" name="Text Box 16">
          <a:extLst>
            <a:ext uri="{FF2B5EF4-FFF2-40B4-BE49-F238E27FC236}">
              <a16:creationId xmlns:a16="http://schemas.microsoft.com/office/drawing/2014/main" id="{00000000-0008-0000-0500-000025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0" name="Text Box 17">
          <a:extLst>
            <a:ext uri="{FF2B5EF4-FFF2-40B4-BE49-F238E27FC236}">
              <a16:creationId xmlns:a16="http://schemas.microsoft.com/office/drawing/2014/main" id="{00000000-0008-0000-0500-000026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1" name="Text Box 18">
          <a:extLst>
            <a:ext uri="{FF2B5EF4-FFF2-40B4-BE49-F238E27FC236}">
              <a16:creationId xmlns:a16="http://schemas.microsoft.com/office/drawing/2014/main" id="{00000000-0008-0000-0500-000027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2" name="Text Box 19">
          <a:extLst>
            <a:ext uri="{FF2B5EF4-FFF2-40B4-BE49-F238E27FC236}">
              <a16:creationId xmlns:a16="http://schemas.microsoft.com/office/drawing/2014/main" id="{00000000-0008-0000-0500-000028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3" name="Text Box 16">
          <a:extLst>
            <a:ext uri="{FF2B5EF4-FFF2-40B4-BE49-F238E27FC236}">
              <a16:creationId xmlns:a16="http://schemas.microsoft.com/office/drawing/2014/main" id="{00000000-0008-0000-0500-000029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4" name="Text Box 17">
          <a:extLst>
            <a:ext uri="{FF2B5EF4-FFF2-40B4-BE49-F238E27FC236}">
              <a16:creationId xmlns:a16="http://schemas.microsoft.com/office/drawing/2014/main" id="{00000000-0008-0000-0500-00002A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5" name="Text Box 18">
          <a:extLst>
            <a:ext uri="{FF2B5EF4-FFF2-40B4-BE49-F238E27FC236}">
              <a16:creationId xmlns:a16="http://schemas.microsoft.com/office/drawing/2014/main" id="{00000000-0008-0000-0500-00002B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6" name="Text Box 19">
          <a:extLst>
            <a:ext uri="{FF2B5EF4-FFF2-40B4-BE49-F238E27FC236}">
              <a16:creationId xmlns:a16="http://schemas.microsoft.com/office/drawing/2014/main" id="{00000000-0008-0000-0500-00002C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7" name="Text Box 16">
          <a:extLst>
            <a:ext uri="{FF2B5EF4-FFF2-40B4-BE49-F238E27FC236}">
              <a16:creationId xmlns:a16="http://schemas.microsoft.com/office/drawing/2014/main" id="{00000000-0008-0000-0500-00002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8" name="Text Box 17">
          <a:extLst>
            <a:ext uri="{FF2B5EF4-FFF2-40B4-BE49-F238E27FC236}">
              <a16:creationId xmlns:a16="http://schemas.microsoft.com/office/drawing/2014/main" id="{00000000-0008-0000-0500-00002E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9" name="Text Box 18">
          <a:extLst>
            <a:ext uri="{FF2B5EF4-FFF2-40B4-BE49-F238E27FC236}">
              <a16:creationId xmlns:a16="http://schemas.microsoft.com/office/drawing/2014/main" id="{00000000-0008-0000-0500-00002F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40" name="Text Box 19">
          <a:extLst>
            <a:ext uri="{FF2B5EF4-FFF2-40B4-BE49-F238E27FC236}">
              <a16:creationId xmlns:a16="http://schemas.microsoft.com/office/drawing/2014/main" id="{00000000-0008-0000-0500-000030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1" name="Text Box 16">
          <a:extLst>
            <a:ext uri="{FF2B5EF4-FFF2-40B4-BE49-F238E27FC236}">
              <a16:creationId xmlns:a16="http://schemas.microsoft.com/office/drawing/2014/main" id="{00000000-0008-0000-0500-00003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2" name="Text Box 17">
          <a:extLst>
            <a:ext uri="{FF2B5EF4-FFF2-40B4-BE49-F238E27FC236}">
              <a16:creationId xmlns:a16="http://schemas.microsoft.com/office/drawing/2014/main" id="{00000000-0008-0000-0500-000032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3" name="Text Box 18">
          <a:extLst>
            <a:ext uri="{FF2B5EF4-FFF2-40B4-BE49-F238E27FC236}">
              <a16:creationId xmlns:a16="http://schemas.microsoft.com/office/drawing/2014/main" id="{00000000-0008-0000-0500-000033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4" name="Text Box 19">
          <a:extLst>
            <a:ext uri="{FF2B5EF4-FFF2-40B4-BE49-F238E27FC236}">
              <a16:creationId xmlns:a16="http://schemas.microsoft.com/office/drawing/2014/main" id="{00000000-0008-0000-0500-000034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5" name="Text Box 16">
          <a:extLst>
            <a:ext uri="{FF2B5EF4-FFF2-40B4-BE49-F238E27FC236}">
              <a16:creationId xmlns:a16="http://schemas.microsoft.com/office/drawing/2014/main" id="{00000000-0008-0000-0500-000035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6" name="Text Box 17">
          <a:extLst>
            <a:ext uri="{FF2B5EF4-FFF2-40B4-BE49-F238E27FC236}">
              <a16:creationId xmlns:a16="http://schemas.microsoft.com/office/drawing/2014/main" id="{00000000-0008-0000-0500-000036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7" name="Text Box 18">
          <a:extLst>
            <a:ext uri="{FF2B5EF4-FFF2-40B4-BE49-F238E27FC236}">
              <a16:creationId xmlns:a16="http://schemas.microsoft.com/office/drawing/2014/main" id="{00000000-0008-0000-0500-000037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8" name="Text Box 19">
          <a:extLst>
            <a:ext uri="{FF2B5EF4-FFF2-40B4-BE49-F238E27FC236}">
              <a16:creationId xmlns:a16="http://schemas.microsoft.com/office/drawing/2014/main" id="{00000000-0008-0000-0500-000038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504825</xdr:rowOff>
    </xdr:from>
    <xdr:ext cx="95250" cy="444014"/>
    <xdr:sp macro="" textlink="">
      <xdr:nvSpPr>
        <xdr:cNvPr id="1849" name="Text Box 15">
          <a:extLst>
            <a:ext uri="{FF2B5EF4-FFF2-40B4-BE49-F238E27FC236}">
              <a16:creationId xmlns:a16="http://schemas.microsoft.com/office/drawing/2014/main" id="{00000000-0008-0000-0500-00003907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0" name="Text Box 16">
          <a:extLst>
            <a:ext uri="{FF2B5EF4-FFF2-40B4-BE49-F238E27FC236}">
              <a16:creationId xmlns:a16="http://schemas.microsoft.com/office/drawing/2014/main" id="{00000000-0008-0000-0500-00003A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1" name="Text Box 17">
          <a:extLst>
            <a:ext uri="{FF2B5EF4-FFF2-40B4-BE49-F238E27FC236}">
              <a16:creationId xmlns:a16="http://schemas.microsoft.com/office/drawing/2014/main" id="{00000000-0008-0000-0500-00003B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2" name="Text Box 18">
          <a:extLst>
            <a:ext uri="{FF2B5EF4-FFF2-40B4-BE49-F238E27FC236}">
              <a16:creationId xmlns:a16="http://schemas.microsoft.com/office/drawing/2014/main" id="{00000000-0008-0000-0500-00003C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3" name="Text Box 19">
          <a:extLst>
            <a:ext uri="{FF2B5EF4-FFF2-40B4-BE49-F238E27FC236}">
              <a16:creationId xmlns:a16="http://schemas.microsoft.com/office/drawing/2014/main" id="{00000000-0008-0000-0500-00003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504825</xdr:rowOff>
    </xdr:from>
    <xdr:ext cx="95250" cy="442269"/>
    <xdr:sp macro="" textlink="">
      <xdr:nvSpPr>
        <xdr:cNvPr id="1854" name="Text Box 15">
          <a:extLst>
            <a:ext uri="{FF2B5EF4-FFF2-40B4-BE49-F238E27FC236}">
              <a16:creationId xmlns:a16="http://schemas.microsoft.com/office/drawing/2014/main" id="{00000000-0008-0000-0500-00003E07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5" name="Text Box 16">
          <a:extLst>
            <a:ext uri="{FF2B5EF4-FFF2-40B4-BE49-F238E27FC236}">
              <a16:creationId xmlns:a16="http://schemas.microsoft.com/office/drawing/2014/main" id="{00000000-0008-0000-0500-00003F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6" name="Text Box 17">
          <a:extLst>
            <a:ext uri="{FF2B5EF4-FFF2-40B4-BE49-F238E27FC236}">
              <a16:creationId xmlns:a16="http://schemas.microsoft.com/office/drawing/2014/main" id="{00000000-0008-0000-0500-000040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7" name="Text Box 18">
          <a:extLst>
            <a:ext uri="{FF2B5EF4-FFF2-40B4-BE49-F238E27FC236}">
              <a16:creationId xmlns:a16="http://schemas.microsoft.com/office/drawing/2014/main" id="{00000000-0008-0000-0500-00004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58" name="Text Box 16">
          <a:extLst>
            <a:ext uri="{FF2B5EF4-FFF2-40B4-BE49-F238E27FC236}">
              <a16:creationId xmlns:a16="http://schemas.microsoft.com/office/drawing/2014/main" id="{00000000-0008-0000-0500-000042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59" name="Text Box 17">
          <a:extLst>
            <a:ext uri="{FF2B5EF4-FFF2-40B4-BE49-F238E27FC236}">
              <a16:creationId xmlns:a16="http://schemas.microsoft.com/office/drawing/2014/main" id="{00000000-0008-0000-0500-000043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0" name="Text Box 18">
          <a:extLst>
            <a:ext uri="{FF2B5EF4-FFF2-40B4-BE49-F238E27FC236}">
              <a16:creationId xmlns:a16="http://schemas.microsoft.com/office/drawing/2014/main" id="{00000000-0008-0000-0500-000044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1" name="Text Box 19">
          <a:extLst>
            <a:ext uri="{FF2B5EF4-FFF2-40B4-BE49-F238E27FC236}">
              <a16:creationId xmlns:a16="http://schemas.microsoft.com/office/drawing/2014/main" id="{00000000-0008-0000-0500-000045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2" name="Text Box 16">
          <a:extLst>
            <a:ext uri="{FF2B5EF4-FFF2-40B4-BE49-F238E27FC236}">
              <a16:creationId xmlns:a16="http://schemas.microsoft.com/office/drawing/2014/main" id="{00000000-0008-0000-0500-000046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3" name="Text Box 17">
          <a:extLst>
            <a:ext uri="{FF2B5EF4-FFF2-40B4-BE49-F238E27FC236}">
              <a16:creationId xmlns:a16="http://schemas.microsoft.com/office/drawing/2014/main" id="{00000000-0008-0000-0500-000047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4" name="Text Box 18">
          <a:extLst>
            <a:ext uri="{FF2B5EF4-FFF2-40B4-BE49-F238E27FC236}">
              <a16:creationId xmlns:a16="http://schemas.microsoft.com/office/drawing/2014/main" id="{00000000-0008-0000-0500-000048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5" name="Text Box 19">
          <a:extLst>
            <a:ext uri="{FF2B5EF4-FFF2-40B4-BE49-F238E27FC236}">
              <a16:creationId xmlns:a16="http://schemas.microsoft.com/office/drawing/2014/main" id="{00000000-0008-0000-0500-000049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1866" name="Text Box 15">
          <a:extLst>
            <a:ext uri="{FF2B5EF4-FFF2-40B4-BE49-F238E27FC236}">
              <a16:creationId xmlns:a16="http://schemas.microsoft.com/office/drawing/2014/main" id="{00000000-0008-0000-0500-00004A07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1867" name="Text Box 15">
          <a:extLst>
            <a:ext uri="{FF2B5EF4-FFF2-40B4-BE49-F238E27FC236}">
              <a16:creationId xmlns:a16="http://schemas.microsoft.com/office/drawing/2014/main" id="{00000000-0008-0000-0500-00004B07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1868" name="Text Box 15">
          <a:extLst>
            <a:ext uri="{FF2B5EF4-FFF2-40B4-BE49-F238E27FC236}">
              <a16:creationId xmlns:a16="http://schemas.microsoft.com/office/drawing/2014/main" id="{00000000-0008-0000-0500-00004C07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1869" name="Text Box 15">
          <a:extLst>
            <a:ext uri="{FF2B5EF4-FFF2-40B4-BE49-F238E27FC236}">
              <a16:creationId xmlns:a16="http://schemas.microsoft.com/office/drawing/2014/main" id="{00000000-0008-0000-0500-00004D07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1870" name="Text Box 15">
          <a:extLst>
            <a:ext uri="{FF2B5EF4-FFF2-40B4-BE49-F238E27FC236}">
              <a16:creationId xmlns:a16="http://schemas.microsoft.com/office/drawing/2014/main" id="{00000000-0008-0000-0500-00004E07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213632"/>
    <xdr:sp macro="" textlink="">
      <xdr:nvSpPr>
        <xdr:cNvPr id="1871" name="Text Box 15">
          <a:extLst>
            <a:ext uri="{FF2B5EF4-FFF2-40B4-BE49-F238E27FC236}">
              <a16:creationId xmlns:a16="http://schemas.microsoft.com/office/drawing/2014/main" id="{00000000-0008-0000-0500-00004F07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2" name="Text Box 16">
          <a:extLst>
            <a:ext uri="{FF2B5EF4-FFF2-40B4-BE49-F238E27FC236}">
              <a16:creationId xmlns:a16="http://schemas.microsoft.com/office/drawing/2014/main" id="{00000000-0008-0000-0500-00005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3" name="Text Box 17">
          <a:extLst>
            <a:ext uri="{FF2B5EF4-FFF2-40B4-BE49-F238E27FC236}">
              <a16:creationId xmlns:a16="http://schemas.microsoft.com/office/drawing/2014/main" id="{00000000-0008-0000-0500-000051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4" name="Text Box 18">
          <a:extLst>
            <a:ext uri="{FF2B5EF4-FFF2-40B4-BE49-F238E27FC236}">
              <a16:creationId xmlns:a16="http://schemas.microsoft.com/office/drawing/2014/main" id="{00000000-0008-0000-0500-000052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5" name="Text Box 19">
          <a:extLst>
            <a:ext uri="{FF2B5EF4-FFF2-40B4-BE49-F238E27FC236}">
              <a16:creationId xmlns:a16="http://schemas.microsoft.com/office/drawing/2014/main" id="{00000000-0008-0000-0500-000053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6" name="Text Box 16">
          <a:extLst>
            <a:ext uri="{FF2B5EF4-FFF2-40B4-BE49-F238E27FC236}">
              <a16:creationId xmlns:a16="http://schemas.microsoft.com/office/drawing/2014/main" id="{00000000-0008-0000-0500-00005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7" name="Text Box 17">
          <a:extLst>
            <a:ext uri="{FF2B5EF4-FFF2-40B4-BE49-F238E27FC236}">
              <a16:creationId xmlns:a16="http://schemas.microsoft.com/office/drawing/2014/main" id="{00000000-0008-0000-0500-000055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8" name="Text Box 18">
          <a:extLst>
            <a:ext uri="{FF2B5EF4-FFF2-40B4-BE49-F238E27FC236}">
              <a16:creationId xmlns:a16="http://schemas.microsoft.com/office/drawing/2014/main" id="{00000000-0008-0000-0500-000056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9" name="Text Box 19">
          <a:extLst>
            <a:ext uri="{FF2B5EF4-FFF2-40B4-BE49-F238E27FC236}">
              <a16:creationId xmlns:a16="http://schemas.microsoft.com/office/drawing/2014/main" id="{00000000-0008-0000-0500-000057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0" name="Text Box 16">
          <a:extLst>
            <a:ext uri="{FF2B5EF4-FFF2-40B4-BE49-F238E27FC236}">
              <a16:creationId xmlns:a16="http://schemas.microsoft.com/office/drawing/2014/main" id="{00000000-0008-0000-0500-000058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1" name="Text Box 17">
          <a:extLst>
            <a:ext uri="{FF2B5EF4-FFF2-40B4-BE49-F238E27FC236}">
              <a16:creationId xmlns:a16="http://schemas.microsoft.com/office/drawing/2014/main" id="{00000000-0008-0000-0500-000059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2" name="Text Box 18">
          <a:extLst>
            <a:ext uri="{FF2B5EF4-FFF2-40B4-BE49-F238E27FC236}">
              <a16:creationId xmlns:a16="http://schemas.microsoft.com/office/drawing/2014/main" id="{00000000-0008-0000-0500-00005A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3" name="Text Box 19">
          <a:extLst>
            <a:ext uri="{FF2B5EF4-FFF2-40B4-BE49-F238E27FC236}">
              <a16:creationId xmlns:a16="http://schemas.microsoft.com/office/drawing/2014/main" id="{00000000-0008-0000-0500-00005B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95</xdr:row>
      <xdr:rowOff>504825</xdr:rowOff>
    </xdr:from>
    <xdr:ext cx="95250" cy="444014"/>
    <xdr:sp macro="" textlink="">
      <xdr:nvSpPr>
        <xdr:cNvPr id="1884" name="Text Box 15">
          <a:extLst>
            <a:ext uri="{FF2B5EF4-FFF2-40B4-BE49-F238E27FC236}">
              <a16:creationId xmlns:a16="http://schemas.microsoft.com/office/drawing/2014/main" id="{00000000-0008-0000-0500-00005C07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5" name="Text Box 16">
          <a:extLst>
            <a:ext uri="{FF2B5EF4-FFF2-40B4-BE49-F238E27FC236}">
              <a16:creationId xmlns:a16="http://schemas.microsoft.com/office/drawing/2014/main" id="{00000000-0008-0000-0500-00005D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6" name="Text Box 17">
          <a:extLst>
            <a:ext uri="{FF2B5EF4-FFF2-40B4-BE49-F238E27FC236}">
              <a16:creationId xmlns:a16="http://schemas.microsoft.com/office/drawing/2014/main" id="{00000000-0008-0000-0500-00005E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7" name="Text Box 18">
          <a:extLst>
            <a:ext uri="{FF2B5EF4-FFF2-40B4-BE49-F238E27FC236}">
              <a16:creationId xmlns:a16="http://schemas.microsoft.com/office/drawing/2014/main" id="{00000000-0008-0000-0500-00005F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8" name="Text Box 19">
          <a:extLst>
            <a:ext uri="{FF2B5EF4-FFF2-40B4-BE49-F238E27FC236}">
              <a16:creationId xmlns:a16="http://schemas.microsoft.com/office/drawing/2014/main" id="{00000000-0008-0000-0500-00006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95</xdr:row>
      <xdr:rowOff>504825</xdr:rowOff>
    </xdr:from>
    <xdr:ext cx="95250" cy="442269"/>
    <xdr:sp macro="" textlink="">
      <xdr:nvSpPr>
        <xdr:cNvPr id="1889" name="Text Box 15">
          <a:extLst>
            <a:ext uri="{FF2B5EF4-FFF2-40B4-BE49-F238E27FC236}">
              <a16:creationId xmlns:a16="http://schemas.microsoft.com/office/drawing/2014/main" id="{00000000-0008-0000-0500-00006107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0" name="Text Box 16">
          <a:extLst>
            <a:ext uri="{FF2B5EF4-FFF2-40B4-BE49-F238E27FC236}">
              <a16:creationId xmlns:a16="http://schemas.microsoft.com/office/drawing/2014/main" id="{00000000-0008-0000-0500-000062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1" name="Text Box 17">
          <a:extLst>
            <a:ext uri="{FF2B5EF4-FFF2-40B4-BE49-F238E27FC236}">
              <a16:creationId xmlns:a16="http://schemas.microsoft.com/office/drawing/2014/main" id="{00000000-0008-0000-0500-000063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2" name="Text Box 18">
          <a:extLst>
            <a:ext uri="{FF2B5EF4-FFF2-40B4-BE49-F238E27FC236}">
              <a16:creationId xmlns:a16="http://schemas.microsoft.com/office/drawing/2014/main" id="{00000000-0008-0000-0500-00006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3" name="Text Box 16">
          <a:extLst>
            <a:ext uri="{FF2B5EF4-FFF2-40B4-BE49-F238E27FC236}">
              <a16:creationId xmlns:a16="http://schemas.microsoft.com/office/drawing/2014/main" id="{00000000-0008-0000-0500-000065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4" name="Text Box 17">
          <a:extLst>
            <a:ext uri="{FF2B5EF4-FFF2-40B4-BE49-F238E27FC236}">
              <a16:creationId xmlns:a16="http://schemas.microsoft.com/office/drawing/2014/main" id="{00000000-0008-0000-0500-000066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5" name="Text Box 18">
          <a:extLst>
            <a:ext uri="{FF2B5EF4-FFF2-40B4-BE49-F238E27FC236}">
              <a16:creationId xmlns:a16="http://schemas.microsoft.com/office/drawing/2014/main" id="{00000000-0008-0000-0500-000067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6" name="Text Box 19">
          <a:extLst>
            <a:ext uri="{FF2B5EF4-FFF2-40B4-BE49-F238E27FC236}">
              <a16:creationId xmlns:a16="http://schemas.microsoft.com/office/drawing/2014/main" id="{00000000-0008-0000-0500-000068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7" name="Text Box 16">
          <a:extLst>
            <a:ext uri="{FF2B5EF4-FFF2-40B4-BE49-F238E27FC236}">
              <a16:creationId xmlns:a16="http://schemas.microsoft.com/office/drawing/2014/main" id="{00000000-0008-0000-0500-000069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8" name="Text Box 17">
          <a:extLst>
            <a:ext uri="{FF2B5EF4-FFF2-40B4-BE49-F238E27FC236}">
              <a16:creationId xmlns:a16="http://schemas.microsoft.com/office/drawing/2014/main" id="{00000000-0008-0000-0500-00006A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9" name="Text Box 18">
          <a:extLst>
            <a:ext uri="{FF2B5EF4-FFF2-40B4-BE49-F238E27FC236}">
              <a16:creationId xmlns:a16="http://schemas.microsoft.com/office/drawing/2014/main" id="{00000000-0008-0000-0500-00006B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900" name="Text Box 19">
          <a:extLst>
            <a:ext uri="{FF2B5EF4-FFF2-40B4-BE49-F238E27FC236}">
              <a16:creationId xmlns:a16="http://schemas.microsoft.com/office/drawing/2014/main" id="{00000000-0008-0000-0500-00006C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1" name="Text Box 16">
          <a:extLst>
            <a:ext uri="{FF2B5EF4-FFF2-40B4-BE49-F238E27FC236}">
              <a16:creationId xmlns:a16="http://schemas.microsoft.com/office/drawing/2014/main" id="{00000000-0008-0000-0500-00006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2" name="Text Box 17">
          <a:extLst>
            <a:ext uri="{FF2B5EF4-FFF2-40B4-BE49-F238E27FC236}">
              <a16:creationId xmlns:a16="http://schemas.microsoft.com/office/drawing/2014/main" id="{00000000-0008-0000-0500-00006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3" name="Text Box 18">
          <a:extLst>
            <a:ext uri="{FF2B5EF4-FFF2-40B4-BE49-F238E27FC236}">
              <a16:creationId xmlns:a16="http://schemas.microsoft.com/office/drawing/2014/main" id="{00000000-0008-0000-0500-00006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4" name="Text Box 19">
          <a:extLst>
            <a:ext uri="{FF2B5EF4-FFF2-40B4-BE49-F238E27FC236}">
              <a16:creationId xmlns:a16="http://schemas.microsoft.com/office/drawing/2014/main" id="{00000000-0008-0000-0500-00007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1905" name="Text Box 15">
          <a:extLst>
            <a:ext uri="{FF2B5EF4-FFF2-40B4-BE49-F238E27FC236}">
              <a16:creationId xmlns:a16="http://schemas.microsoft.com/office/drawing/2014/main" id="{00000000-0008-0000-0500-00007107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6" name="Text Box 16">
          <a:extLst>
            <a:ext uri="{FF2B5EF4-FFF2-40B4-BE49-F238E27FC236}">
              <a16:creationId xmlns:a16="http://schemas.microsoft.com/office/drawing/2014/main" id="{00000000-0008-0000-0500-000072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7" name="Text Box 17">
          <a:extLst>
            <a:ext uri="{FF2B5EF4-FFF2-40B4-BE49-F238E27FC236}">
              <a16:creationId xmlns:a16="http://schemas.microsoft.com/office/drawing/2014/main" id="{00000000-0008-0000-0500-000073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8" name="Text Box 18">
          <a:extLst>
            <a:ext uri="{FF2B5EF4-FFF2-40B4-BE49-F238E27FC236}">
              <a16:creationId xmlns:a16="http://schemas.microsoft.com/office/drawing/2014/main" id="{00000000-0008-0000-0500-00007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9" name="Text Box 19">
          <a:extLst>
            <a:ext uri="{FF2B5EF4-FFF2-40B4-BE49-F238E27FC236}">
              <a16:creationId xmlns:a16="http://schemas.microsoft.com/office/drawing/2014/main" id="{00000000-0008-0000-0500-00007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1910" name="Text Box 15">
          <a:extLst>
            <a:ext uri="{FF2B5EF4-FFF2-40B4-BE49-F238E27FC236}">
              <a16:creationId xmlns:a16="http://schemas.microsoft.com/office/drawing/2014/main" id="{00000000-0008-0000-0500-00007607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1" name="Text Box 16">
          <a:extLst>
            <a:ext uri="{FF2B5EF4-FFF2-40B4-BE49-F238E27FC236}">
              <a16:creationId xmlns:a16="http://schemas.microsoft.com/office/drawing/2014/main" id="{00000000-0008-0000-0500-000077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2" name="Text Box 17">
          <a:extLst>
            <a:ext uri="{FF2B5EF4-FFF2-40B4-BE49-F238E27FC236}">
              <a16:creationId xmlns:a16="http://schemas.microsoft.com/office/drawing/2014/main" id="{00000000-0008-0000-0500-000078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3" name="Text Box 18">
          <a:extLst>
            <a:ext uri="{FF2B5EF4-FFF2-40B4-BE49-F238E27FC236}">
              <a16:creationId xmlns:a16="http://schemas.microsoft.com/office/drawing/2014/main" id="{00000000-0008-0000-0500-000079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4" name="Text Box 19">
          <a:extLst>
            <a:ext uri="{FF2B5EF4-FFF2-40B4-BE49-F238E27FC236}">
              <a16:creationId xmlns:a16="http://schemas.microsoft.com/office/drawing/2014/main" id="{00000000-0008-0000-0500-00007A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1915" name="Text Box 15">
          <a:extLst>
            <a:ext uri="{FF2B5EF4-FFF2-40B4-BE49-F238E27FC236}">
              <a16:creationId xmlns:a16="http://schemas.microsoft.com/office/drawing/2014/main" id="{00000000-0008-0000-0500-00007B07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101</xdr:row>
      <xdr:rowOff>504825</xdr:rowOff>
    </xdr:from>
    <xdr:ext cx="95250" cy="444014"/>
    <xdr:sp macro="" textlink="">
      <xdr:nvSpPr>
        <xdr:cNvPr id="1916" name="Text Box 15">
          <a:extLst>
            <a:ext uri="{FF2B5EF4-FFF2-40B4-BE49-F238E27FC236}">
              <a16:creationId xmlns:a16="http://schemas.microsoft.com/office/drawing/2014/main" id="{00000000-0008-0000-0500-00007C07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7" name="Text Box 16">
          <a:extLst>
            <a:ext uri="{FF2B5EF4-FFF2-40B4-BE49-F238E27FC236}">
              <a16:creationId xmlns:a16="http://schemas.microsoft.com/office/drawing/2014/main" id="{00000000-0008-0000-0500-00007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8" name="Text Box 17">
          <a:extLst>
            <a:ext uri="{FF2B5EF4-FFF2-40B4-BE49-F238E27FC236}">
              <a16:creationId xmlns:a16="http://schemas.microsoft.com/office/drawing/2014/main" id="{00000000-0008-0000-0500-00007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9" name="Text Box 18">
          <a:extLst>
            <a:ext uri="{FF2B5EF4-FFF2-40B4-BE49-F238E27FC236}">
              <a16:creationId xmlns:a16="http://schemas.microsoft.com/office/drawing/2014/main" id="{00000000-0008-0000-0500-00007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20" name="Text Box 19">
          <a:extLst>
            <a:ext uri="{FF2B5EF4-FFF2-40B4-BE49-F238E27FC236}">
              <a16:creationId xmlns:a16="http://schemas.microsoft.com/office/drawing/2014/main" id="{00000000-0008-0000-0500-00008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1921" name="Text Box 15">
          <a:extLst>
            <a:ext uri="{FF2B5EF4-FFF2-40B4-BE49-F238E27FC236}">
              <a16:creationId xmlns:a16="http://schemas.microsoft.com/office/drawing/2014/main" id="{00000000-0008-0000-0500-00008107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1922" name="Text Box 15">
          <a:extLst>
            <a:ext uri="{FF2B5EF4-FFF2-40B4-BE49-F238E27FC236}">
              <a16:creationId xmlns:a16="http://schemas.microsoft.com/office/drawing/2014/main" id="{00000000-0008-0000-0500-00008207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101</xdr:row>
      <xdr:rowOff>504825</xdr:rowOff>
    </xdr:from>
    <xdr:ext cx="95250" cy="442269"/>
    <xdr:sp macro="" textlink="">
      <xdr:nvSpPr>
        <xdr:cNvPr id="1923" name="Text Box 15">
          <a:extLst>
            <a:ext uri="{FF2B5EF4-FFF2-40B4-BE49-F238E27FC236}">
              <a16:creationId xmlns:a16="http://schemas.microsoft.com/office/drawing/2014/main" id="{00000000-0008-0000-0500-00008307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4" name="Text Box 16">
          <a:extLst>
            <a:ext uri="{FF2B5EF4-FFF2-40B4-BE49-F238E27FC236}">
              <a16:creationId xmlns:a16="http://schemas.microsoft.com/office/drawing/2014/main" id="{00000000-0008-0000-0500-00008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5" name="Text Box 17">
          <a:extLst>
            <a:ext uri="{FF2B5EF4-FFF2-40B4-BE49-F238E27FC236}">
              <a16:creationId xmlns:a16="http://schemas.microsoft.com/office/drawing/2014/main" id="{00000000-0008-0000-0500-00008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6" name="Text Box 18">
          <a:extLst>
            <a:ext uri="{FF2B5EF4-FFF2-40B4-BE49-F238E27FC236}">
              <a16:creationId xmlns:a16="http://schemas.microsoft.com/office/drawing/2014/main" id="{00000000-0008-0000-0500-000086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213632"/>
    <xdr:sp macro="" textlink="">
      <xdr:nvSpPr>
        <xdr:cNvPr id="1927" name="Text Box 15">
          <a:extLst>
            <a:ext uri="{FF2B5EF4-FFF2-40B4-BE49-F238E27FC236}">
              <a16:creationId xmlns:a16="http://schemas.microsoft.com/office/drawing/2014/main" id="{00000000-0008-0000-0500-00008707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28" name="Text Box 16">
          <a:extLst>
            <a:ext uri="{FF2B5EF4-FFF2-40B4-BE49-F238E27FC236}">
              <a16:creationId xmlns:a16="http://schemas.microsoft.com/office/drawing/2014/main" id="{00000000-0008-0000-0500-000088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29" name="Text Box 17">
          <a:extLst>
            <a:ext uri="{FF2B5EF4-FFF2-40B4-BE49-F238E27FC236}">
              <a16:creationId xmlns:a16="http://schemas.microsoft.com/office/drawing/2014/main" id="{00000000-0008-0000-0500-000089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0" name="Text Box 18">
          <a:extLst>
            <a:ext uri="{FF2B5EF4-FFF2-40B4-BE49-F238E27FC236}">
              <a16:creationId xmlns:a16="http://schemas.microsoft.com/office/drawing/2014/main" id="{00000000-0008-0000-0500-00008A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1" name="Text Box 19">
          <a:extLst>
            <a:ext uri="{FF2B5EF4-FFF2-40B4-BE49-F238E27FC236}">
              <a16:creationId xmlns:a16="http://schemas.microsoft.com/office/drawing/2014/main" id="{00000000-0008-0000-0500-00008B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2" name="Text Box 16">
          <a:extLst>
            <a:ext uri="{FF2B5EF4-FFF2-40B4-BE49-F238E27FC236}">
              <a16:creationId xmlns:a16="http://schemas.microsoft.com/office/drawing/2014/main" id="{00000000-0008-0000-0500-00008C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3" name="Text Box 17">
          <a:extLst>
            <a:ext uri="{FF2B5EF4-FFF2-40B4-BE49-F238E27FC236}">
              <a16:creationId xmlns:a16="http://schemas.microsoft.com/office/drawing/2014/main" id="{00000000-0008-0000-0500-00008D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4" name="Text Box 18">
          <a:extLst>
            <a:ext uri="{FF2B5EF4-FFF2-40B4-BE49-F238E27FC236}">
              <a16:creationId xmlns:a16="http://schemas.microsoft.com/office/drawing/2014/main" id="{00000000-0008-0000-0500-00008E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5" name="Text Box 19">
          <a:extLst>
            <a:ext uri="{FF2B5EF4-FFF2-40B4-BE49-F238E27FC236}">
              <a16:creationId xmlns:a16="http://schemas.microsoft.com/office/drawing/2014/main" id="{00000000-0008-0000-0500-00008F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6" name="Text Box 16">
          <a:extLst>
            <a:ext uri="{FF2B5EF4-FFF2-40B4-BE49-F238E27FC236}">
              <a16:creationId xmlns:a16="http://schemas.microsoft.com/office/drawing/2014/main" id="{00000000-0008-0000-0500-00009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7" name="Text Box 17">
          <a:extLst>
            <a:ext uri="{FF2B5EF4-FFF2-40B4-BE49-F238E27FC236}">
              <a16:creationId xmlns:a16="http://schemas.microsoft.com/office/drawing/2014/main" id="{00000000-0008-0000-0500-000091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8" name="Text Box 18">
          <a:extLst>
            <a:ext uri="{FF2B5EF4-FFF2-40B4-BE49-F238E27FC236}">
              <a16:creationId xmlns:a16="http://schemas.microsoft.com/office/drawing/2014/main" id="{00000000-0008-0000-0500-000092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9" name="Text Box 19">
          <a:extLst>
            <a:ext uri="{FF2B5EF4-FFF2-40B4-BE49-F238E27FC236}">
              <a16:creationId xmlns:a16="http://schemas.microsoft.com/office/drawing/2014/main" id="{00000000-0008-0000-0500-000093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0" name="Text Box 16">
          <a:extLst>
            <a:ext uri="{FF2B5EF4-FFF2-40B4-BE49-F238E27FC236}">
              <a16:creationId xmlns:a16="http://schemas.microsoft.com/office/drawing/2014/main" id="{00000000-0008-0000-0500-00009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1" name="Text Box 17">
          <a:extLst>
            <a:ext uri="{FF2B5EF4-FFF2-40B4-BE49-F238E27FC236}">
              <a16:creationId xmlns:a16="http://schemas.microsoft.com/office/drawing/2014/main" id="{00000000-0008-0000-0500-000095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2" name="Text Box 18">
          <a:extLst>
            <a:ext uri="{FF2B5EF4-FFF2-40B4-BE49-F238E27FC236}">
              <a16:creationId xmlns:a16="http://schemas.microsoft.com/office/drawing/2014/main" id="{00000000-0008-0000-0500-000096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3" name="Text Box 19">
          <a:extLst>
            <a:ext uri="{FF2B5EF4-FFF2-40B4-BE49-F238E27FC236}">
              <a16:creationId xmlns:a16="http://schemas.microsoft.com/office/drawing/2014/main" id="{00000000-0008-0000-0500-000097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4" name="Text Box 16">
          <a:extLst>
            <a:ext uri="{FF2B5EF4-FFF2-40B4-BE49-F238E27FC236}">
              <a16:creationId xmlns:a16="http://schemas.microsoft.com/office/drawing/2014/main" id="{00000000-0008-0000-0500-000098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5" name="Text Box 17">
          <a:extLst>
            <a:ext uri="{FF2B5EF4-FFF2-40B4-BE49-F238E27FC236}">
              <a16:creationId xmlns:a16="http://schemas.microsoft.com/office/drawing/2014/main" id="{00000000-0008-0000-0500-000099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6" name="Text Box 18">
          <a:extLst>
            <a:ext uri="{FF2B5EF4-FFF2-40B4-BE49-F238E27FC236}">
              <a16:creationId xmlns:a16="http://schemas.microsoft.com/office/drawing/2014/main" id="{00000000-0008-0000-0500-00009A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7" name="Text Box 19">
          <a:extLst>
            <a:ext uri="{FF2B5EF4-FFF2-40B4-BE49-F238E27FC236}">
              <a16:creationId xmlns:a16="http://schemas.microsoft.com/office/drawing/2014/main" id="{00000000-0008-0000-0500-00009B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107</xdr:row>
      <xdr:rowOff>504825</xdr:rowOff>
    </xdr:from>
    <xdr:ext cx="95250" cy="444014"/>
    <xdr:sp macro="" textlink="">
      <xdr:nvSpPr>
        <xdr:cNvPr id="1948" name="Text Box 15">
          <a:extLst>
            <a:ext uri="{FF2B5EF4-FFF2-40B4-BE49-F238E27FC236}">
              <a16:creationId xmlns:a16="http://schemas.microsoft.com/office/drawing/2014/main" id="{00000000-0008-0000-0500-00009C07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49" name="Text Box 16">
          <a:extLst>
            <a:ext uri="{FF2B5EF4-FFF2-40B4-BE49-F238E27FC236}">
              <a16:creationId xmlns:a16="http://schemas.microsoft.com/office/drawing/2014/main" id="{00000000-0008-0000-0500-00009D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0" name="Text Box 17">
          <a:extLst>
            <a:ext uri="{FF2B5EF4-FFF2-40B4-BE49-F238E27FC236}">
              <a16:creationId xmlns:a16="http://schemas.microsoft.com/office/drawing/2014/main" id="{00000000-0008-0000-0500-00009E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1" name="Text Box 18">
          <a:extLst>
            <a:ext uri="{FF2B5EF4-FFF2-40B4-BE49-F238E27FC236}">
              <a16:creationId xmlns:a16="http://schemas.microsoft.com/office/drawing/2014/main" id="{00000000-0008-0000-0500-00009F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2" name="Text Box 19">
          <a:extLst>
            <a:ext uri="{FF2B5EF4-FFF2-40B4-BE49-F238E27FC236}">
              <a16:creationId xmlns:a16="http://schemas.microsoft.com/office/drawing/2014/main" id="{00000000-0008-0000-0500-0000A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107</xdr:row>
      <xdr:rowOff>504825</xdr:rowOff>
    </xdr:from>
    <xdr:ext cx="95250" cy="442269"/>
    <xdr:sp macro="" textlink="">
      <xdr:nvSpPr>
        <xdr:cNvPr id="1953" name="Text Box 15">
          <a:extLst>
            <a:ext uri="{FF2B5EF4-FFF2-40B4-BE49-F238E27FC236}">
              <a16:creationId xmlns:a16="http://schemas.microsoft.com/office/drawing/2014/main" id="{00000000-0008-0000-0500-0000A107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4" name="Text Box 16">
          <a:extLst>
            <a:ext uri="{FF2B5EF4-FFF2-40B4-BE49-F238E27FC236}">
              <a16:creationId xmlns:a16="http://schemas.microsoft.com/office/drawing/2014/main" id="{00000000-0008-0000-0500-0000A2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5" name="Text Box 17">
          <a:extLst>
            <a:ext uri="{FF2B5EF4-FFF2-40B4-BE49-F238E27FC236}">
              <a16:creationId xmlns:a16="http://schemas.microsoft.com/office/drawing/2014/main" id="{00000000-0008-0000-0500-0000A3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6" name="Text Box 18">
          <a:extLst>
            <a:ext uri="{FF2B5EF4-FFF2-40B4-BE49-F238E27FC236}">
              <a16:creationId xmlns:a16="http://schemas.microsoft.com/office/drawing/2014/main" id="{00000000-0008-0000-0500-0000A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7" name="Text Box 16">
          <a:extLst>
            <a:ext uri="{FF2B5EF4-FFF2-40B4-BE49-F238E27FC236}">
              <a16:creationId xmlns:a16="http://schemas.microsoft.com/office/drawing/2014/main" id="{00000000-0008-0000-0500-0000A5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8" name="Text Box 17">
          <a:extLst>
            <a:ext uri="{FF2B5EF4-FFF2-40B4-BE49-F238E27FC236}">
              <a16:creationId xmlns:a16="http://schemas.microsoft.com/office/drawing/2014/main" id="{00000000-0008-0000-0500-0000A6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9" name="Text Box 18">
          <a:extLst>
            <a:ext uri="{FF2B5EF4-FFF2-40B4-BE49-F238E27FC236}">
              <a16:creationId xmlns:a16="http://schemas.microsoft.com/office/drawing/2014/main" id="{00000000-0008-0000-0500-0000A7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0" name="Text Box 19">
          <a:extLst>
            <a:ext uri="{FF2B5EF4-FFF2-40B4-BE49-F238E27FC236}">
              <a16:creationId xmlns:a16="http://schemas.microsoft.com/office/drawing/2014/main" id="{00000000-0008-0000-0500-0000A8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1" name="Text Box 16">
          <a:extLst>
            <a:ext uri="{FF2B5EF4-FFF2-40B4-BE49-F238E27FC236}">
              <a16:creationId xmlns:a16="http://schemas.microsoft.com/office/drawing/2014/main" id="{00000000-0008-0000-0500-0000A9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2" name="Text Box 17">
          <a:extLst>
            <a:ext uri="{FF2B5EF4-FFF2-40B4-BE49-F238E27FC236}">
              <a16:creationId xmlns:a16="http://schemas.microsoft.com/office/drawing/2014/main" id="{00000000-0008-0000-0500-0000AA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3" name="Text Box 18">
          <a:extLst>
            <a:ext uri="{FF2B5EF4-FFF2-40B4-BE49-F238E27FC236}">
              <a16:creationId xmlns:a16="http://schemas.microsoft.com/office/drawing/2014/main" id="{00000000-0008-0000-0500-0000AB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4" name="Text Box 19">
          <a:extLst>
            <a:ext uri="{FF2B5EF4-FFF2-40B4-BE49-F238E27FC236}">
              <a16:creationId xmlns:a16="http://schemas.microsoft.com/office/drawing/2014/main" id="{00000000-0008-0000-0500-0000AC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1965" name="Text Box 15">
          <a:extLst>
            <a:ext uri="{FF2B5EF4-FFF2-40B4-BE49-F238E27FC236}">
              <a16:creationId xmlns:a16="http://schemas.microsoft.com/office/drawing/2014/main" id="{00000000-0008-0000-0500-0000AD07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1966" name="Text Box 15">
          <a:extLst>
            <a:ext uri="{FF2B5EF4-FFF2-40B4-BE49-F238E27FC236}">
              <a16:creationId xmlns:a16="http://schemas.microsoft.com/office/drawing/2014/main" id="{00000000-0008-0000-0500-0000AE07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1967" name="Text Box 15">
          <a:extLst>
            <a:ext uri="{FF2B5EF4-FFF2-40B4-BE49-F238E27FC236}">
              <a16:creationId xmlns:a16="http://schemas.microsoft.com/office/drawing/2014/main" id="{00000000-0008-0000-0500-0000AF07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1968" name="Text Box 15">
          <a:extLst>
            <a:ext uri="{FF2B5EF4-FFF2-40B4-BE49-F238E27FC236}">
              <a16:creationId xmlns:a16="http://schemas.microsoft.com/office/drawing/2014/main" id="{00000000-0008-0000-0500-0000B007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1969" name="Text Box 15">
          <a:extLst>
            <a:ext uri="{FF2B5EF4-FFF2-40B4-BE49-F238E27FC236}">
              <a16:creationId xmlns:a16="http://schemas.microsoft.com/office/drawing/2014/main" id="{00000000-0008-0000-0500-0000B107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213632"/>
    <xdr:sp macro="" textlink="">
      <xdr:nvSpPr>
        <xdr:cNvPr id="1970" name="Text Box 15">
          <a:extLst>
            <a:ext uri="{FF2B5EF4-FFF2-40B4-BE49-F238E27FC236}">
              <a16:creationId xmlns:a16="http://schemas.microsoft.com/office/drawing/2014/main" id="{00000000-0008-0000-0500-0000B207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1" name="Text Box 16">
          <a:extLst>
            <a:ext uri="{FF2B5EF4-FFF2-40B4-BE49-F238E27FC236}">
              <a16:creationId xmlns:a16="http://schemas.microsoft.com/office/drawing/2014/main" id="{00000000-0008-0000-0500-0000B3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2" name="Text Box 17">
          <a:extLst>
            <a:ext uri="{FF2B5EF4-FFF2-40B4-BE49-F238E27FC236}">
              <a16:creationId xmlns:a16="http://schemas.microsoft.com/office/drawing/2014/main" id="{00000000-0008-0000-0500-0000B4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3" name="Text Box 18">
          <a:extLst>
            <a:ext uri="{FF2B5EF4-FFF2-40B4-BE49-F238E27FC236}">
              <a16:creationId xmlns:a16="http://schemas.microsoft.com/office/drawing/2014/main" id="{00000000-0008-0000-0500-0000B5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4" name="Text Box 19">
          <a:extLst>
            <a:ext uri="{FF2B5EF4-FFF2-40B4-BE49-F238E27FC236}">
              <a16:creationId xmlns:a16="http://schemas.microsoft.com/office/drawing/2014/main" id="{00000000-0008-0000-0500-0000B6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5" name="Text Box 16">
          <a:extLst>
            <a:ext uri="{FF2B5EF4-FFF2-40B4-BE49-F238E27FC236}">
              <a16:creationId xmlns:a16="http://schemas.microsoft.com/office/drawing/2014/main" id="{00000000-0008-0000-0500-0000B7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6" name="Text Box 17">
          <a:extLst>
            <a:ext uri="{FF2B5EF4-FFF2-40B4-BE49-F238E27FC236}">
              <a16:creationId xmlns:a16="http://schemas.microsoft.com/office/drawing/2014/main" id="{00000000-0008-0000-0500-0000B8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7" name="Text Box 18">
          <a:extLst>
            <a:ext uri="{FF2B5EF4-FFF2-40B4-BE49-F238E27FC236}">
              <a16:creationId xmlns:a16="http://schemas.microsoft.com/office/drawing/2014/main" id="{00000000-0008-0000-0500-0000B9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8" name="Text Box 19">
          <a:extLst>
            <a:ext uri="{FF2B5EF4-FFF2-40B4-BE49-F238E27FC236}">
              <a16:creationId xmlns:a16="http://schemas.microsoft.com/office/drawing/2014/main" id="{00000000-0008-0000-0500-0000BA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79" name="Text Box 16">
          <a:extLst>
            <a:ext uri="{FF2B5EF4-FFF2-40B4-BE49-F238E27FC236}">
              <a16:creationId xmlns:a16="http://schemas.microsoft.com/office/drawing/2014/main" id="{00000000-0008-0000-0500-0000BB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0" name="Text Box 17">
          <a:extLst>
            <a:ext uri="{FF2B5EF4-FFF2-40B4-BE49-F238E27FC236}">
              <a16:creationId xmlns:a16="http://schemas.microsoft.com/office/drawing/2014/main" id="{00000000-0008-0000-0500-0000BC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1" name="Text Box 18">
          <a:extLst>
            <a:ext uri="{FF2B5EF4-FFF2-40B4-BE49-F238E27FC236}">
              <a16:creationId xmlns:a16="http://schemas.microsoft.com/office/drawing/2014/main" id="{00000000-0008-0000-0500-0000BD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2" name="Text Box 19">
          <a:extLst>
            <a:ext uri="{FF2B5EF4-FFF2-40B4-BE49-F238E27FC236}">
              <a16:creationId xmlns:a16="http://schemas.microsoft.com/office/drawing/2014/main" id="{00000000-0008-0000-0500-0000BE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3" name="Text Box 16">
          <a:extLst>
            <a:ext uri="{FF2B5EF4-FFF2-40B4-BE49-F238E27FC236}">
              <a16:creationId xmlns:a16="http://schemas.microsoft.com/office/drawing/2014/main" id="{00000000-0008-0000-0500-0000BF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4" name="Text Box 17">
          <a:extLst>
            <a:ext uri="{FF2B5EF4-FFF2-40B4-BE49-F238E27FC236}">
              <a16:creationId xmlns:a16="http://schemas.microsoft.com/office/drawing/2014/main" id="{00000000-0008-0000-0500-0000C0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5" name="Text Box 18">
          <a:extLst>
            <a:ext uri="{FF2B5EF4-FFF2-40B4-BE49-F238E27FC236}">
              <a16:creationId xmlns:a16="http://schemas.microsoft.com/office/drawing/2014/main" id="{00000000-0008-0000-0500-0000C1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6" name="Text Box 19">
          <a:extLst>
            <a:ext uri="{FF2B5EF4-FFF2-40B4-BE49-F238E27FC236}">
              <a16:creationId xmlns:a16="http://schemas.microsoft.com/office/drawing/2014/main" id="{00000000-0008-0000-0500-0000C2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7" name="Text Box 16">
          <a:extLst>
            <a:ext uri="{FF2B5EF4-FFF2-40B4-BE49-F238E27FC236}">
              <a16:creationId xmlns:a16="http://schemas.microsoft.com/office/drawing/2014/main" id="{00000000-0008-0000-0500-0000C3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8" name="Text Box 17">
          <a:extLst>
            <a:ext uri="{FF2B5EF4-FFF2-40B4-BE49-F238E27FC236}">
              <a16:creationId xmlns:a16="http://schemas.microsoft.com/office/drawing/2014/main" id="{00000000-0008-0000-0500-0000C4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9" name="Text Box 18">
          <a:extLst>
            <a:ext uri="{FF2B5EF4-FFF2-40B4-BE49-F238E27FC236}">
              <a16:creationId xmlns:a16="http://schemas.microsoft.com/office/drawing/2014/main" id="{00000000-0008-0000-0500-0000C5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0" name="Text Box 16">
          <a:extLst>
            <a:ext uri="{FF2B5EF4-FFF2-40B4-BE49-F238E27FC236}">
              <a16:creationId xmlns:a16="http://schemas.microsoft.com/office/drawing/2014/main" id="{00000000-0008-0000-0500-0000C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1" name="Text Box 17">
          <a:extLst>
            <a:ext uri="{FF2B5EF4-FFF2-40B4-BE49-F238E27FC236}">
              <a16:creationId xmlns:a16="http://schemas.microsoft.com/office/drawing/2014/main" id="{00000000-0008-0000-0500-0000C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2" name="Text Box 18">
          <a:extLst>
            <a:ext uri="{FF2B5EF4-FFF2-40B4-BE49-F238E27FC236}">
              <a16:creationId xmlns:a16="http://schemas.microsoft.com/office/drawing/2014/main" id="{00000000-0008-0000-0500-0000C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3" name="Text Box 19">
          <a:extLst>
            <a:ext uri="{FF2B5EF4-FFF2-40B4-BE49-F238E27FC236}">
              <a16:creationId xmlns:a16="http://schemas.microsoft.com/office/drawing/2014/main" id="{00000000-0008-0000-0500-0000C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4" name="Text Box 16">
          <a:extLst>
            <a:ext uri="{FF2B5EF4-FFF2-40B4-BE49-F238E27FC236}">
              <a16:creationId xmlns:a16="http://schemas.microsoft.com/office/drawing/2014/main" id="{00000000-0008-0000-0500-0000CA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5" name="Text Box 17">
          <a:extLst>
            <a:ext uri="{FF2B5EF4-FFF2-40B4-BE49-F238E27FC236}">
              <a16:creationId xmlns:a16="http://schemas.microsoft.com/office/drawing/2014/main" id="{00000000-0008-0000-0500-0000CB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6" name="Text Box 18">
          <a:extLst>
            <a:ext uri="{FF2B5EF4-FFF2-40B4-BE49-F238E27FC236}">
              <a16:creationId xmlns:a16="http://schemas.microsoft.com/office/drawing/2014/main" id="{00000000-0008-0000-0500-0000CC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7" name="Text Box 19">
          <a:extLst>
            <a:ext uri="{FF2B5EF4-FFF2-40B4-BE49-F238E27FC236}">
              <a16:creationId xmlns:a16="http://schemas.microsoft.com/office/drawing/2014/main" id="{00000000-0008-0000-0500-0000CD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98" name="Text Box 16">
          <a:extLst>
            <a:ext uri="{FF2B5EF4-FFF2-40B4-BE49-F238E27FC236}">
              <a16:creationId xmlns:a16="http://schemas.microsoft.com/office/drawing/2014/main" id="{00000000-0008-0000-0500-0000C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99" name="Text Box 17">
          <a:extLst>
            <a:ext uri="{FF2B5EF4-FFF2-40B4-BE49-F238E27FC236}">
              <a16:creationId xmlns:a16="http://schemas.microsoft.com/office/drawing/2014/main" id="{00000000-0008-0000-0500-0000C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00" name="Text Box 18">
          <a:extLst>
            <a:ext uri="{FF2B5EF4-FFF2-40B4-BE49-F238E27FC236}">
              <a16:creationId xmlns:a16="http://schemas.microsoft.com/office/drawing/2014/main" id="{00000000-0008-0000-0500-0000D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01" name="Text Box 19">
          <a:extLst>
            <a:ext uri="{FF2B5EF4-FFF2-40B4-BE49-F238E27FC236}">
              <a16:creationId xmlns:a16="http://schemas.microsoft.com/office/drawing/2014/main" id="{00000000-0008-0000-0500-0000D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61691"/>
    <xdr:sp macro="" textlink="">
      <xdr:nvSpPr>
        <xdr:cNvPr id="2002" name="Text Box 15">
          <a:extLst>
            <a:ext uri="{FF2B5EF4-FFF2-40B4-BE49-F238E27FC236}">
              <a16:creationId xmlns:a16="http://schemas.microsoft.com/office/drawing/2014/main" id="{00000000-0008-0000-0500-0000D2070000}"/>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3" name="Text Box 16">
          <a:extLst>
            <a:ext uri="{FF2B5EF4-FFF2-40B4-BE49-F238E27FC236}">
              <a16:creationId xmlns:a16="http://schemas.microsoft.com/office/drawing/2014/main" id="{00000000-0008-0000-0500-0000D3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4" name="Text Box 17">
          <a:extLst>
            <a:ext uri="{FF2B5EF4-FFF2-40B4-BE49-F238E27FC236}">
              <a16:creationId xmlns:a16="http://schemas.microsoft.com/office/drawing/2014/main" id="{00000000-0008-0000-0500-0000D4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5" name="Text Box 18">
          <a:extLst>
            <a:ext uri="{FF2B5EF4-FFF2-40B4-BE49-F238E27FC236}">
              <a16:creationId xmlns:a16="http://schemas.microsoft.com/office/drawing/2014/main" id="{00000000-0008-0000-0500-0000D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6" name="Text Box 19">
          <a:extLst>
            <a:ext uri="{FF2B5EF4-FFF2-40B4-BE49-F238E27FC236}">
              <a16:creationId xmlns:a16="http://schemas.microsoft.com/office/drawing/2014/main" id="{00000000-0008-0000-0500-0000D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2007" name="Text Box 15">
          <a:extLst>
            <a:ext uri="{FF2B5EF4-FFF2-40B4-BE49-F238E27FC236}">
              <a16:creationId xmlns:a16="http://schemas.microsoft.com/office/drawing/2014/main" id="{00000000-0008-0000-0500-0000D7070000}"/>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08" name="Text Box 16">
          <a:extLst>
            <a:ext uri="{FF2B5EF4-FFF2-40B4-BE49-F238E27FC236}">
              <a16:creationId xmlns:a16="http://schemas.microsoft.com/office/drawing/2014/main" id="{00000000-0008-0000-0500-0000D8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09" name="Text Box 17">
          <a:extLst>
            <a:ext uri="{FF2B5EF4-FFF2-40B4-BE49-F238E27FC236}">
              <a16:creationId xmlns:a16="http://schemas.microsoft.com/office/drawing/2014/main" id="{00000000-0008-0000-0500-0000D9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10" name="Text Box 18">
          <a:extLst>
            <a:ext uri="{FF2B5EF4-FFF2-40B4-BE49-F238E27FC236}">
              <a16:creationId xmlns:a16="http://schemas.microsoft.com/office/drawing/2014/main" id="{00000000-0008-0000-0500-0000DA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11" name="Text Box 19">
          <a:extLst>
            <a:ext uri="{FF2B5EF4-FFF2-40B4-BE49-F238E27FC236}">
              <a16:creationId xmlns:a16="http://schemas.microsoft.com/office/drawing/2014/main" id="{00000000-0008-0000-0500-0000DB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2012" name="Text Box 15">
          <a:extLst>
            <a:ext uri="{FF2B5EF4-FFF2-40B4-BE49-F238E27FC236}">
              <a16:creationId xmlns:a16="http://schemas.microsoft.com/office/drawing/2014/main" id="{00000000-0008-0000-0500-0000DC070000}"/>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119</xdr:row>
      <xdr:rowOff>504825</xdr:rowOff>
    </xdr:from>
    <xdr:ext cx="95250" cy="444014"/>
    <xdr:sp macro="" textlink="">
      <xdr:nvSpPr>
        <xdr:cNvPr id="2013" name="Text Box 15">
          <a:extLst>
            <a:ext uri="{FF2B5EF4-FFF2-40B4-BE49-F238E27FC236}">
              <a16:creationId xmlns:a16="http://schemas.microsoft.com/office/drawing/2014/main" id="{00000000-0008-0000-0500-0000DD070000}"/>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4" name="Text Box 16">
          <a:extLst>
            <a:ext uri="{FF2B5EF4-FFF2-40B4-BE49-F238E27FC236}">
              <a16:creationId xmlns:a16="http://schemas.microsoft.com/office/drawing/2014/main" id="{00000000-0008-0000-0500-0000D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5" name="Text Box 17">
          <a:extLst>
            <a:ext uri="{FF2B5EF4-FFF2-40B4-BE49-F238E27FC236}">
              <a16:creationId xmlns:a16="http://schemas.microsoft.com/office/drawing/2014/main" id="{00000000-0008-0000-0500-0000D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6" name="Text Box 18">
          <a:extLst>
            <a:ext uri="{FF2B5EF4-FFF2-40B4-BE49-F238E27FC236}">
              <a16:creationId xmlns:a16="http://schemas.microsoft.com/office/drawing/2014/main" id="{00000000-0008-0000-0500-0000E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7" name="Text Box 19">
          <a:extLst>
            <a:ext uri="{FF2B5EF4-FFF2-40B4-BE49-F238E27FC236}">
              <a16:creationId xmlns:a16="http://schemas.microsoft.com/office/drawing/2014/main" id="{00000000-0008-0000-0500-0000E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2018" name="Text Box 15">
          <a:extLst>
            <a:ext uri="{FF2B5EF4-FFF2-40B4-BE49-F238E27FC236}">
              <a16:creationId xmlns:a16="http://schemas.microsoft.com/office/drawing/2014/main" id="{00000000-0008-0000-0500-0000E2070000}"/>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2019" name="Text Box 15">
          <a:extLst>
            <a:ext uri="{FF2B5EF4-FFF2-40B4-BE49-F238E27FC236}">
              <a16:creationId xmlns:a16="http://schemas.microsoft.com/office/drawing/2014/main" id="{00000000-0008-0000-0500-0000E3070000}"/>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119</xdr:row>
      <xdr:rowOff>504825</xdr:rowOff>
    </xdr:from>
    <xdr:ext cx="95250" cy="442269"/>
    <xdr:sp macro="" textlink="">
      <xdr:nvSpPr>
        <xdr:cNvPr id="2020" name="Text Box 15">
          <a:extLst>
            <a:ext uri="{FF2B5EF4-FFF2-40B4-BE49-F238E27FC236}">
              <a16:creationId xmlns:a16="http://schemas.microsoft.com/office/drawing/2014/main" id="{00000000-0008-0000-0500-0000E4070000}"/>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1" name="Text Box 16">
          <a:extLst>
            <a:ext uri="{FF2B5EF4-FFF2-40B4-BE49-F238E27FC236}">
              <a16:creationId xmlns:a16="http://schemas.microsoft.com/office/drawing/2014/main" id="{00000000-0008-0000-0500-0000E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2" name="Text Box 17">
          <a:extLst>
            <a:ext uri="{FF2B5EF4-FFF2-40B4-BE49-F238E27FC236}">
              <a16:creationId xmlns:a16="http://schemas.microsoft.com/office/drawing/2014/main" id="{00000000-0008-0000-0500-0000E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3" name="Text Box 18">
          <a:extLst>
            <a:ext uri="{FF2B5EF4-FFF2-40B4-BE49-F238E27FC236}">
              <a16:creationId xmlns:a16="http://schemas.microsoft.com/office/drawing/2014/main" id="{00000000-0008-0000-0500-0000E7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213632"/>
    <xdr:sp macro="" textlink="">
      <xdr:nvSpPr>
        <xdr:cNvPr id="2024" name="Text Box 15">
          <a:extLst>
            <a:ext uri="{FF2B5EF4-FFF2-40B4-BE49-F238E27FC236}">
              <a16:creationId xmlns:a16="http://schemas.microsoft.com/office/drawing/2014/main" id="{00000000-0008-0000-0500-0000E8070000}"/>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5" name="Text Box 16">
          <a:extLst>
            <a:ext uri="{FF2B5EF4-FFF2-40B4-BE49-F238E27FC236}">
              <a16:creationId xmlns:a16="http://schemas.microsoft.com/office/drawing/2014/main" id="{00000000-0008-0000-0500-0000E9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6" name="Text Box 17">
          <a:extLst>
            <a:ext uri="{FF2B5EF4-FFF2-40B4-BE49-F238E27FC236}">
              <a16:creationId xmlns:a16="http://schemas.microsoft.com/office/drawing/2014/main" id="{00000000-0008-0000-0500-0000EA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7" name="Text Box 18">
          <a:extLst>
            <a:ext uri="{FF2B5EF4-FFF2-40B4-BE49-F238E27FC236}">
              <a16:creationId xmlns:a16="http://schemas.microsoft.com/office/drawing/2014/main" id="{00000000-0008-0000-0500-0000EB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8" name="Text Box 19">
          <a:extLst>
            <a:ext uri="{FF2B5EF4-FFF2-40B4-BE49-F238E27FC236}">
              <a16:creationId xmlns:a16="http://schemas.microsoft.com/office/drawing/2014/main" id="{00000000-0008-0000-0500-0000EC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9" name="Text Box 16">
          <a:extLst>
            <a:ext uri="{FF2B5EF4-FFF2-40B4-BE49-F238E27FC236}">
              <a16:creationId xmlns:a16="http://schemas.microsoft.com/office/drawing/2014/main" id="{00000000-0008-0000-0500-0000ED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0" name="Text Box 17">
          <a:extLst>
            <a:ext uri="{FF2B5EF4-FFF2-40B4-BE49-F238E27FC236}">
              <a16:creationId xmlns:a16="http://schemas.microsoft.com/office/drawing/2014/main" id="{00000000-0008-0000-0500-0000EE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1" name="Text Box 18">
          <a:extLst>
            <a:ext uri="{FF2B5EF4-FFF2-40B4-BE49-F238E27FC236}">
              <a16:creationId xmlns:a16="http://schemas.microsoft.com/office/drawing/2014/main" id="{00000000-0008-0000-0500-0000EF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2" name="Text Box 19">
          <a:extLst>
            <a:ext uri="{FF2B5EF4-FFF2-40B4-BE49-F238E27FC236}">
              <a16:creationId xmlns:a16="http://schemas.microsoft.com/office/drawing/2014/main" id="{00000000-0008-0000-0500-0000F0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3" name="Text Box 16">
          <a:extLst>
            <a:ext uri="{FF2B5EF4-FFF2-40B4-BE49-F238E27FC236}">
              <a16:creationId xmlns:a16="http://schemas.microsoft.com/office/drawing/2014/main" id="{00000000-0008-0000-0500-0000F1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4" name="Text Box 17">
          <a:extLst>
            <a:ext uri="{FF2B5EF4-FFF2-40B4-BE49-F238E27FC236}">
              <a16:creationId xmlns:a16="http://schemas.microsoft.com/office/drawing/2014/main" id="{00000000-0008-0000-0500-0000F2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5" name="Text Box 18">
          <a:extLst>
            <a:ext uri="{FF2B5EF4-FFF2-40B4-BE49-F238E27FC236}">
              <a16:creationId xmlns:a16="http://schemas.microsoft.com/office/drawing/2014/main" id="{00000000-0008-0000-0500-0000F3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6" name="Text Box 19">
          <a:extLst>
            <a:ext uri="{FF2B5EF4-FFF2-40B4-BE49-F238E27FC236}">
              <a16:creationId xmlns:a16="http://schemas.microsoft.com/office/drawing/2014/main" id="{00000000-0008-0000-0500-0000F4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7" name="Text Box 16">
          <a:extLst>
            <a:ext uri="{FF2B5EF4-FFF2-40B4-BE49-F238E27FC236}">
              <a16:creationId xmlns:a16="http://schemas.microsoft.com/office/drawing/2014/main" id="{00000000-0008-0000-0500-0000F5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8" name="Text Box 17">
          <a:extLst>
            <a:ext uri="{FF2B5EF4-FFF2-40B4-BE49-F238E27FC236}">
              <a16:creationId xmlns:a16="http://schemas.microsoft.com/office/drawing/2014/main" id="{00000000-0008-0000-0500-0000F6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9" name="Text Box 18">
          <a:extLst>
            <a:ext uri="{FF2B5EF4-FFF2-40B4-BE49-F238E27FC236}">
              <a16:creationId xmlns:a16="http://schemas.microsoft.com/office/drawing/2014/main" id="{00000000-0008-0000-0500-0000F7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40" name="Text Box 19">
          <a:extLst>
            <a:ext uri="{FF2B5EF4-FFF2-40B4-BE49-F238E27FC236}">
              <a16:creationId xmlns:a16="http://schemas.microsoft.com/office/drawing/2014/main" id="{00000000-0008-0000-0500-0000F8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1" name="Text Box 16">
          <a:extLst>
            <a:ext uri="{FF2B5EF4-FFF2-40B4-BE49-F238E27FC236}">
              <a16:creationId xmlns:a16="http://schemas.microsoft.com/office/drawing/2014/main" id="{00000000-0008-0000-0500-0000F9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2" name="Text Box 17">
          <a:extLst>
            <a:ext uri="{FF2B5EF4-FFF2-40B4-BE49-F238E27FC236}">
              <a16:creationId xmlns:a16="http://schemas.microsoft.com/office/drawing/2014/main" id="{00000000-0008-0000-0500-0000FA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3" name="Text Box 18">
          <a:extLst>
            <a:ext uri="{FF2B5EF4-FFF2-40B4-BE49-F238E27FC236}">
              <a16:creationId xmlns:a16="http://schemas.microsoft.com/office/drawing/2014/main" id="{00000000-0008-0000-0500-0000FB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4" name="Text Box 19">
          <a:extLst>
            <a:ext uri="{FF2B5EF4-FFF2-40B4-BE49-F238E27FC236}">
              <a16:creationId xmlns:a16="http://schemas.microsoft.com/office/drawing/2014/main" id="{00000000-0008-0000-0500-0000FC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5" name="Text Box 16">
          <a:extLst>
            <a:ext uri="{FF2B5EF4-FFF2-40B4-BE49-F238E27FC236}">
              <a16:creationId xmlns:a16="http://schemas.microsoft.com/office/drawing/2014/main" id="{00000000-0008-0000-0500-0000FD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6" name="Text Box 17">
          <a:extLst>
            <a:ext uri="{FF2B5EF4-FFF2-40B4-BE49-F238E27FC236}">
              <a16:creationId xmlns:a16="http://schemas.microsoft.com/office/drawing/2014/main" id="{00000000-0008-0000-0500-0000FE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7" name="Text Box 18">
          <a:extLst>
            <a:ext uri="{FF2B5EF4-FFF2-40B4-BE49-F238E27FC236}">
              <a16:creationId xmlns:a16="http://schemas.microsoft.com/office/drawing/2014/main" id="{00000000-0008-0000-0500-0000FF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8" name="Text Box 19">
          <a:extLst>
            <a:ext uri="{FF2B5EF4-FFF2-40B4-BE49-F238E27FC236}">
              <a16:creationId xmlns:a16="http://schemas.microsoft.com/office/drawing/2014/main" id="{00000000-0008-0000-0500-00000008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49" name="Text Box 16">
          <a:extLst>
            <a:ext uri="{FF2B5EF4-FFF2-40B4-BE49-F238E27FC236}">
              <a16:creationId xmlns:a16="http://schemas.microsoft.com/office/drawing/2014/main" id="{00000000-0008-0000-0500-000001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50" name="Text Box 17">
          <a:extLst>
            <a:ext uri="{FF2B5EF4-FFF2-40B4-BE49-F238E27FC236}">
              <a16:creationId xmlns:a16="http://schemas.microsoft.com/office/drawing/2014/main" id="{00000000-0008-0000-0500-000002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51" name="Text Box 18">
          <a:extLst>
            <a:ext uri="{FF2B5EF4-FFF2-40B4-BE49-F238E27FC236}">
              <a16:creationId xmlns:a16="http://schemas.microsoft.com/office/drawing/2014/main" id="{00000000-0008-0000-0500-000003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2" name="Text Box 16">
          <a:extLst>
            <a:ext uri="{FF2B5EF4-FFF2-40B4-BE49-F238E27FC236}">
              <a16:creationId xmlns:a16="http://schemas.microsoft.com/office/drawing/2014/main" id="{00000000-0008-0000-0500-000004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3" name="Text Box 17">
          <a:extLst>
            <a:ext uri="{FF2B5EF4-FFF2-40B4-BE49-F238E27FC236}">
              <a16:creationId xmlns:a16="http://schemas.microsoft.com/office/drawing/2014/main" id="{00000000-0008-0000-0500-000005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4" name="Text Box 18">
          <a:extLst>
            <a:ext uri="{FF2B5EF4-FFF2-40B4-BE49-F238E27FC236}">
              <a16:creationId xmlns:a16="http://schemas.microsoft.com/office/drawing/2014/main" id="{00000000-0008-0000-0500-000006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5" name="Text Box 19">
          <a:extLst>
            <a:ext uri="{FF2B5EF4-FFF2-40B4-BE49-F238E27FC236}">
              <a16:creationId xmlns:a16="http://schemas.microsoft.com/office/drawing/2014/main" id="{00000000-0008-0000-0500-000007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6" name="Text Box 16">
          <a:extLst>
            <a:ext uri="{FF2B5EF4-FFF2-40B4-BE49-F238E27FC236}">
              <a16:creationId xmlns:a16="http://schemas.microsoft.com/office/drawing/2014/main" id="{00000000-0008-0000-0500-000008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7" name="Text Box 17">
          <a:extLst>
            <a:ext uri="{FF2B5EF4-FFF2-40B4-BE49-F238E27FC236}">
              <a16:creationId xmlns:a16="http://schemas.microsoft.com/office/drawing/2014/main" id="{00000000-0008-0000-0500-000009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8" name="Text Box 18">
          <a:extLst>
            <a:ext uri="{FF2B5EF4-FFF2-40B4-BE49-F238E27FC236}">
              <a16:creationId xmlns:a16="http://schemas.microsoft.com/office/drawing/2014/main" id="{00000000-0008-0000-0500-00000A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9" name="Text Box 19">
          <a:extLst>
            <a:ext uri="{FF2B5EF4-FFF2-40B4-BE49-F238E27FC236}">
              <a16:creationId xmlns:a16="http://schemas.microsoft.com/office/drawing/2014/main" id="{00000000-0008-0000-0500-00000B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0" name="Text Box 16">
          <a:extLst>
            <a:ext uri="{FF2B5EF4-FFF2-40B4-BE49-F238E27FC236}">
              <a16:creationId xmlns:a16="http://schemas.microsoft.com/office/drawing/2014/main" id="{00000000-0008-0000-0500-00000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1" name="Text Box 17">
          <a:extLst>
            <a:ext uri="{FF2B5EF4-FFF2-40B4-BE49-F238E27FC236}">
              <a16:creationId xmlns:a16="http://schemas.microsoft.com/office/drawing/2014/main" id="{00000000-0008-0000-0500-00000D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2" name="Text Box 18">
          <a:extLst>
            <a:ext uri="{FF2B5EF4-FFF2-40B4-BE49-F238E27FC236}">
              <a16:creationId xmlns:a16="http://schemas.microsoft.com/office/drawing/2014/main" id="{00000000-0008-0000-0500-00000E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3" name="Text Box 19">
          <a:extLst>
            <a:ext uri="{FF2B5EF4-FFF2-40B4-BE49-F238E27FC236}">
              <a16:creationId xmlns:a16="http://schemas.microsoft.com/office/drawing/2014/main" id="{00000000-0008-0000-0500-00000F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4" name="Text Box 16">
          <a:extLst>
            <a:ext uri="{FF2B5EF4-FFF2-40B4-BE49-F238E27FC236}">
              <a16:creationId xmlns:a16="http://schemas.microsoft.com/office/drawing/2014/main" id="{00000000-0008-0000-0500-000010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5" name="Text Box 17">
          <a:extLst>
            <a:ext uri="{FF2B5EF4-FFF2-40B4-BE49-F238E27FC236}">
              <a16:creationId xmlns:a16="http://schemas.microsoft.com/office/drawing/2014/main" id="{00000000-0008-0000-0500-000011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6" name="Text Box 18">
          <a:extLst>
            <a:ext uri="{FF2B5EF4-FFF2-40B4-BE49-F238E27FC236}">
              <a16:creationId xmlns:a16="http://schemas.microsoft.com/office/drawing/2014/main" id="{00000000-0008-0000-0500-000012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7" name="Text Box 19">
          <a:extLst>
            <a:ext uri="{FF2B5EF4-FFF2-40B4-BE49-F238E27FC236}">
              <a16:creationId xmlns:a16="http://schemas.microsoft.com/office/drawing/2014/main" id="{00000000-0008-0000-0500-000013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2072" name="Text Box 15">
          <a:extLst>
            <a:ext uri="{FF2B5EF4-FFF2-40B4-BE49-F238E27FC236}">
              <a16:creationId xmlns:a16="http://schemas.microsoft.com/office/drawing/2014/main" id="{00000000-0008-0000-0500-000018080000}"/>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3" name="Text Box 16">
          <a:extLst>
            <a:ext uri="{FF2B5EF4-FFF2-40B4-BE49-F238E27FC236}">
              <a16:creationId xmlns:a16="http://schemas.microsoft.com/office/drawing/2014/main" id="{00000000-0008-0000-0500-000019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4" name="Text Box 17">
          <a:extLst>
            <a:ext uri="{FF2B5EF4-FFF2-40B4-BE49-F238E27FC236}">
              <a16:creationId xmlns:a16="http://schemas.microsoft.com/office/drawing/2014/main" id="{00000000-0008-0000-0500-00001A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5" name="Text Box 18">
          <a:extLst>
            <a:ext uri="{FF2B5EF4-FFF2-40B4-BE49-F238E27FC236}">
              <a16:creationId xmlns:a16="http://schemas.microsoft.com/office/drawing/2014/main" id="{00000000-0008-0000-0500-00001B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6" name="Text Box 19">
          <a:extLst>
            <a:ext uri="{FF2B5EF4-FFF2-40B4-BE49-F238E27FC236}">
              <a16:creationId xmlns:a16="http://schemas.microsoft.com/office/drawing/2014/main" id="{00000000-0008-0000-0500-00001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77" name="Text Box 16">
          <a:extLst>
            <a:ext uri="{FF2B5EF4-FFF2-40B4-BE49-F238E27FC236}">
              <a16:creationId xmlns:a16="http://schemas.microsoft.com/office/drawing/2014/main" id="{00000000-0008-0000-0500-00001D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78" name="Text Box 17">
          <a:extLst>
            <a:ext uri="{FF2B5EF4-FFF2-40B4-BE49-F238E27FC236}">
              <a16:creationId xmlns:a16="http://schemas.microsoft.com/office/drawing/2014/main" id="{00000000-0008-0000-0500-00001E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xdr:row>
      <xdr:rowOff>15875</xdr:rowOff>
    </xdr:from>
    <xdr:ext cx="95250" cy="171450"/>
    <xdr:sp macro="" textlink="">
      <xdr:nvSpPr>
        <xdr:cNvPr id="2079" name="Text Box 18">
          <a:extLst>
            <a:ext uri="{FF2B5EF4-FFF2-40B4-BE49-F238E27FC236}">
              <a16:creationId xmlns:a16="http://schemas.microsoft.com/office/drawing/2014/main" id="{00000000-0008-0000-0500-00001F080000}"/>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0" name="Text Box 16">
          <a:extLst>
            <a:ext uri="{FF2B5EF4-FFF2-40B4-BE49-F238E27FC236}">
              <a16:creationId xmlns:a16="http://schemas.microsoft.com/office/drawing/2014/main" id="{00000000-0008-0000-0500-000020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1" name="Text Box 17">
          <a:extLst>
            <a:ext uri="{FF2B5EF4-FFF2-40B4-BE49-F238E27FC236}">
              <a16:creationId xmlns:a16="http://schemas.microsoft.com/office/drawing/2014/main" id="{00000000-0008-0000-0500-000021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2" name="Text Box 18">
          <a:extLst>
            <a:ext uri="{FF2B5EF4-FFF2-40B4-BE49-F238E27FC236}">
              <a16:creationId xmlns:a16="http://schemas.microsoft.com/office/drawing/2014/main" id="{00000000-0008-0000-0500-000022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3" name="Text Box 19">
          <a:extLst>
            <a:ext uri="{FF2B5EF4-FFF2-40B4-BE49-F238E27FC236}">
              <a16:creationId xmlns:a16="http://schemas.microsoft.com/office/drawing/2014/main" id="{00000000-0008-0000-0500-000023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1228725</xdr:colOff>
      <xdr:row>18</xdr:row>
      <xdr:rowOff>0</xdr:rowOff>
    </xdr:from>
    <xdr:ext cx="95250" cy="171450"/>
    <xdr:sp macro="" textlink="">
      <xdr:nvSpPr>
        <xdr:cNvPr id="2084" name="Text Box 16">
          <a:extLst>
            <a:ext uri="{FF2B5EF4-FFF2-40B4-BE49-F238E27FC236}">
              <a16:creationId xmlns:a16="http://schemas.microsoft.com/office/drawing/2014/main" id="{00000000-0008-0000-0500-000024080000}"/>
            </a:ext>
          </a:extLst>
        </xdr:cNvPr>
        <xdr:cNvSpPr txBox="1">
          <a:spLocks noChangeArrowheads="1"/>
        </xdr:cNvSpPr>
      </xdr:nvSpPr>
      <xdr:spPr bwMode="auto">
        <a:xfrm>
          <a:off x="17649825" y="12001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56743"/>
    <xdr:sp macro="" textlink="">
      <xdr:nvSpPr>
        <xdr:cNvPr id="2145" name="Text Box 15">
          <a:extLst>
            <a:ext uri="{FF2B5EF4-FFF2-40B4-BE49-F238E27FC236}">
              <a16:creationId xmlns:a16="http://schemas.microsoft.com/office/drawing/2014/main" id="{00000000-0008-0000-0500-000061080000}"/>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146" name="Text Box 15">
          <a:extLst>
            <a:ext uri="{FF2B5EF4-FFF2-40B4-BE49-F238E27FC236}">
              <a16:creationId xmlns:a16="http://schemas.microsoft.com/office/drawing/2014/main" id="{00000000-0008-0000-0500-000062080000}"/>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148" name="Text Box 15">
          <a:extLst>
            <a:ext uri="{FF2B5EF4-FFF2-40B4-BE49-F238E27FC236}">
              <a16:creationId xmlns:a16="http://schemas.microsoft.com/office/drawing/2014/main" id="{00000000-0008-0000-0500-000064080000}"/>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149" name="Text Box 15">
          <a:extLst>
            <a:ext uri="{FF2B5EF4-FFF2-40B4-BE49-F238E27FC236}">
              <a16:creationId xmlns:a16="http://schemas.microsoft.com/office/drawing/2014/main" id="{00000000-0008-0000-0500-000065080000}"/>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213632"/>
    <xdr:sp macro="" textlink="">
      <xdr:nvSpPr>
        <xdr:cNvPr id="2150" name="Text Box 15">
          <a:extLst>
            <a:ext uri="{FF2B5EF4-FFF2-40B4-BE49-F238E27FC236}">
              <a16:creationId xmlns:a16="http://schemas.microsoft.com/office/drawing/2014/main" id="{00000000-0008-0000-0500-000066080000}"/>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1" name="Text Box 16">
          <a:extLst>
            <a:ext uri="{FF2B5EF4-FFF2-40B4-BE49-F238E27FC236}">
              <a16:creationId xmlns:a16="http://schemas.microsoft.com/office/drawing/2014/main" id="{00000000-0008-0000-0500-00006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2" name="Text Box 17">
          <a:extLst>
            <a:ext uri="{FF2B5EF4-FFF2-40B4-BE49-F238E27FC236}">
              <a16:creationId xmlns:a16="http://schemas.microsoft.com/office/drawing/2014/main" id="{00000000-0008-0000-0500-000068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3" name="Text Box 18">
          <a:extLst>
            <a:ext uri="{FF2B5EF4-FFF2-40B4-BE49-F238E27FC236}">
              <a16:creationId xmlns:a16="http://schemas.microsoft.com/office/drawing/2014/main" id="{00000000-0008-0000-0500-000069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4" name="Text Box 19">
          <a:extLst>
            <a:ext uri="{FF2B5EF4-FFF2-40B4-BE49-F238E27FC236}">
              <a16:creationId xmlns:a16="http://schemas.microsoft.com/office/drawing/2014/main" id="{00000000-0008-0000-0500-00006A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5" name="Text Box 16">
          <a:extLst>
            <a:ext uri="{FF2B5EF4-FFF2-40B4-BE49-F238E27FC236}">
              <a16:creationId xmlns:a16="http://schemas.microsoft.com/office/drawing/2014/main" id="{00000000-0008-0000-0500-00006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6" name="Text Box 17">
          <a:extLst>
            <a:ext uri="{FF2B5EF4-FFF2-40B4-BE49-F238E27FC236}">
              <a16:creationId xmlns:a16="http://schemas.microsoft.com/office/drawing/2014/main" id="{00000000-0008-0000-0500-00006C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7" name="Text Box 18">
          <a:extLst>
            <a:ext uri="{FF2B5EF4-FFF2-40B4-BE49-F238E27FC236}">
              <a16:creationId xmlns:a16="http://schemas.microsoft.com/office/drawing/2014/main" id="{00000000-0008-0000-0500-00006D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8" name="Text Box 19">
          <a:extLst>
            <a:ext uri="{FF2B5EF4-FFF2-40B4-BE49-F238E27FC236}">
              <a16:creationId xmlns:a16="http://schemas.microsoft.com/office/drawing/2014/main" id="{00000000-0008-0000-0500-00006E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59" name="Text Box 16">
          <a:extLst>
            <a:ext uri="{FF2B5EF4-FFF2-40B4-BE49-F238E27FC236}">
              <a16:creationId xmlns:a16="http://schemas.microsoft.com/office/drawing/2014/main" id="{00000000-0008-0000-0500-00006F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0" name="Text Box 17">
          <a:extLst>
            <a:ext uri="{FF2B5EF4-FFF2-40B4-BE49-F238E27FC236}">
              <a16:creationId xmlns:a16="http://schemas.microsoft.com/office/drawing/2014/main" id="{00000000-0008-0000-0500-000070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1" name="Text Box 18">
          <a:extLst>
            <a:ext uri="{FF2B5EF4-FFF2-40B4-BE49-F238E27FC236}">
              <a16:creationId xmlns:a16="http://schemas.microsoft.com/office/drawing/2014/main" id="{00000000-0008-0000-0500-000071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2" name="Text Box 19">
          <a:extLst>
            <a:ext uri="{FF2B5EF4-FFF2-40B4-BE49-F238E27FC236}">
              <a16:creationId xmlns:a16="http://schemas.microsoft.com/office/drawing/2014/main" id="{00000000-0008-0000-0500-000072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163" name="Text Box 15">
          <a:extLst>
            <a:ext uri="{FF2B5EF4-FFF2-40B4-BE49-F238E27FC236}">
              <a16:creationId xmlns:a16="http://schemas.microsoft.com/office/drawing/2014/main" id="{00000000-0008-0000-0500-000073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4" name="Text Box 16">
          <a:extLst>
            <a:ext uri="{FF2B5EF4-FFF2-40B4-BE49-F238E27FC236}">
              <a16:creationId xmlns:a16="http://schemas.microsoft.com/office/drawing/2014/main" id="{00000000-0008-0000-0500-00007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5" name="Text Box 17">
          <a:extLst>
            <a:ext uri="{FF2B5EF4-FFF2-40B4-BE49-F238E27FC236}">
              <a16:creationId xmlns:a16="http://schemas.microsoft.com/office/drawing/2014/main" id="{00000000-0008-0000-0500-00007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6" name="Text Box 18">
          <a:extLst>
            <a:ext uri="{FF2B5EF4-FFF2-40B4-BE49-F238E27FC236}">
              <a16:creationId xmlns:a16="http://schemas.microsoft.com/office/drawing/2014/main" id="{00000000-0008-0000-0500-00007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7" name="Text Box 19">
          <a:extLst>
            <a:ext uri="{FF2B5EF4-FFF2-40B4-BE49-F238E27FC236}">
              <a16:creationId xmlns:a16="http://schemas.microsoft.com/office/drawing/2014/main" id="{00000000-0008-0000-0500-00007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168" name="Text Box 15">
          <a:extLst>
            <a:ext uri="{FF2B5EF4-FFF2-40B4-BE49-F238E27FC236}">
              <a16:creationId xmlns:a16="http://schemas.microsoft.com/office/drawing/2014/main" id="{00000000-0008-0000-0500-000078080000}"/>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69" name="Text Box 16">
          <a:extLst>
            <a:ext uri="{FF2B5EF4-FFF2-40B4-BE49-F238E27FC236}">
              <a16:creationId xmlns:a16="http://schemas.microsoft.com/office/drawing/2014/main" id="{00000000-0008-0000-0500-00007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70" name="Text Box 17">
          <a:extLst>
            <a:ext uri="{FF2B5EF4-FFF2-40B4-BE49-F238E27FC236}">
              <a16:creationId xmlns:a16="http://schemas.microsoft.com/office/drawing/2014/main" id="{00000000-0008-0000-0500-00007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71" name="Text Box 18">
          <a:extLst>
            <a:ext uri="{FF2B5EF4-FFF2-40B4-BE49-F238E27FC236}">
              <a16:creationId xmlns:a16="http://schemas.microsoft.com/office/drawing/2014/main" id="{00000000-0008-0000-0500-00007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2" name="Text Box 16">
          <a:extLst>
            <a:ext uri="{FF2B5EF4-FFF2-40B4-BE49-F238E27FC236}">
              <a16:creationId xmlns:a16="http://schemas.microsoft.com/office/drawing/2014/main" id="{00000000-0008-0000-0500-00007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3" name="Text Box 17">
          <a:extLst>
            <a:ext uri="{FF2B5EF4-FFF2-40B4-BE49-F238E27FC236}">
              <a16:creationId xmlns:a16="http://schemas.microsoft.com/office/drawing/2014/main" id="{00000000-0008-0000-0500-00007D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4" name="Text Box 18">
          <a:extLst>
            <a:ext uri="{FF2B5EF4-FFF2-40B4-BE49-F238E27FC236}">
              <a16:creationId xmlns:a16="http://schemas.microsoft.com/office/drawing/2014/main" id="{00000000-0008-0000-0500-00007E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5" name="Text Box 19">
          <a:extLst>
            <a:ext uri="{FF2B5EF4-FFF2-40B4-BE49-F238E27FC236}">
              <a16:creationId xmlns:a16="http://schemas.microsoft.com/office/drawing/2014/main" id="{00000000-0008-0000-0500-00007F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6" name="Text Box 16">
          <a:extLst>
            <a:ext uri="{FF2B5EF4-FFF2-40B4-BE49-F238E27FC236}">
              <a16:creationId xmlns:a16="http://schemas.microsoft.com/office/drawing/2014/main" id="{00000000-0008-0000-0500-000080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7" name="Text Box 17">
          <a:extLst>
            <a:ext uri="{FF2B5EF4-FFF2-40B4-BE49-F238E27FC236}">
              <a16:creationId xmlns:a16="http://schemas.microsoft.com/office/drawing/2014/main" id="{00000000-0008-0000-0500-000081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8" name="Text Box 18">
          <a:extLst>
            <a:ext uri="{FF2B5EF4-FFF2-40B4-BE49-F238E27FC236}">
              <a16:creationId xmlns:a16="http://schemas.microsoft.com/office/drawing/2014/main" id="{00000000-0008-0000-0500-000082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24</xdr:row>
      <xdr:rowOff>170392</xdr:rowOff>
    </xdr:from>
    <xdr:ext cx="95250" cy="213632"/>
    <xdr:sp macro="" textlink="">
      <xdr:nvSpPr>
        <xdr:cNvPr id="2179" name="Text Box 15">
          <a:extLst>
            <a:ext uri="{FF2B5EF4-FFF2-40B4-BE49-F238E27FC236}">
              <a16:creationId xmlns:a16="http://schemas.microsoft.com/office/drawing/2014/main" id="{00000000-0008-0000-0500-000083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0" name="Text Box 16">
          <a:extLst>
            <a:ext uri="{FF2B5EF4-FFF2-40B4-BE49-F238E27FC236}">
              <a16:creationId xmlns:a16="http://schemas.microsoft.com/office/drawing/2014/main" id="{00000000-0008-0000-0500-00008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1" name="Text Box 17">
          <a:extLst>
            <a:ext uri="{FF2B5EF4-FFF2-40B4-BE49-F238E27FC236}">
              <a16:creationId xmlns:a16="http://schemas.microsoft.com/office/drawing/2014/main" id="{00000000-0008-0000-0500-00008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2" name="Text Box 18">
          <a:extLst>
            <a:ext uri="{FF2B5EF4-FFF2-40B4-BE49-F238E27FC236}">
              <a16:creationId xmlns:a16="http://schemas.microsoft.com/office/drawing/2014/main" id="{00000000-0008-0000-0500-00008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3" name="Text Box 19">
          <a:extLst>
            <a:ext uri="{FF2B5EF4-FFF2-40B4-BE49-F238E27FC236}">
              <a16:creationId xmlns:a16="http://schemas.microsoft.com/office/drawing/2014/main" id="{00000000-0008-0000-0500-00008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4" name="Text Box 16">
          <a:extLst>
            <a:ext uri="{FF2B5EF4-FFF2-40B4-BE49-F238E27FC236}">
              <a16:creationId xmlns:a16="http://schemas.microsoft.com/office/drawing/2014/main" id="{00000000-0008-0000-0500-000088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5" name="Text Box 17">
          <a:extLst>
            <a:ext uri="{FF2B5EF4-FFF2-40B4-BE49-F238E27FC236}">
              <a16:creationId xmlns:a16="http://schemas.microsoft.com/office/drawing/2014/main" id="{00000000-0008-0000-0500-00008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6" name="Text Box 18">
          <a:extLst>
            <a:ext uri="{FF2B5EF4-FFF2-40B4-BE49-F238E27FC236}">
              <a16:creationId xmlns:a16="http://schemas.microsoft.com/office/drawing/2014/main" id="{00000000-0008-0000-0500-00008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7" name="Text Box 19">
          <a:extLst>
            <a:ext uri="{FF2B5EF4-FFF2-40B4-BE49-F238E27FC236}">
              <a16:creationId xmlns:a16="http://schemas.microsoft.com/office/drawing/2014/main" id="{00000000-0008-0000-0500-00008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88" name="Text Box 16">
          <a:extLst>
            <a:ext uri="{FF2B5EF4-FFF2-40B4-BE49-F238E27FC236}">
              <a16:creationId xmlns:a16="http://schemas.microsoft.com/office/drawing/2014/main" id="{00000000-0008-0000-0500-00008C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89" name="Text Box 17">
          <a:extLst>
            <a:ext uri="{FF2B5EF4-FFF2-40B4-BE49-F238E27FC236}">
              <a16:creationId xmlns:a16="http://schemas.microsoft.com/office/drawing/2014/main" id="{00000000-0008-0000-0500-00008D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90" name="Text Box 18">
          <a:extLst>
            <a:ext uri="{FF2B5EF4-FFF2-40B4-BE49-F238E27FC236}">
              <a16:creationId xmlns:a16="http://schemas.microsoft.com/office/drawing/2014/main" id="{00000000-0008-0000-0500-00008E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91" name="Text Box 19">
          <a:extLst>
            <a:ext uri="{FF2B5EF4-FFF2-40B4-BE49-F238E27FC236}">
              <a16:creationId xmlns:a16="http://schemas.microsoft.com/office/drawing/2014/main" id="{00000000-0008-0000-0500-00008F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192" name="Text Box 15">
          <a:extLst>
            <a:ext uri="{FF2B5EF4-FFF2-40B4-BE49-F238E27FC236}">
              <a16:creationId xmlns:a16="http://schemas.microsoft.com/office/drawing/2014/main" id="{00000000-0008-0000-0500-000090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3" name="Text Box 16">
          <a:extLst>
            <a:ext uri="{FF2B5EF4-FFF2-40B4-BE49-F238E27FC236}">
              <a16:creationId xmlns:a16="http://schemas.microsoft.com/office/drawing/2014/main" id="{00000000-0008-0000-0500-000091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4" name="Text Box 17">
          <a:extLst>
            <a:ext uri="{FF2B5EF4-FFF2-40B4-BE49-F238E27FC236}">
              <a16:creationId xmlns:a16="http://schemas.microsoft.com/office/drawing/2014/main" id="{00000000-0008-0000-0500-000092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5" name="Text Box 18">
          <a:extLst>
            <a:ext uri="{FF2B5EF4-FFF2-40B4-BE49-F238E27FC236}">
              <a16:creationId xmlns:a16="http://schemas.microsoft.com/office/drawing/2014/main" id="{00000000-0008-0000-0500-000093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6" name="Text Box 19">
          <a:extLst>
            <a:ext uri="{FF2B5EF4-FFF2-40B4-BE49-F238E27FC236}">
              <a16:creationId xmlns:a16="http://schemas.microsoft.com/office/drawing/2014/main" id="{00000000-0008-0000-0500-00009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97" name="Text Box 16">
          <a:extLst>
            <a:ext uri="{FF2B5EF4-FFF2-40B4-BE49-F238E27FC236}">
              <a16:creationId xmlns:a16="http://schemas.microsoft.com/office/drawing/2014/main" id="{00000000-0008-0000-0500-000095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98" name="Text Box 17">
          <a:extLst>
            <a:ext uri="{FF2B5EF4-FFF2-40B4-BE49-F238E27FC236}">
              <a16:creationId xmlns:a16="http://schemas.microsoft.com/office/drawing/2014/main" id="{00000000-0008-0000-0500-000096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24</xdr:row>
      <xdr:rowOff>15875</xdr:rowOff>
    </xdr:from>
    <xdr:ext cx="95250" cy="171450"/>
    <xdr:sp macro="" textlink="">
      <xdr:nvSpPr>
        <xdr:cNvPr id="2199" name="Text Box 18">
          <a:extLst>
            <a:ext uri="{FF2B5EF4-FFF2-40B4-BE49-F238E27FC236}">
              <a16:creationId xmlns:a16="http://schemas.microsoft.com/office/drawing/2014/main" id="{00000000-0008-0000-0500-000097080000}"/>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0" name="Text Box 16">
          <a:extLst>
            <a:ext uri="{FF2B5EF4-FFF2-40B4-BE49-F238E27FC236}">
              <a16:creationId xmlns:a16="http://schemas.microsoft.com/office/drawing/2014/main" id="{00000000-0008-0000-0500-000098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1" name="Text Box 17">
          <a:extLst>
            <a:ext uri="{FF2B5EF4-FFF2-40B4-BE49-F238E27FC236}">
              <a16:creationId xmlns:a16="http://schemas.microsoft.com/office/drawing/2014/main" id="{00000000-0008-0000-0500-000099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2" name="Text Box 18">
          <a:extLst>
            <a:ext uri="{FF2B5EF4-FFF2-40B4-BE49-F238E27FC236}">
              <a16:creationId xmlns:a16="http://schemas.microsoft.com/office/drawing/2014/main" id="{00000000-0008-0000-0500-00009A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3" name="Text Box 19">
          <a:extLst>
            <a:ext uri="{FF2B5EF4-FFF2-40B4-BE49-F238E27FC236}">
              <a16:creationId xmlns:a16="http://schemas.microsoft.com/office/drawing/2014/main" id="{00000000-0008-0000-0500-00009B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4" name="Text Box 16">
          <a:extLst>
            <a:ext uri="{FF2B5EF4-FFF2-40B4-BE49-F238E27FC236}">
              <a16:creationId xmlns:a16="http://schemas.microsoft.com/office/drawing/2014/main" id="{00000000-0008-0000-0500-00009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8496"/>
    <xdr:sp macro="" textlink="">
      <xdr:nvSpPr>
        <xdr:cNvPr id="2205" name="Text Box 15">
          <a:extLst>
            <a:ext uri="{FF2B5EF4-FFF2-40B4-BE49-F238E27FC236}">
              <a16:creationId xmlns:a16="http://schemas.microsoft.com/office/drawing/2014/main" id="{00000000-0008-0000-0500-00009D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206" name="Text Box 15">
          <a:extLst>
            <a:ext uri="{FF2B5EF4-FFF2-40B4-BE49-F238E27FC236}">
              <a16:creationId xmlns:a16="http://schemas.microsoft.com/office/drawing/2014/main" id="{00000000-0008-0000-0500-00009E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208" name="Text Box 15">
          <a:extLst>
            <a:ext uri="{FF2B5EF4-FFF2-40B4-BE49-F238E27FC236}">
              <a16:creationId xmlns:a16="http://schemas.microsoft.com/office/drawing/2014/main" id="{00000000-0008-0000-0500-0000A0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209" name="Text Box 15">
          <a:extLst>
            <a:ext uri="{FF2B5EF4-FFF2-40B4-BE49-F238E27FC236}">
              <a16:creationId xmlns:a16="http://schemas.microsoft.com/office/drawing/2014/main" id="{00000000-0008-0000-0500-0000A1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24</xdr:row>
      <xdr:rowOff>170392</xdr:rowOff>
    </xdr:from>
    <xdr:ext cx="95250" cy="213632"/>
    <xdr:sp macro="" textlink="">
      <xdr:nvSpPr>
        <xdr:cNvPr id="2210" name="Text Box 15">
          <a:extLst>
            <a:ext uri="{FF2B5EF4-FFF2-40B4-BE49-F238E27FC236}">
              <a16:creationId xmlns:a16="http://schemas.microsoft.com/office/drawing/2014/main" id="{00000000-0008-0000-0500-0000A2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1" name="Text Box 16">
          <a:extLst>
            <a:ext uri="{FF2B5EF4-FFF2-40B4-BE49-F238E27FC236}">
              <a16:creationId xmlns:a16="http://schemas.microsoft.com/office/drawing/2014/main" id="{00000000-0008-0000-0500-0000A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2" name="Text Box 17">
          <a:extLst>
            <a:ext uri="{FF2B5EF4-FFF2-40B4-BE49-F238E27FC236}">
              <a16:creationId xmlns:a16="http://schemas.microsoft.com/office/drawing/2014/main" id="{00000000-0008-0000-0500-0000A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3" name="Text Box 18">
          <a:extLst>
            <a:ext uri="{FF2B5EF4-FFF2-40B4-BE49-F238E27FC236}">
              <a16:creationId xmlns:a16="http://schemas.microsoft.com/office/drawing/2014/main" id="{00000000-0008-0000-0500-0000A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4" name="Text Box 19">
          <a:extLst>
            <a:ext uri="{FF2B5EF4-FFF2-40B4-BE49-F238E27FC236}">
              <a16:creationId xmlns:a16="http://schemas.microsoft.com/office/drawing/2014/main" id="{00000000-0008-0000-0500-0000A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5" name="Text Box 16">
          <a:extLst>
            <a:ext uri="{FF2B5EF4-FFF2-40B4-BE49-F238E27FC236}">
              <a16:creationId xmlns:a16="http://schemas.microsoft.com/office/drawing/2014/main" id="{00000000-0008-0000-0500-0000A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6" name="Text Box 17">
          <a:extLst>
            <a:ext uri="{FF2B5EF4-FFF2-40B4-BE49-F238E27FC236}">
              <a16:creationId xmlns:a16="http://schemas.microsoft.com/office/drawing/2014/main" id="{00000000-0008-0000-0500-0000A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7" name="Text Box 18">
          <a:extLst>
            <a:ext uri="{FF2B5EF4-FFF2-40B4-BE49-F238E27FC236}">
              <a16:creationId xmlns:a16="http://schemas.microsoft.com/office/drawing/2014/main" id="{00000000-0008-0000-0500-0000A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8" name="Text Box 19">
          <a:extLst>
            <a:ext uri="{FF2B5EF4-FFF2-40B4-BE49-F238E27FC236}">
              <a16:creationId xmlns:a16="http://schemas.microsoft.com/office/drawing/2014/main" id="{00000000-0008-0000-0500-0000A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19" name="Text Box 16">
          <a:extLst>
            <a:ext uri="{FF2B5EF4-FFF2-40B4-BE49-F238E27FC236}">
              <a16:creationId xmlns:a16="http://schemas.microsoft.com/office/drawing/2014/main" id="{00000000-0008-0000-0500-0000AB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0" name="Text Box 17">
          <a:extLst>
            <a:ext uri="{FF2B5EF4-FFF2-40B4-BE49-F238E27FC236}">
              <a16:creationId xmlns:a16="http://schemas.microsoft.com/office/drawing/2014/main" id="{00000000-0008-0000-0500-0000AC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1" name="Text Box 18">
          <a:extLst>
            <a:ext uri="{FF2B5EF4-FFF2-40B4-BE49-F238E27FC236}">
              <a16:creationId xmlns:a16="http://schemas.microsoft.com/office/drawing/2014/main" id="{00000000-0008-0000-0500-0000A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2" name="Text Box 19">
          <a:extLst>
            <a:ext uri="{FF2B5EF4-FFF2-40B4-BE49-F238E27FC236}">
              <a16:creationId xmlns:a16="http://schemas.microsoft.com/office/drawing/2014/main" id="{00000000-0008-0000-0500-0000A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23" name="Text Box 15">
          <a:extLst>
            <a:ext uri="{FF2B5EF4-FFF2-40B4-BE49-F238E27FC236}">
              <a16:creationId xmlns:a16="http://schemas.microsoft.com/office/drawing/2014/main" id="{00000000-0008-0000-0500-0000AF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4" name="Text Box 16">
          <a:extLst>
            <a:ext uri="{FF2B5EF4-FFF2-40B4-BE49-F238E27FC236}">
              <a16:creationId xmlns:a16="http://schemas.microsoft.com/office/drawing/2014/main" id="{00000000-0008-0000-0500-0000B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5" name="Text Box 17">
          <a:extLst>
            <a:ext uri="{FF2B5EF4-FFF2-40B4-BE49-F238E27FC236}">
              <a16:creationId xmlns:a16="http://schemas.microsoft.com/office/drawing/2014/main" id="{00000000-0008-0000-0500-0000B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6" name="Text Box 18">
          <a:extLst>
            <a:ext uri="{FF2B5EF4-FFF2-40B4-BE49-F238E27FC236}">
              <a16:creationId xmlns:a16="http://schemas.microsoft.com/office/drawing/2014/main" id="{00000000-0008-0000-0500-0000B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7" name="Text Box 19">
          <a:extLst>
            <a:ext uri="{FF2B5EF4-FFF2-40B4-BE49-F238E27FC236}">
              <a16:creationId xmlns:a16="http://schemas.microsoft.com/office/drawing/2014/main" id="{00000000-0008-0000-0500-0000B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28" name="Text Box 16">
          <a:extLst>
            <a:ext uri="{FF2B5EF4-FFF2-40B4-BE49-F238E27FC236}">
              <a16:creationId xmlns:a16="http://schemas.microsoft.com/office/drawing/2014/main" id="{00000000-0008-0000-0500-0000B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29" name="Text Box 17">
          <a:extLst>
            <a:ext uri="{FF2B5EF4-FFF2-40B4-BE49-F238E27FC236}">
              <a16:creationId xmlns:a16="http://schemas.microsoft.com/office/drawing/2014/main" id="{00000000-0008-0000-0500-0000B5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30" name="Text Box 18">
          <a:extLst>
            <a:ext uri="{FF2B5EF4-FFF2-40B4-BE49-F238E27FC236}">
              <a16:creationId xmlns:a16="http://schemas.microsoft.com/office/drawing/2014/main" id="{00000000-0008-0000-0500-0000B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1" name="Text Box 16">
          <a:extLst>
            <a:ext uri="{FF2B5EF4-FFF2-40B4-BE49-F238E27FC236}">
              <a16:creationId xmlns:a16="http://schemas.microsoft.com/office/drawing/2014/main" id="{00000000-0008-0000-0500-0000B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2" name="Text Box 17">
          <a:extLst>
            <a:ext uri="{FF2B5EF4-FFF2-40B4-BE49-F238E27FC236}">
              <a16:creationId xmlns:a16="http://schemas.microsoft.com/office/drawing/2014/main" id="{00000000-0008-0000-0500-0000B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3" name="Text Box 18">
          <a:extLst>
            <a:ext uri="{FF2B5EF4-FFF2-40B4-BE49-F238E27FC236}">
              <a16:creationId xmlns:a16="http://schemas.microsoft.com/office/drawing/2014/main" id="{00000000-0008-0000-0500-0000B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4" name="Text Box 19">
          <a:extLst>
            <a:ext uri="{FF2B5EF4-FFF2-40B4-BE49-F238E27FC236}">
              <a16:creationId xmlns:a16="http://schemas.microsoft.com/office/drawing/2014/main" id="{00000000-0008-0000-0500-0000B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5" name="Text Box 16">
          <a:extLst>
            <a:ext uri="{FF2B5EF4-FFF2-40B4-BE49-F238E27FC236}">
              <a16:creationId xmlns:a16="http://schemas.microsoft.com/office/drawing/2014/main" id="{00000000-0008-0000-0500-0000B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6" name="Text Box 17">
          <a:extLst>
            <a:ext uri="{FF2B5EF4-FFF2-40B4-BE49-F238E27FC236}">
              <a16:creationId xmlns:a16="http://schemas.microsoft.com/office/drawing/2014/main" id="{00000000-0008-0000-0500-0000B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7" name="Text Box 18">
          <a:extLst>
            <a:ext uri="{FF2B5EF4-FFF2-40B4-BE49-F238E27FC236}">
              <a16:creationId xmlns:a16="http://schemas.microsoft.com/office/drawing/2014/main" id="{00000000-0008-0000-0500-0000B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8" name="Text Box 19">
          <a:extLst>
            <a:ext uri="{FF2B5EF4-FFF2-40B4-BE49-F238E27FC236}">
              <a16:creationId xmlns:a16="http://schemas.microsoft.com/office/drawing/2014/main" id="{00000000-0008-0000-0500-0000B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56743"/>
    <xdr:sp macro="" textlink="">
      <xdr:nvSpPr>
        <xdr:cNvPr id="2239" name="Text Box 15">
          <a:extLst>
            <a:ext uri="{FF2B5EF4-FFF2-40B4-BE49-F238E27FC236}">
              <a16:creationId xmlns:a16="http://schemas.microsoft.com/office/drawing/2014/main" id="{00000000-0008-0000-0500-0000BF08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240" name="Text Box 15">
          <a:extLst>
            <a:ext uri="{FF2B5EF4-FFF2-40B4-BE49-F238E27FC236}">
              <a16:creationId xmlns:a16="http://schemas.microsoft.com/office/drawing/2014/main" id="{00000000-0008-0000-0500-0000C0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242" name="Text Box 15">
          <a:extLst>
            <a:ext uri="{FF2B5EF4-FFF2-40B4-BE49-F238E27FC236}">
              <a16:creationId xmlns:a16="http://schemas.microsoft.com/office/drawing/2014/main" id="{00000000-0008-0000-0500-0000C2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243" name="Text Box 15">
          <a:extLst>
            <a:ext uri="{FF2B5EF4-FFF2-40B4-BE49-F238E27FC236}">
              <a16:creationId xmlns:a16="http://schemas.microsoft.com/office/drawing/2014/main" id="{00000000-0008-0000-0500-0000C3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213632"/>
    <xdr:sp macro="" textlink="">
      <xdr:nvSpPr>
        <xdr:cNvPr id="2244" name="Text Box 15">
          <a:extLst>
            <a:ext uri="{FF2B5EF4-FFF2-40B4-BE49-F238E27FC236}">
              <a16:creationId xmlns:a16="http://schemas.microsoft.com/office/drawing/2014/main" id="{00000000-0008-0000-0500-0000C408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5" name="Text Box 16">
          <a:extLst>
            <a:ext uri="{FF2B5EF4-FFF2-40B4-BE49-F238E27FC236}">
              <a16:creationId xmlns:a16="http://schemas.microsoft.com/office/drawing/2014/main" id="{00000000-0008-0000-0500-0000C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6" name="Text Box 17">
          <a:extLst>
            <a:ext uri="{FF2B5EF4-FFF2-40B4-BE49-F238E27FC236}">
              <a16:creationId xmlns:a16="http://schemas.microsoft.com/office/drawing/2014/main" id="{00000000-0008-0000-0500-0000C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7" name="Text Box 18">
          <a:extLst>
            <a:ext uri="{FF2B5EF4-FFF2-40B4-BE49-F238E27FC236}">
              <a16:creationId xmlns:a16="http://schemas.microsoft.com/office/drawing/2014/main" id="{00000000-0008-0000-0500-0000C7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8" name="Text Box 19">
          <a:extLst>
            <a:ext uri="{FF2B5EF4-FFF2-40B4-BE49-F238E27FC236}">
              <a16:creationId xmlns:a16="http://schemas.microsoft.com/office/drawing/2014/main" id="{00000000-0008-0000-0500-0000C8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49" name="Text Box 16">
          <a:extLst>
            <a:ext uri="{FF2B5EF4-FFF2-40B4-BE49-F238E27FC236}">
              <a16:creationId xmlns:a16="http://schemas.microsoft.com/office/drawing/2014/main" id="{00000000-0008-0000-0500-0000C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0" name="Text Box 17">
          <a:extLst>
            <a:ext uri="{FF2B5EF4-FFF2-40B4-BE49-F238E27FC236}">
              <a16:creationId xmlns:a16="http://schemas.microsoft.com/office/drawing/2014/main" id="{00000000-0008-0000-0500-0000C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1" name="Text Box 18">
          <a:extLst>
            <a:ext uri="{FF2B5EF4-FFF2-40B4-BE49-F238E27FC236}">
              <a16:creationId xmlns:a16="http://schemas.microsoft.com/office/drawing/2014/main" id="{00000000-0008-0000-0500-0000CB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2" name="Text Box 19">
          <a:extLst>
            <a:ext uri="{FF2B5EF4-FFF2-40B4-BE49-F238E27FC236}">
              <a16:creationId xmlns:a16="http://schemas.microsoft.com/office/drawing/2014/main" id="{00000000-0008-0000-0500-0000CC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3" name="Text Box 16">
          <a:extLst>
            <a:ext uri="{FF2B5EF4-FFF2-40B4-BE49-F238E27FC236}">
              <a16:creationId xmlns:a16="http://schemas.microsoft.com/office/drawing/2014/main" id="{00000000-0008-0000-0500-0000C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4" name="Text Box 17">
          <a:extLst>
            <a:ext uri="{FF2B5EF4-FFF2-40B4-BE49-F238E27FC236}">
              <a16:creationId xmlns:a16="http://schemas.microsoft.com/office/drawing/2014/main" id="{00000000-0008-0000-0500-0000C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5" name="Text Box 18">
          <a:extLst>
            <a:ext uri="{FF2B5EF4-FFF2-40B4-BE49-F238E27FC236}">
              <a16:creationId xmlns:a16="http://schemas.microsoft.com/office/drawing/2014/main" id="{00000000-0008-0000-0500-0000CF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6" name="Text Box 19">
          <a:extLst>
            <a:ext uri="{FF2B5EF4-FFF2-40B4-BE49-F238E27FC236}">
              <a16:creationId xmlns:a16="http://schemas.microsoft.com/office/drawing/2014/main" id="{00000000-0008-0000-0500-0000D0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57" name="Text Box 15">
          <a:extLst>
            <a:ext uri="{FF2B5EF4-FFF2-40B4-BE49-F238E27FC236}">
              <a16:creationId xmlns:a16="http://schemas.microsoft.com/office/drawing/2014/main" id="{00000000-0008-0000-0500-0000D1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58" name="Text Box 16">
          <a:extLst>
            <a:ext uri="{FF2B5EF4-FFF2-40B4-BE49-F238E27FC236}">
              <a16:creationId xmlns:a16="http://schemas.microsoft.com/office/drawing/2014/main" id="{00000000-0008-0000-0500-0000D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59" name="Text Box 17">
          <a:extLst>
            <a:ext uri="{FF2B5EF4-FFF2-40B4-BE49-F238E27FC236}">
              <a16:creationId xmlns:a16="http://schemas.microsoft.com/office/drawing/2014/main" id="{00000000-0008-0000-0500-0000D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60" name="Text Box 18">
          <a:extLst>
            <a:ext uri="{FF2B5EF4-FFF2-40B4-BE49-F238E27FC236}">
              <a16:creationId xmlns:a16="http://schemas.microsoft.com/office/drawing/2014/main" id="{00000000-0008-0000-0500-0000D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61" name="Text Box 19">
          <a:extLst>
            <a:ext uri="{FF2B5EF4-FFF2-40B4-BE49-F238E27FC236}">
              <a16:creationId xmlns:a16="http://schemas.microsoft.com/office/drawing/2014/main" id="{00000000-0008-0000-0500-0000D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62" name="Text Box 15">
          <a:extLst>
            <a:ext uri="{FF2B5EF4-FFF2-40B4-BE49-F238E27FC236}">
              <a16:creationId xmlns:a16="http://schemas.microsoft.com/office/drawing/2014/main" id="{00000000-0008-0000-0500-0000D608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3" name="Text Box 16">
          <a:extLst>
            <a:ext uri="{FF2B5EF4-FFF2-40B4-BE49-F238E27FC236}">
              <a16:creationId xmlns:a16="http://schemas.microsoft.com/office/drawing/2014/main" id="{00000000-0008-0000-0500-0000D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4" name="Text Box 17">
          <a:extLst>
            <a:ext uri="{FF2B5EF4-FFF2-40B4-BE49-F238E27FC236}">
              <a16:creationId xmlns:a16="http://schemas.microsoft.com/office/drawing/2014/main" id="{00000000-0008-0000-0500-0000D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5" name="Text Box 18">
          <a:extLst>
            <a:ext uri="{FF2B5EF4-FFF2-40B4-BE49-F238E27FC236}">
              <a16:creationId xmlns:a16="http://schemas.microsoft.com/office/drawing/2014/main" id="{00000000-0008-0000-0500-0000D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6" name="Text Box 16">
          <a:extLst>
            <a:ext uri="{FF2B5EF4-FFF2-40B4-BE49-F238E27FC236}">
              <a16:creationId xmlns:a16="http://schemas.microsoft.com/office/drawing/2014/main" id="{00000000-0008-0000-0500-0000D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7" name="Text Box 17">
          <a:extLst>
            <a:ext uri="{FF2B5EF4-FFF2-40B4-BE49-F238E27FC236}">
              <a16:creationId xmlns:a16="http://schemas.microsoft.com/office/drawing/2014/main" id="{00000000-0008-0000-0500-0000D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8" name="Text Box 18">
          <a:extLst>
            <a:ext uri="{FF2B5EF4-FFF2-40B4-BE49-F238E27FC236}">
              <a16:creationId xmlns:a16="http://schemas.microsoft.com/office/drawing/2014/main" id="{00000000-0008-0000-0500-0000D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9" name="Text Box 19">
          <a:extLst>
            <a:ext uri="{FF2B5EF4-FFF2-40B4-BE49-F238E27FC236}">
              <a16:creationId xmlns:a16="http://schemas.microsoft.com/office/drawing/2014/main" id="{00000000-0008-0000-0500-0000D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0" name="Text Box 16">
          <a:extLst>
            <a:ext uri="{FF2B5EF4-FFF2-40B4-BE49-F238E27FC236}">
              <a16:creationId xmlns:a16="http://schemas.microsoft.com/office/drawing/2014/main" id="{00000000-0008-0000-0500-0000D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1" name="Text Box 17">
          <a:extLst>
            <a:ext uri="{FF2B5EF4-FFF2-40B4-BE49-F238E27FC236}">
              <a16:creationId xmlns:a16="http://schemas.microsoft.com/office/drawing/2014/main" id="{00000000-0008-0000-0500-0000DF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2" name="Text Box 18">
          <a:extLst>
            <a:ext uri="{FF2B5EF4-FFF2-40B4-BE49-F238E27FC236}">
              <a16:creationId xmlns:a16="http://schemas.microsoft.com/office/drawing/2014/main" id="{00000000-0008-0000-0500-0000E0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273" name="Text Box 15">
          <a:extLst>
            <a:ext uri="{FF2B5EF4-FFF2-40B4-BE49-F238E27FC236}">
              <a16:creationId xmlns:a16="http://schemas.microsoft.com/office/drawing/2014/main" id="{00000000-0008-0000-0500-0000E108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4" name="Text Box 16">
          <a:extLst>
            <a:ext uri="{FF2B5EF4-FFF2-40B4-BE49-F238E27FC236}">
              <a16:creationId xmlns:a16="http://schemas.microsoft.com/office/drawing/2014/main" id="{00000000-0008-0000-0500-0000E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5" name="Text Box 17">
          <a:extLst>
            <a:ext uri="{FF2B5EF4-FFF2-40B4-BE49-F238E27FC236}">
              <a16:creationId xmlns:a16="http://schemas.microsoft.com/office/drawing/2014/main" id="{00000000-0008-0000-0500-0000E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6" name="Text Box 18">
          <a:extLst>
            <a:ext uri="{FF2B5EF4-FFF2-40B4-BE49-F238E27FC236}">
              <a16:creationId xmlns:a16="http://schemas.microsoft.com/office/drawing/2014/main" id="{00000000-0008-0000-0500-0000E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7" name="Text Box 19">
          <a:extLst>
            <a:ext uri="{FF2B5EF4-FFF2-40B4-BE49-F238E27FC236}">
              <a16:creationId xmlns:a16="http://schemas.microsoft.com/office/drawing/2014/main" id="{00000000-0008-0000-0500-0000E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78" name="Text Box 16">
          <a:extLst>
            <a:ext uri="{FF2B5EF4-FFF2-40B4-BE49-F238E27FC236}">
              <a16:creationId xmlns:a16="http://schemas.microsoft.com/office/drawing/2014/main" id="{00000000-0008-0000-0500-0000E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79" name="Text Box 17">
          <a:extLst>
            <a:ext uri="{FF2B5EF4-FFF2-40B4-BE49-F238E27FC236}">
              <a16:creationId xmlns:a16="http://schemas.microsoft.com/office/drawing/2014/main" id="{00000000-0008-0000-0500-0000E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80" name="Text Box 18">
          <a:extLst>
            <a:ext uri="{FF2B5EF4-FFF2-40B4-BE49-F238E27FC236}">
              <a16:creationId xmlns:a16="http://schemas.microsoft.com/office/drawing/2014/main" id="{00000000-0008-0000-0500-0000E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81" name="Text Box 19">
          <a:extLst>
            <a:ext uri="{FF2B5EF4-FFF2-40B4-BE49-F238E27FC236}">
              <a16:creationId xmlns:a16="http://schemas.microsoft.com/office/drawing/2014/main" id="{00000000-0008-0000-0500-0000E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2" name="Text Box 16">
          <a:extLst>
            <a:ext uri="{FF2B5EF4-FFF2-40B4-BE49-F238E27FC236}">
              <a16:creationId xmlns:a16="http://schemas.microsoft.com/office/drawing/2014/main" id="{00000000-0008-0000-0500-0000EA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3" name="Text Box 17">
          <a:extLst>
            <a:ext uri="{FF2B5EF4-FFF2-40B4-BE49-F238E27FC236}">
              <a16:creationId xmlns:a16="http://schemas.microsoft.com/office/drawing/2014/main" id="{00000000-0008-0000-0500-0000EB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4" name="Text Box 18">
          <a:extLst>
            <a:ext uri="{FF2B5EF4-FFF2-40B4-BE49-F238E27FC236}">
              <a16:creationId xmlns:a16="http://schemas.microsoft.com/office/drawing/2014/main" id="{00000000-0008-0000-0500-0000EC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5" name="Text Box 19">
          <a:extLst>
            <a:ext uri="{FF2B5EF4-FFF2-40B4-BE49-F238E27FC236}">
              <a16:creationId xmlns:a16="http://schemas.microsoft.com/office/drawing/2014/main" id="{00000000-0008-0000-0500-0000ED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86" name="Text Box 15">
          <a:extLst>
            <a:ext uri="{FF2B5EF4-FFF2-40B4-BE49-F238E27FC236}">
              <a16:creationId xmlns:a16="http://schemas.microsoft.com/office/drawing/2014/main" id="{00000000-0008-0000-0500-0000EE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7" name="Text Box 16">
          <a:extLst>
            <a:ext uri="{FF2B5EF4-FFF2-40B4-BE49-F238E27FC236}">
              <a16:creationId xmlns:a16="http://schemas.microsoft.com/office/drawing/2014/main" id="{00000000-0008-0000-0500-0000EF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8" name="Text Box 17">
          <a:extLst>
            <a:ext uri="{FF2B5EF4-FFF2-40B4-BE49-F238E27FC236}">
              <a16:creationId xmlns:a16="http://schemas.microsoft.com/office/drawing/2014/main" id="{00000000-0008-0000-0500-0000F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9" name="Text Box 18">
          <a:extLst>
            <a:ext uri="{FF2B5EF4-FFF2-40B4-BE49-F238E27FC236}">
              <a16:creationId xmlns:a16="http://schemas.microsoft.com/office/drawing/2014/main" id="{00000000-0008-0000-0500-0000F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90" name="Text Box 19">
          <a:extLst>
            <a:ext uri="{FF2B5EF4-FFF2-40B4-BE49-F238E27FC236}">
              <a16:creationId xmlns:a16="http://schemas.microsoft.com/office/drawing/2014/main" id="{00000000-0008-0000-0500-0000F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91" name="Text Box 16">
          <a:extLst>
            <a:ext uri="{FF2B5EF4-FFF2-40B4-BE49-F238E27FC236}">
              <a16:creationId xmlns:a16="http://schemas.microsoft.com/office/drawing/2014/main" id="{00000000-0008-0000-0500-0000F3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92" name="Text Box 17">
          <a:extLst>
            <a:ext uri="{FF2B5EF4-FFF2-40B4-BE49-F238E27FC236}">
              <a16:creationId xmlns:a16="http://schemas.microsoft.com/office/drawing/2014/main" id="{00000000-0008-0000-0500-0000F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30</xdr:row>
      <xdr:rowOff>15875</xdr:rowOff>
    </xdr:from>
    <xdr:ext cx="95250" cy="171450"/>
    <xdr:sp macro="" textlink="">
      <xdr:nvSpPr>
        <xdr:cNvPr id="2293" name="Text Box 18">
          <a:extLst>
            <a:ext uri="{FF2B5EF4-FFF2-40B4-BE49-F238E27FC236}">
              <a16:creationId xmlns:a16="http://schemas.microsoft.com/office/drawing/2014/main" id="{00000000-0008-0000-0500-0000F508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4" name="Text Box 16">
          <a:extLst>
            <a:ext uri="{FF2B5EF4-FFF2-40B4-BE49-F238E27FC236}">
              <a16:creationId xmlns:a16="http://schemas.microsoft.com/office/drawing/2014/main" id="{00000000-0008-0000-0500-0000F6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5" name="Text Box 17">
          <a:extLst>
            <a:ext uri="{FF2B5EF4-FFF2-40B4-BE49-F238E27FC236}">
              <a16:creationId xmlns:a16="http://schemas.microsoft.com/office/drawing/2014/main" id="{00000000-0008-0000-0500-0000F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6" name="Text Box 18">
          <a:extLst>
            <a:ext uri="{FF2B5EF4-FFF2-40B4-BE49-F238E27FC236}">
              <a16:creationId xmlns:a16="http://schemas.microsoft.com/office/drawing/2014/main" id="{00000000-0008-0000-0500-0000F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7" name="Text Box 19">
          <a:extLst>
            <a:ext uri="{FF2B5EF4-FFF2-40B4-BE49-F238E27FC236}">
              <a16:creationId xmlns:a16="http://schemas.microsoft.com/office/drawing/2014/main" id="{00000000-0008-0000-0500-0000F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8" name="Text Box 16">
          <a:extLst>
            <a:ext uri="{FF2B5EF4-FFF2-40B4-BE49-F238E27FC236}">
              <a16:creationId xmlns:a16="http://schemas.microsoft.com/office/drawing/2014/main" id="{00000000-0008-0000-0500-0000F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299" name="Text Box 15">
          <a:extLst>
            <a:ext uri="{FF2B5EF4-FFF2-40B4-BE49-F238E27FC236}">
              <a16:creationId xmlns:a16="http://schemas.microsoft.com/office/drawing/2014/main" id="{00000000-0008-0000-0500-0000FB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300" name="Text Box 15">
          <a:extLst>
            <a:ext uri="{FF2B5EF4-FFF2-40B4-BE49-F238E27FC236}">
              <a16:creationId xmlns:a16="http://schemas.microsoft.com/office/drawing/2014/main" id="{00000000-0008-0000-0500-0000FC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302" name="Text Box 15">
          <a:extLst>
            <a:ext uri="{FF2B5EF4-FFF2-40B4-BE49-F238E27FC236}">
              <a16:creationId xmlns:a16="http://schemas.microsoft.com/office/drawing/2014/main" id="{00000000-0008-0000-0500-0000FE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303" name="Text Box 15">
          <a:extLst>
            <a:ext uri="{FF2B5EF4-FFF2-40B4-BE49-F238E27FC236}">
              <a16:creationId xmlns:a16="http://schemas.microsoft.com/office/drawing/2014/main" id="{00000000-0008-0000-0500-0000FF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304" name="Text Box 15">
          <a:extLst>
            <a:ext uri="{FF2B5EF4-FFF2-40B4-BE49-F238E27FC236}">
              <a16:creationId xmlns:a16="http://schemas.microsoft.com/office/drawing/2014/main" id="{00000000-0008-0000-0500-000000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5" name="Text Box 16">
          <a:extLst>
            <a:ext uri="{FF2B5EF4-FFF2-40B4-BE49-F238E27FC236}">
              <a16:creationId xmlns:a16="http://schemas.microsoft.com/office/drawing/2014/main" id="{00000000-0008-0000-0500-00000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6" name="Text Box 17">
          <a:extLst>
            <a:ext uri="{FF2B5EF4-FFF2-40B4-BE49-F238E27FC236}">
              <a16:creationId xmlns:a16="http://schemas.microsoft.com/office/drawing/2014/main" id="{00000000-0008-0000-0500-00000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7" name="Text Box 18">
          <a:extLst>
            <a:ext uri="{FF2B5EF4-FFF2-40B4-BE49-F238E27FC236}">
              <a16:creationId xmlns:a16="http://schemas.microsoft.com/office/drawing/2014/main" id="{00000000-0008-0000-0500-00000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8" name="Text Box 19">
          <a:extLst>
            <a:ext uri="{FF2B5EF4-FFF2-40B4-BE49-F238E27FC236}">
              <a16:creationId xmlns:a16="http://schemas.microsoft.com/office/drawing/2014/main" id="{00000000-0008-0000-0500-00000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09" name="Text Box 16">
          <a:extLst>
            <a:ext uri="{FF2B5EF4-FFF2-40B4-BE49-F238E27FC236}">
              <a16:creationId xmlns:a16="http://schemas.microsoft.com/office/drawing/2014/main" id="{00000000-0008-0000-0500-00000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0" name="Text Box 17">
          <a:extLst>
            <a:ext uri="{FF2B5EF4-FFF2-40B4-BE49-F238E27FC236}">
              <a16:creationId xmlns:a16="http://schemas.microsoft.com/office/drawing/2014/main" id="{00000000-0008-0000-0500-00000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1" name="Text Box 18">
          <a:extLst>
            <a:ext uri="{FF2B5EF4-FFF2-40B4-BE49-F238E27FC236}">
              <a16:creationId xmlns:a16="http://schemas.microsoft.com/office/drawing/2014/main" id="{00000000-0008-0000-0500-00000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2" name="Text Box 19">
          <a:extLst>
            <a:ext uri="{FF2B5EF4-FFF2-40B4-BE49-F238E27FC236}">
              <a16:creationId xmlns:a16="http://schemas.microsoft.com/office/drawing/2014/main" id="{00000000-0008-0000-0500-00000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3" name="Text Box 16">
          <a:extLst>
            <a:ext uri="{FF2B5EF4-FFF2-40B4-BE49-F238E27FC236}">
              <a16:creationId xmlns:a16="http://schemas.microsoft.com/office/drawing/2014/main" id="{00000000-0008-0000-0500-00000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4" name="Text Box 17">
          <a:extLst>
            <a:ext uri="{FF2B5EF4-FFF2-40B4-BE49-F238E27FC236}">
              <a16:creationId xmlns:a16="http://schemas.microsoft.com/office/drawing/2014/main" id="{00000000-0008-0000-0500-00000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5" name="Text Box 18">
          <a:extLst>
            <a:ext uri="{FF2B5EF4-FFF2-40B4-BE49-F238E27FC236}">
              <a16:creationId xmlns:a16="http://schemas.microsoft.com/office/drawing/2014/main" id="{00000000-0008-0000-0500-00000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6" name="Text Box 19">
          <a:extLst>
            <a:ext uri="{FF2B5EF4-FFF2-40B4-BE49-F238E27FC236}">
              <a16:creationId xmlns:a16="http://schemas.microsoft.com/office/drawing/2014/main" id="{00000000-0008-0000-0500-00000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17" name="Text Box 15">
          <a:extLst>
            <a:ext uri="{FF2B5EF4-FFF2-40B4-BE49-F238E27FC236}">
              <a16:creationId xmlns:a16="http://schemas.microsoft.com/office/drawing/2014/main" id="{00000000-0008-0000-0500-00000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18" name="Text Box 16">
          <a:extLst>
            <a:ext uri="{FF2B5EF4-FFF2-40B4-BE49-F238E27FC236}">
              <a16:creationId xmlns:a16="http://schemas.microsoft.com/office/drawing/2014/main" id="{00000000-0008-0000-0500-00000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19" name="Text Box 17">
          <a:extLst>
            <a:ext uri="{FF2B5EF4-FFF2-40B4-BE49-F238E27FC236}">
              <a16:creationId xmlns:a16="http://schemas.microsoft.com/office/drawing/2014/main" id="{00000000-0008-0000-0500-00000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20" name="Text Box 18">
          <a:extLst>
            <a:ext uri="{FF2B5EF4-FFF2-40B4-BE49-F238E27FC236}">
              <a16:creationId xmlns:a16="http://schemas.microsoft.com/office/drawing/2014/main" id="{00000000-0008-0000-0500-00001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21" name="Text Box 19">
          <a:extLst>
            <a:ext uri="{FF2B5EF4-FFF2-40B4-BE49-F238E27FC236}">
              <a16:creationId xmlns:a16="http://schemas.microsoft.com/office/drawing/2014/main" id="{00000000-0008-0000-0500-00001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2" name="Text Box 16">
          <a:extLst>
            <a:ext uri="{FF2B5EF4-FFF2-40B4-BE49-F238E27FC236}">
              <a16:creationId xmlns:a16="http://schemas.microsoft.com/office/drawing/2014/main" id="{00000000-0008-0000-0500-00001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3" name="Text Box 17">
          <a:extLst>
            <a:ext uri="{FF2B5EF4-FFF2-40B4-BE49-F238E27FC236}">
              <a16:creationId xmlns:a16="http://schemas.microsoft.com/office/drawing/2014/main" id="{00000000-0008-0000-0500-00001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4" name="Text Box 18">
          <a:extLst>
            <a:ext uri="{FF2B5EF4-FFF2-40B4-BE49-F238E27FC236}">
              <a16:creationId xmlns:a16="http://schemas.microsoft.com/office/drawing/2014/main" id="{00000000-0008-0000-0500-00001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5" name="Text Box 16">
          <a:extLst>
            <a:ext uri="{FF2B5EF4-FFF2-40B4-BE49-F238E27FC236}">
              <a16:creationId xmlns:a16="http://schemas.microsoft.com/office/drawing/2014/main" id="{00000000-0008-0000-0500-00001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6" name="Text Box 17">
          <a:extLst>
            <a:ext uri="{FF2B5EF4-FFF2-40B4-BE49-F238E27FC236}">
              <a16:creationId xmlns:a16="http://schemas.microsoft.com/office/drawing/2014/main" id="{00000000-0008-0000-0500-00001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7" name="Text Box 18">
          <a:extLst>
            <a:ext uri="{FF2B5EF4-FFF2-40B4-BE49-F238E27FC236}">
              <a16:creationId xmlns:a16="http://schemas.microsoft.com/office/drawing/2014/main" id="{00000000-0008-0000-0500-00001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8" name="Text Box 19">
          <a:extLst>
            <a:ext uri="{FF2B5EF4-FFF2-40B4-BE49-F238E27FC236}">
              <a16:creationId xmlns:a16="http://schemas.microsoft.com/office/drawing/2014/main" id="{00000000-0008-0000-0500-00001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9" name="Text Box 16">
          <a:extLst>
            <a:ext uri="{FF2B5EF4-FFF2-40B4-BE49-F238E27FC236}">
              <a16:creationId xmlns:a16="http://schemas.microsoft.com/office/drawing/2014/main" id="{00000000-0008-0000-0500-00001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0" name="Text Box 17">
          <a:extLst>
            <a:ext uri="{FF2B5EF4-FFF2-40B4-BE49-F238E27FC236}">
              <a16:creationId xmlns:a16="http://schemas.microsoft.com/office/drawing/2014/main" id="{00000000-0008-0000-0500-00001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1" name="Text Box 18">
          <a:extLst>
            <a:ext uri="{FF2B5EF4-FFF2-40B4-BE49-F238E27FC236}">
              <a16:creationId xmlns:a16="http://schemas.microsoft.com/office/drawing/2014/main" id="{00000000-0008-0000-0500-00001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2" name="Text Box 19">
          <a:extLst>
            <a:ext uri="{FF2B5EF4-FFF2-40B4-BE49-F238E27FC236}">
              <a16:creationId xmlns:a16="http://schemas.microsoft.com/office/drawing/2014/main" id="{00000000-0008-0000-0500-00001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333" name="Text Box 15">
          <a:extLst>
            <a:ext uri="{FF2B5EF4-FFF2-40B4-BE49-F238E27FC236}">
              <a16:creationId xmlns:a16="http://schemas.microsoft.com/office/drawing/2014/main" id="{00000000-0008-0000-0500-00001D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334" name="Text Box 15">
          <a:extLst>
            <a:ext uri="{FF2B5EF4-FFF2-40B4-BE49-F238E27FC236}">
              <a16:creationId xmlns:a16="http://schemas.microsoft.com/office/drawing/2014/main" id="{00000000-0008-0000-0500-00001E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336" name="Text Box 15">
          <a:extLst>
            <a:ext uri="{FF2B5EF4-FFF2-40B4-BE49-F238E27FC236}">
              <a16:creationId xmlns:a16="http://schemas.microsoft.com/office/drawing/2014/main" id="{00000000-0008-0000-0500-000020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337" name="Text Box 15">
          <a:extLst>
            <a:ext uri="{FF2B5EF4-FFF2-40B4-BE49-F238E27FC236}">
              <a16:creationId xmlns:a16="http://schemas.microsoft.com/office/drawing/2014/main" id="{00000000-0008-0000-0500-000021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2338" name="Text Box 15">
          <a:extLst>
            <a:ext uri="{FF2B5EF4-FFF2-40B4-BE49-F238E27FC236}">
              <a16:creationId xmlns:a16="http://schemas.microsoft.com/office/drawing/2014/main" id="{00000000-0008-0000-0500-000022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39" name="Text Box 16">
          <a:extLst>
            <a:ext uri="{FF2B5EF4-FFF2-40B4-BE49-F238E27FC236}">
              <a16:creationId xmlns:a16="http://schemas.microsoft.com/office/drawing/2014/main" id="{00000000-0008-0000-0500-00002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0" name="Text Box 17">
          <a:extLst>
            <a:ext uri="{FF2B5EF4-FFF2-40B4-BE49-F238E27FC236}">
              <a16:creationId xmlns:a16="http://schemas.microsoft.com/office/drawing/2014/main" id="{00000000-0008-0000-0500-00002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1" name="Text Box 18">
          <a:extLst>
            <a:ext uri="{FF2B5EF4-FFF2-40B4-BE49-F238E27FC236}">
              <a16:creationId xmlns:a16="http://schemas.microsoft.com/office/drawing/2014/main" id="{00000000-0008-0000-0500-00002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2" name="Text Box 19">
          <a:extLst>
            <a:ext uri="{FF2B5EF4-FFF2-40B4-BE49-F238E27FC236}">
              <a16:creationId xmlns:a16="http://schemas.microsoft.com/office/drawing/2014/main" id="{00000000-0008-0000-0500-000026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3" name="Text Box 16">
          <a:extLst>
            <a:ext uri="{FF2B5EF4-FFF2-40B4-BE49-F238E27FC236}">
              <a16:creationId xmlns:a16="http://schemas.microsoft.com/office/drawing/2014/main" id="{00000000-0008-0000-0500-00002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4" name="Text Box 17">
          <a:extLst>
            <a:ext uri="{FF2B5EF4-FFF2-40B4-BE49-F238E27FC236}">
              <a16:creationId xmlns:a16="http://schemas.microsoft.com/office/drawing/2014/main" id="{00000000-0008-0000-0500-00002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5" name="Text Box 18">
          <a:extLst>
            <a:ext uri="{FF2B5EF4-FFF2-40B4-BE49-F238E27FC236}">
              <a16:creationId xmlns:a16="http://schemas.microsoft.com/office/drawing/2014/main" id="{00000000-0008-0000-0500-00002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6" name="Text Box 19">
          <a:extLst>
            <a:ext uri="{FF2B5EF4-FFF2-40B4-BE49-F238E27FC236}">
              <a16:creationId xmlns:a16="http://schemas.microsoft.com/office/drawing/2014/main" id="{00000000-0008-0000-0500-00002A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47" name="Text Box 16">
          <a:extLst>
            <a:ext uri="{FF2B5EF4-FFF2-40B4-BE49-F238E27FC236}">
              <a16:creationId xmlns:a16="http://schemas.microsoft.com/office/drawing/2014/main" id="{00000000-0008-0000-0500-00002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48" name="Text Box 17">
          <a:extLst>
            <a:ext uri="{FF2B5EF4-FFF2-40B4-BE49-F238E27FC236}">
              <a16:creationId xmlns:a16="http://schemas.microsoft.com/office/drawing/2014/main" id="{00000000-0008-0000-0500-00002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51" name="Text Box 15">
          <a:extLst>
            <a:ext uri="{FF2B5EF4-FFF2-40B4-BE49-F238E27FC236}">
              <a16:creationId xmlns:a16="http://schemas.microsoft.com/office/drawing/2014/main" id="{00000000-0008-0000-0500-00002F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2" name="Text Box 16">
          <a:extLst>
            <a:ext uri="{FF2B5EF4-FFF2-40B4-BE49-F238E27FC236}">
              <a16:creationId xmlns:a16="http://schemas.microsoft.com/office/drawing/2014/main" id="{00000000-0008-0000-0500-00003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3" name="Text Box 17">
          <a:extLst>
            <a:ext uri="{FF2B5EF4-FFF2-40B4-BE49-F238E27FC236}">
              <a16:creationId xmlns:a16="http://schemas.microsoft.com/office/drawing/2014/main" id="{00000000-0008-0000-0500-00003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4" name="Text Box 18">
          <a:extLst>
            <a:ext uri="{FF2B5EF4-FFF2-40B4-BE49-F238E27FC236}">
              <a16:creationId xmlns:a16="http://schemas.microsoft.com/office/drawing/2014/main" id="{00000000-0008-0000-0500-00003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5" name="Text Box 19">
          <a:extLst>
            <a:ext uri="{FF2B5EF4-FFF2-40B4-BE49-F238E27FC236}">
              <a16:creationId xmlns:a16="http://schemas.microsoft.com/office/drawing/2014/main" id="{00000000-0008-0000-0500-00003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356" name="Text Box 15">
          <a:extLst>
            <a:ext uri="{FF2B5EF4-FFF2-40B4-BE49-F238E27FC236}">
              <a16:creationId xmlns:a16="http://schemas.microsoft.com/office/drawing/2014/main" id="{00000000-0008-0000-0500-000034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7" name="Text Box 16">
          <a:extLst>
            <a:ext uri="{FF2B5EF4-FFF2-40B4-BE49-F238E27FC236}">
              <a16:creationId xmlns:a16="http://schemas.microsoft.com/office/drawing/2014/main" id="{00000000-0008-0000-0500-00003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8" name="Text Box 17">
          <a:extLst>
            <a:ext uri="{FF2B5EF4-FFF2-40B4-BE49-F238E27FC236}">
              <a16:creationId xmlns:a16="http://schemas.microsoft.com/office/drawing/2014/main" id="{00000000-0008-0000-0500-00003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9" name="Text Box 18">
          <a:extLst>
            <a:ext uri="{FF2B5EF4-FFF2-40B4-BE49-F238E27FC236}">
              <a16:creationId xmlns:a16="http://schemas.microsoft.com/office/drawing/2014/main" id="{00000000-0008-0000-0500-00003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0" name="Text Box 16">
          <a:extLst>
            <a:ext uri="{FF2B5EF4-FFF2-40B4-BE49-F238E27FC236}">
              <a16:creationId xmlns:a16="http://schemas.microsoft.com/office/drawing/2014/main" id="{00000000-0008-0000-0500-00003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1" name="Text Box 17">
          <a:extLst>
            <a:ext uri="{FF2B5EF4-FFF2-40B4-BE49-F238E27FC236}">
              <a16:creationId xmlns:a16="http://schemas.microsoft.com/office/drawing/2014/main" id="{00000000-0008-0000-0500-00003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2" name="Text Box 18">
          <a:extLst>
            <a:ext uri="{FF2B5EF4-FFF2-40B4-BE49-F238E27FC236}">
              <a16:creationId xmlns:a16="http://schemas.microsoft.com/office/drawing/2014/main" id="{00000000-0008-0000-0500-00003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3" name="Text Box 19">
          <a:extLst>
            <a:ext uri="{FF2B5EF4-FFF2-40B4-BE49-F238E27FC236}">
              <a16:creationId xmlns:a16="http://schemas.microsoft.com/office/drawing/2014/main" id="{00000000-0008-0000-0500-00003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4" name="Text Box 16">
          <a:extLst>
            <a:ext uri="{FF2B5EF4-FFF2-40B4-BE49-F238E27FC236}">
              <a16:creationId xmlns:a16="http://schemas.microsoft.com/office/drawing/2014/main" id="{00000000-0008-0000-0500-00003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5" name="Text Box 17">
          <a:extLst>
            <a:ext uri="{FF2B5EF4-FFF2-40B4-BE49-F238E27FC236}">
              <a16:creationId xmlns:a16="http://schemas.microsoft.com/office/drawing/2014/main" id="{00000000-0008-0000-0500-00003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6" name="Text Box 18">
          <a:extLst>
            <a:ext uri="{FF2B5EF4-FFF2-40B4-BE49-F238E27FC236}">
              <a16:creationId xmlns:a16="http://schemas.microsoft.com/office/drawing/2014/main" id="{00000000-0008-0000-0500-00003E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67" name="Text Box 15">
          <a:extLst>
            <a:ext uri="{FF2B5EF4-FFF2-40B4-BE49-F238E27FC236}">
              <a16:creationId xmlns:a16="http://schemas.microsoft.com/office/drawing/2014/main" id="{00000000-0008-0000-0500-00003F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68" name="Text Box 16">
          <a:extLst>
            <a:ext uri="{FF2B5EF4-FFF2-40B4-BE49-F238E27FC236}">
              <a16:creationId xmlns:a16="http://schemas.microsoft.com/office/drawing/2014/main" id="{00000000-0008-0000-0500-00004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69" name="Text Box 17">
          <a:extLst>
            <a:ext uri="{FF2B5EF4-FFF2-40B4-BE49-F238E27FC236}">
              <a16:creationId xmlns:a16="http://schemas.microsoft.com/office/drawing/2014/main" id="{00000000-0008-0000-0500-00004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70" name="Text Box 18">
          <a:extLst>
            <a:ext uri="{FF2B5EF4-FFF2-40B4-BE49-F238E27FC236}">
              <a16:creationId xmlns:a16="http://schemas.microsoft.com/office/drawing/2014/main" id="{00000000-0008-0000-0500-00004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71" name="Text Box 19">
          <a:extLst>
            <a:ext uri="{FF2B5EF4-FFF2-40B4-BE49-F238E27FC236}">
              <a16:creationId xmlns:a16="http://schemas.microsoft.com/office/drawing/2014/main" id="{00000000-0008-0000-0500-00004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2" name="Text Box 16">
          <a:extLst>
            <a:ext uri="{FF2B5EF4-FFF2-40B4-BE49-F238E27FC236}">
              <a16:creationId xmlns:a16="http://schemas.microsoft.com/office/drawing/2014/main" id="{00000000-0008-0000-0500-00004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3" name="Text Box 17">
          <a:extLst>
            <a:ext uri="{FF2B5EF4-FFF2-40B4-BE49-F238E27FC236}">
              <a16:creationId xmlns:a16="http://schemas.microsoft.com/office/drawing/2014/main" id="{00000000-0008-0000-0500-00004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4" name="Text Box 18">
          <a:extLst>
            <a:ext uri="{FF2B5EF4-FFF2-40B4-BE49-F238E27FC236}">
              <a16:creationId xmlns:a16="http://schemas.microsoft.com/office/drawing/2014/main" id="{00000000-0008-0000-0500-00004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5" name="Text Box 19">
          <a:extLst>
            <a:ext uri="{FF2B5EF4-FFF2-40B4-BE49-F238E27FC236}">
              <a16:creationId xmlns:a16="http://schemas.microsoft.com/office/drawing/2014/main" id="{00000000-0008-0000-0500-00004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6" name="Text Box 16">
          <a:extLst>
            <a:ext uri="{FF2B5EF4-FFF2-40B4-BE49-F238E27FC236}">
              <a16:creationId xmlns:a16="http://schemas.microsoft.com/office/drawing/2014/main" id="{00000000-0008-0000-0500-00004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7" name="Text Box 17">
          <a:extLst>
            <a:ext uri="{FF2B5EF4-FFF2-40B4-BE49-F238E27FC236}">
              <a16:creationId xmlns:a16="http://schemas.microsoft.com/office/drawing/2014/main" id="{00000000-0008-0000-0500-00004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8" name="Text Box 18">
          <a:extLst>
            <a:ext uri="{FF2B5EF4-FFF2-40B4-BE49-F238E27FC236}">
              <a16:creationId xmlns:a16="http://schemas.microsoft.com/office/drawing/2014/main" id="{00000000-0008-0000-0500-00004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9" name="Text Box 19">
          <a:extLst>
            <a:ext uri="{FF2B5EF4-FFF2-40B4-BE49-F238E27FC236}">
              <a16:creationId xmlns:a16="http://schemas.microsoft.com/office/drawing/2014/main" id="{00000000-0008-0000-0500-00004B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80" name="Text Box 15">
          <a:extLst>
            <a:ext uri="{FF2B5EF4-FFF2-40B4-BE49-F238E27FC236}">
              <a16:creationId xmlns:a16="http://schemas.microsoft.com/office/drawing/2014/main" id="{00000000-0008-0000-0500-00004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1" name="Text Box 16">
          <a:extLst>
            <a:ext uri="{FF2B5EF4-FFF2-40B4-BE49-F238E27FC236}">
              <a16:creationId xmlns:a16="http://schemas.microsoft.com/office/drawing/2014/main" id="{00000000-0008-0000-0500-00004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2" name="Text Box 17">
          <a:extLst>
            <a:ext uri="{FF2B5EF4-FFF2-40B4-BE49-F238E27FC236}">
              <a16:creationId xmlns:a16="http://schemas.microsoft.com/office/drawing/2014/main" id="{00000000-0008-0000-0500-00004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3" name="Text Box 18">
          <a:extLst>
            <a:ext uri="{FF2B5EF4-FFF2-40B4-BE49-F238E27FC236}">
              <a16:creationId xmlns:a16="http://schemas.microsoft.com/office/drawing/2014/main" id="{00000000-0008-0000-0500-00004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4" name="Text Box 19">
          <a:extLst>
            <a:ext uri="{FF2B5EF4-FFF2-40B4-BE49-F238E27FC236}">
              <a16:creationId xmlns:a16="http://schemas.microsoft.com/office/drawing/2014/main" id="{00000000-0008-0000-0500-00005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85" name="Text Box 16">
          <a:extLst>
            <a:ext uri="{FF2B5EF4-FFF2-40B4-BE49-F238E27FC236}">
              <a16:creationId xmlns:a16="http://schemas.microsoft.com/office/drawing/2014/main" id="{00000000-0008-0000-0500-00005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86" name="Text Box 17">
          <a:extLst>
            <a:ext uri="{FF2B5EF4-FFF2-40B4-BE49-F238E27FC236}">
              <a16:creationId xmlns:a16="http://schemas.microsoft.com/office/drawing/2014/main" id="{00000000-0008-0000-0500-00005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36</xdr:row>
      <xdr:rowOff>15875</xdr:rowOff>
    </xdr:from>
    <xdr:ext cx="95250" cy="171450"/>
    <xdr:sp macro="" textlink="">
      <xdr:nvSpPr>
        <xdr:cNvPr id="2387" name="Text Box 18">
          <a:extLst>
            <a:ext uri="{FF2B5EF4-FFF2-40B4-BE49-F238E27FC236}">
              <a16:creationId xmlns:a16="http://schemas.microsoft.com/office/drawing/2014/main" id="{00000000-0008-0000-0500-000053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88" name="Text Box 16">
          <a:extLst>
            <a:ext uri="{FF2B5EF4-FFF2-40B4-BE49-F238E27FC236}">
              <a16:creationId xmlns:a16="http://schemas.microsoft.com/office/drawing/2014/main" id="{00000000-0008-0000-0500-00005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89" name="Text Box 17">
          <a:extLst>
            <a:ext uri="{FF2B5EF4-FFF2-40B4-BE49-F238E27FC236}">
              <a16:creationId xmlns:a16="http://schemas.microsoft.com/office/drawing/2014/main" id="{00000000-0008-0000-0500-00005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0" name="Text Box 18">
          <a:extLst>
            <a:ext uri="{FF2B5EF4-FFF2-40B4-BE49-F238E27FC236}">
              <a16:creationId xmlns:a16="http://schemas.microsoft.com/office/drawing/2014/main" id="{00000000-0008-0000-0500-00005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1" name="Text Box 19">
          <a:extLst>
            <a:ext uri="{FF2B5EF4-FFF2-40B4-BE49-F238E27FC236}">
              <a16:creationId xmlns:a16="http://schemas.microsoft.com/office/drawing/2014/main" id="{00000000-0008-0000-0500-00005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2" name="Text Box 16">
          <a:extLst>
            <a:ext uri="{FF2B5EF4-FFF2-40B4-BE49-F238E27FC236}">
              <a16:creationId xmlns:a16="http://schemas.microsoft.com/office/drawing/2014/main" id="{00000000-0008-0000-0500-00005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93" name="Text Box 15">
          <a:extLst>
            <a:ext uri="{FF2B5EF4-FFF2-40B4-BE49-F238E27FC236}">
              <a16:creationId xmlns:a16="http://schemas.microsoft.com/office/drawing/2014/main" id="{00000000-0008-0000-0500-000059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2394" name="Text Box 15">
          <a:extLst>
            <a:ext uri="{FF2B5EF4-FFF2-40B4-BE49-F238E27FC236}">
              <a16:creationId xmlns:a16="http://schemas.microsoft.com/office/drawing/2014/main" id="{00000000-0008-0000-0500-00005A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395" name="Text Box 15">
          <a:extLst>
            <a:ext uri="{FF2B5EF4-FFF2-40B4-BE49-F238E27FC236}">
              <a16:creationId xmlns:a16="http://schemas.microsoft.com/office/drawing/2014/main" id="{00000000-0008-0000-0500-00005B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397" name="Text Box 15">
          <a:extLst>
            <a:ext uri="{FF2B5EF4-FFF2-40B4-BE49-F238E27FC236}">
              <a16:creationId xmlns:a16="http://schemas.microsoft.com/office/drawing/2014/main" id="{00000000-0008-0000-0500-00005D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398" name="Text Box 15">
          <a:extLst>
            <a:ext uri="{FF2B5EF4-FFF2-40B4-BE49-F238E27FC236}">
              <a16:creationId xmlns:a16="http://schemas.microsoft.com/office/drawing/2014/main" id="{00000000-0008-0000-0500-00005E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99" name="Text Box 15">
          <a:extLst>
            <a:ext uri="{FF2B5EF4-FFF2-40B4-BE49-F238E27FC236}">
              <a16:creationId xmlns:a16="http://schemas.microsoft.com/office/drawing/2014/main" id="{00000000-0008-0000-0500-00005F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0" name="Text Box 16">
          <a:extLst>
            <a:ext uri="{FF2B5EF4-FFF2-40B4-BE49-F238E27FC236}">
              <a16:creationId xmlns:a16="http://schemas.microsoft.com/office/drawing/2014/main" id="{00000000-0008-0000-0500-00006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1" name="Text Box 17">
          <a:extLst>
            <a:ext uri="{FF2B5EF4-FFF2-40B4-BE49-F238E27FC236}">
              <a16:creationId xmlns:a16="http://schemas.microsoft.com/office/drawing/2014/main" id="{00000000-0008-0000-0500-00006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2" name="Text Box 18">
          <a:extLst>
            <a:ext uri="{FF2B5EF4-FFF2-40B4-BE49-F238E27FC236}">
              <a16:creationId xmlns:a16="http://schemas.microsoft.com/office/drawing/2014/main" id="{00000000-0008-0000-0500-00006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3" name="Text Box 19">
          <a:extLst>
            <a:ext uri="{FF2B5EF4-FFF2-40B4-BE49-F238E27FC236}">
              <a16:creationId xmlns:a16="http://schemas.microsoft.com/office/drawing/2014/main" id="{00000000-0008-0000-0500-00006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4" name="Text Box 16">
          <a:extLst>
            <a:ext uri="{FF2B5EF4-FFF2-40B4-BE49-F238E27FC236}">
              <a16:creationId xmlns:a16="http://schemas.microsoft.com/office/drawing/2014/main" id="{00000000-0008-0000-0500-00006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5" name="Text Box 17">
          <a:extLst>
            <a:ext uri="{FF2B5EF4-FFF2-40B4-BE49-F238E27FC236}">
              <a16:creationId xmlns:a16="http://schemas.microsoft.com/office/drawing/2014/main" id="{00000000-0008-0000-0500-00006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6" name="Text Box 18">
          <a:extLst>
            <a:ext uri="{FF2B5EF4-FFF2-40B4-BE49-F238E27FC236}">
              <a16:creationId xmlns:a16="http://schemas.microsoft.com/office/drawing/2014/main" id="{00000000-0008-0000-0500-00006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7" name="Text Box 19">
          <a:extLst>
            <a:ext uri="{FF2B5EF4-FFF2-40B4-BE49-F238E27FC236}">
              <a16:creationId xmlns:a16="http://schemas.microsoft.com/office/drawing/2014/main" id="{00000000-0008-0000-0500-00006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08" name="Text Box 16">
          <a:extLst>
            <a:ext uri="{FF2B5EF4-FFF2-40B4-BE49-F238E27FC236}">
              <a16:creationId xmlns:a16="http://schemas.microsoft.com/office/drawing/2014/main" id="{00000000-0008-0000-0500-00006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09" name="Text Box 17">
          <a:extLst>
            <a:ext uri="{FF2B5EF4-FFF2-40B4-BE49-F238E27FC236}">
              <a16:creationId xmlns:a16="http://schemas.microsoft.com/office/drawing/2014/main" id="{00000000-0008-0000-0500-00006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10" name="Text Box 18">
          <a:extLst>
            <a:ext uri="{FF2B5EF4-FFF2-40B4-BE49-F238E27FC236}">
              <a16:creationId xmlns:a16="http://schemas.microsoft.com/office/drawing/2014/main" id="{00000000-0008-0000-0500-00006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11" name="Text Box 19">
          <a:extLst>
            <a:ext uri="{FF2B5EF4-FFF2-40B4-BE49-F238E27FC236}">
              <a16:creationId xmlns:a16="http://schemas.microsoft.com/office/drawing/2014/main" id="{00000000-0008-0000-0500-00006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12" name="Text Box 15">
          <a:extLst>
            <a:ext uri="{FF2B5EF4-FFF2-40B4-BE49-F238E27FC236}">
              <a16:creationId xmlns:a16="http://schemas.microsoft.com/office/drawing/2014/main" id="{00000000-0008-0000-0500-00006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3" name="Text Box 16">
          <a:extLst>
            <a:ext uri="{FF2B5EF4-FFF2-40B4-BE49-F238E27FC236}">
              <a16:creationId xmlns:a16="http://schemas.microsoft.com/office/drawing/2014/main" id="{00000000-0008-0000-0500-00006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4" name="Text Box 17">
          <a:extLst>
            <a:ext uri="{FF2B5EF4-FFF2-40B4-BE49-F238E27FC236}">
              <a16:creationId xmlns:a16="http://schemas.microsoft.com/office/drawing/2014/main" id="{00000000-0008-0000-0500-00006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5" name="Text Box 18">
          <a:extLst>
            <a:ext uri="{FF2B5EF4-FFF2-40B4-BE49-F238E27FC236}">
              <a16:creationId xmlns:a16="http://schemas.microsoft.com/office/drawing/2014/main" id="{00000000-0008-0000-0500-00006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6" name="Text Box 19">
          <a:extLst>
            <a:ext uri="{FF2B5EF4-FFF2-40B4-BE49-F238E27FC236}">
              <a16:creationId xmlns:a16="http://schemas.microsoft.com/office/drawing/2014/main" id="{00000000-0008-0000-0500-00007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7" name="Text Box 16">
          <a:extLst>
            <a:ext uri="{FF2B5EF4-FFF2-40B4-BE49-F238E27FC236}">
              <a16:creationId xmlns:a16="http://schemas.microsoft.com/office/drawing/2014/main" id="{00000000-0008-0000-0500-00007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8" name="Text Box 17">
          <a:extLst>
            <a:ext uri="{FF2B5EF4-FFF2-40B4-BE49-F238E27FC236}">
              <a16:creationId xmlns:a16="http://schemas.microsoft.com/office/drawing/2014/main" id="{00000000-0008-0000-0500-00007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9" name="Text Box 18">
          <a:extLst>
            <a:ext uri="{FF2B5EF4-FFF2-40B4-BE49-F238E27FC236}">
              <a16:creationId xmlns:a16="http://schemas.microsoft.com/office/drawing/2014/main" id="{00000000-0008-0000-0500-00007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0" name="Text Box 16">
          <a:extLst>
            <a:ext uri="{FF2B5EF4-FFF2-40B4-BE49-F238E27FC236}">
              <a16:creationId xmlns:a16="http://schemas.microsoft.com/office/drawing/2014/main" id="{00000000-0008-0000-0500-00007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1" name="Text Box 17">
          <a:extLst>
            <a:ext uri="{FF2B5EF4-FFF2-40B4-BE49-F238E27FC236}">
              <a16:creationId xmlns:a16="http://schemas.microsoft.com/office/drawing/2014/main" id="{00000000-0008-0000-0500-00007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2" name="Text Box 18">
          <a:extLst>
            <a:ext uri="{FF2B5EF4-FFF2-40B4-BE49-F238E27FC236}">
              <a16:creationId xmlns:a16="http://schemas.microsoft.com/office/drawing/2014/main" id="{00000000-0008-0000-0500-00007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3" name="Text Box 19">
          <a:extLst>
            <a:ext uri="{FF2B5EF4-FFF2-40B4-BE49-F238E27FC236}">
              <a16:creationId xmlns:a16="http://schemas.microsoft.com/office/drawing/2014/main" id="{00000000-0008-0000-0500-00007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4" name="Text Box 16">
          <a:extLst>
            <a:ext uri="{FF2B5EF4-FFF2-40B4-BE49-F238E27FC236}">
              <a16:creationId xmlns:a16="http://schemas.microsoft.com/office/drawing/2014/main" id="{00000000-0008-0000-0500-00007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5" name="Text Box 17">
          <a:extLst>
            <a:ext uri="{FF2B5EF4-FFF2-40B4-BE49-F238E27FC236}">
              <a16:creationId xmlns:a16="http://schemas.microsoft.com/office/drawing/2014/main" id="{00000000-0008-0000-0500-00007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6" name="Text Box 18">
          <a:extLst>
            <a:ext uri="{FF2B5EF4-FFF2-40B4-BE49-F238E27FC236}">
              <a16:creationId xmlns:a16="http://schemas.microsoft.com/office/drawing/2014/main" id="{00000000-0008-0000-0500-00007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7" name="Text Box 19">
          <a:extLst>
            <a:ext uri="{FF2B5EF4-FFF2-40B4-BE49-F238E27FC236}">
              <a16:creationId xmlns:a16="http://schemas.microsoft.com/office/drawing/2014/main" id="{00000000-0008-0000-0500-00007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2428" name="Text Box 15">
          <a:extLst>
            <a:ext uri="{FF2B5EF4-FFF2-40B4-BE49-F238E27FC236}">
              <a16:creationId xmlns:a16="http://schemas.microsoft.com/office/drawing/2014/main" id="{00000000-0008-0000-0500-00007C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429" name="Text Box 15">
          <a:extLst>
            <a:ext uri="{FF2B5EF4-FFF2-40B4-BE49-F238E27FC236}">
              <a16:creationId xmlns:a16="http://schemas.microsoft.com/office/drawing/2014/main" id="{00000000-0008-0000-0500-00007D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431" name="Text Box 15">
          <a:extLst>
            <a:ext uri="{FF2B5EF4-FFF2-40B4-BE49-F238E27FC236}">
              <a16:creationId xmlns:a16="http://schemas.microsoft.com/office/drawing/2014/main" id="{00000000-0008-0000-0500-00007F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432" name="Text Box 15">
          <a:extLst>
            <a:ext uri="{FF2B5EF4-FFF2-40B4-BE49-F238E27FC236}">
              <a16:creationId xmlns:a16="http://schemas.microsoft.com/office/drawing/2014/main" id="{00000000-0008-0000-0500-000080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213632"/>
    <xdr:sp macro="" textlink="">
      <xdr:nvSpPr>
        <xdr:cNvPr id="2433" name="Text Box 15">
          <a:extLst>
            <a:ext uri="{FF2B5EF4-FFF2-40B4-BE49-F238E27FC236}">
              <a16:creationId xmlns:a16="http://schemas.microsoft.com/office/drawing/2014/main" id="{00000000-0008-0000-0500-000081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4" name="Text Box 16">
          <a:extLst>
            <a:ext uri="{FF2B5EF4-FFF2-40B4-BE49-F238E27FC236}">
              <a16:creationId xmlns:a16="http://schemas.microsoft.com/office/drawing/2014/main" id="{00000000-0008-0000-0500-00008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5" name="Text Box 17">
          <a:extLst>
            <a:ext uri="{FF2B5EF4-FFF2-40B4-BE49-F238E27FC236}">
              <a16:creationId xmlns:a16="http://schemas.microsoft.com/office/drawing/2014/main" id="{00000000-0008-0000-0500-00008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6" name="Text Box 18">
          <a:extLst>
            <a:ext uri="{FF2B5EF4-FFF2-40B4-BE49-F238E27FC236}">
              <a16:creationId xmlns:a16="http://schemas.microsoft.com/office/drawing/2014/main" id="{00000000-0008-0000-0500-00008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7" name="Text Box 19">
          <a:extLst>
            <a:ext uri="{FF2B5EF4-FFF2-40B4-BE49-F238E27FC236}">
              <a16:creationId xmlns:a16="http://schemas.microsoft.com/office/drawing/2014/main" id="{00000000-0008-0000-0500-00008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38" name="Text Box 16">
          <a:extLst>
            <a:ext uri="{FF2B5EF4-FFF2-40B4-BE49-F238E27FC236}">
              <a16:creationId xmlns:a16="http://schemas.microsoft.com/office/drawing/2014/main" id="{00000000-0008-0000-0500-00008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39" name="Text Box 17">
          <a:extLst>
            <a:ext uri="{FF2B5EF4-FFF2-40B4-BE49-F238E27FC236}">
              <a16:creationId xmlns:a16="http://schemas.microsoft.com/office/drawing/2014/main" id="{00000000-0008-0000-0500-00008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40" name="Text Box 18">
          <a:extLst>
            <a:ext uri="{FF2B5EF4-FFF2-40B4-BE49-F238E27FC236}">
              <a16:creationId xmlns:a16="http://schemas.microsoft.com/office/drawing/2014/main" id="{00000000-0008-0000-0500-00008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41" name="Text Box 19">
          <a:extLst>
            <a:ext uri="{FF2B5EF4-FFF2-40B4-BE49-F238E27FC236}">
              <a16:creationId xmlns:a16="http://schemas.microsoft.com/office/drawing/2014/main" id="{00000000-0008-0000-0500-00008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2" name="Text Box 16">
          <a:extLst>
            <a:ext uri="{FF2B5EF4-FFF2-40B4-BE49-F238E27FC236}">
              <a16:creationId xmlns:a16="http://schemas.microsoft.com/office/drawing/2014/main" id="{00000000-0008-0000-0500-00008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3" name="Text Box 17">
          <a:extLst>
            <a:ext uri="{FF2B5EF4-FFF2-40B4-BE49-F238E27FC236}">
              <a16:creationId xmlns:a16="http://schemas.microsoft.com/office/drawing/2014/main" id="{00000000-0008-0000-0500-00008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4" name="Text Box 18">
          <a:extLst>
            <a:ext uri="{FF2B5EF4-FFF2-40B4-BE49-F238E27FC236}">
              <a16:creationId xmlns:a16="http://schemas.microsoft.com/office/drawing/2014/main" id="{00000000-0008-0000-0500-00008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5" name="Text Box 19">
          <a:extLst>
            <a:ext uri="{FF2B5EF4-FFF2-40B4-BE49-F238E27FC236}">
              <a16:creationId xmlns:a16="http://schemas.microsoft.com/office/drawing/2014/main" id="{00000000-0008-0000-0500-00008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46" name="Text Box 15">
          <a:extLst>
            <a:ext uri="{FF2B5EF4-FFF2-40B4-BE49-F238E27FC236}">
              <a16:creationId xmlns:a16="http://schemas.microsoft.com/office/drawing/2014/main" id="{00000000-0008-0000-0500-00008E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7" name="Text Box 16">
          <a:extLst>
            <a:ext uri="{FF2B5EF4-FFF2-40B4-BE49-F238E27FC236}">
              <a16:creationId xmlns:a16="http://schemas.microsoft.com/office/drawing/2014/main" id="{00000000-0008-0000-0500-00008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8" name="Text Box 17">
          <a:extLst>
            <a:ext uri="{FF2B5EF4-FFF2-40B4-BE49-F238E27FC236}">
              <a16:creationId xmlns:a16="http://schemas.microsoft.com/office/drawing/2014/main" id="{00000000-0008-0000-0500-00009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9" name="Text Box 18">
          <a:extLst>
            <a:ext uri="{FF2B5EF4-FFF2-40B4-BE49-F238E27FC236}">
              <a16:creationId xmlns:a16="http://schemas.microsoft.com/office/drawing/2014/main" id="{00000000-0008-0000-0500-00009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50" name="Text Box 19">
          <a:extLst>
            <a:ext uri="{FF2B5EF4-FFF2-40B4-BE49-F238E27FC236}">
              <a16:creationId xmlns:a16="http://schemas.microsoft.com/office/drawing/2014/main" id="{00000000-0008-0000-0500-00009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2451" name="Text Box 15">
          <a:extLst>
            <a:ext uri="{FF2B5EF4-FFF2-40B4-BE49-F238E27FC236}">
              <a16:creationId xmlns:a16="http://schemas.microsoft.com/office/drawing/2014/main" id="{00000000-0008-0000-0500-000093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2" name="Text Box 16">
          <a:extLst>
            <a:ext uri="{FF2B5EF4-FFF2-40B4-BE49-F238E27FC236}">
              <a16:creationId xmlns:a16="http://schemas.microsoft.com/office/drawing/2014/main" id="{00000000-0008-0000-0500-00009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3" name="Text Box 17">
          <a:extLst>
            <a:ext uri="{FF2B5EF4-FFF2-40B4-BE49-F238E27FC236}">
              <a16:creationId xmlns:a16="http://schemas.microsoft.com/office/drawing/2014/main" id="{00000000-0008-0000-0500-00009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4" name="Text Box 18">
          <a:extLst>
            <a:ext uri="{FF2B5EF4-FFF2-40B4-BE49-F238E27FC236}">
              <a16:creationId xmlns:a16="http://schemas.microsoft.com/office/drawing/2014/main" id="{00000000-0008-0000-0500-00009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5" name="Text Box 16">
          <a:extLst>
            <a:ext uri="{FF2B5EF4-FFF2-40B4-BE49-F238E27FC236}">
              <a16:creationId xmlns:a16="http://schemas.microsoft.com/office/drawing/2014/main" id="{00000000-0008-0000-0500-00009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6" name="Text Box 17">
          <a:extLst>
            <a:ext uri="{FF2B5EF4-FFF2-40B4-BE49-F238E27FC236}">
              <a16:creationId xmlns:a16="http://schemas.microsoft.com/office/drawing/2014/main" id="{00000000-0008-0000-0500-00009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7" name="Text Box 18">
          <a:extLst>
            <a:ext uri="{FF2B5EF4-FFF2-40B4-BE49-F238E27FC236}">
              <a16:creationId xmlns:a16="http://schemas.microsoft.com/office/drawing/2014/main" id="{00000000-0008-0000-0500-00009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8" name="Text Box 19">
          <a:extLst>
            <a:ext uri="{FF2B5EF4-FFF2-40B4-BE49-F238E27FC236}">
              <a16:creationId xmlns:a16="http://schemas.microsoft.com/office/drawing/2014/main" id="{00000000-0008-0000-0500-00009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9" name="Text Box 16">
          <a:extLst>
            <a:ext uri="{FF2B5EF4-FFF2-40B4-BE49-F238E27FC236}">
              <a16:creationId xmlns:a16="http://schemas.microsoft.com/office/drawing/2014/main" id="{00000000-0008-0000-0500-00009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60" name="Text Box 17">
          <a:extLst>
            <a:ext uri="{FF2B5EF4-FFF2-40B4-BE49-F238E27FC236}">
              <a16:creationId xmlns:a16="http://schemas.microsoft.com/office/drawing/2014/main" id="{00000000-0008-0000-0500-00009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61" name="Text Box 18">
          <a:extLst>
            <a:ext uri="{FF2B5EF4-FFF2-40B4-BE49-F238E27FC236}">
              <a16:creationId xmlns:a16="http://schemas.microsoft.com/office/drawing/2014/main" id="{00000000-0008-0000-0500-00009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62" name="Text Box 15">
          <a:extLst>
            <a:ext uri="{FF2B5EF4-FFF2-40B4-BE49-F238E27FC236}">
              <a16:creationId xmlns:a16="http://schemas.microsoft.com/office/drawing/2014/main" id="{00000000-0008-0000-0500-00009E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3" name="Text Box 16">
          <a:extLst>
            <a:ext uri="{FF2B5EF4-FFF2-40B4-BE49-F238E27FC236}">
              <a16:creationId xmlns:a16="http://schemas.microsoft.com/office/drawing/2014/main" id="{00000000-0008-0000-0500-00009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4" name="Text Box 17">
          <a:extLst>
            <a:ext uri="{FF2B5EF4-FFF2-40B4-BE49-F238E27FC236}">
              <a16:creationId xmlns:a16="http://schemas.microsoft.com/office/drawing/2014/main" id="{00000000-0008-0000-0500-0000A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5" name="Text Box 18">
          <a:extLst>
            <a:ext uri="{FF2B5EF4-FFF2-40B4-BE49-F238E27FC236}">
              <a16:creationId xmlns:a16="http://schemas.microsoft.com/office/drawing/2014/main" id="{00000000-0008-0000-0500-0000A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6" name="Text Box 19">
          <a:extLst>
            <a:ext uri="{FF2B5EF4-FFF2-40B4-BE49-F238E27FC236}">
              <a16:creationId xmlns:a16="http://schemas.microsoft.com/office/drawing/2014/main" id="{00000000-0008-0000-0500-0000A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7" name="Text Box 16">
          <a:extLst>
            <a:ext uri="{FF2B5EF4-FFF2-40B4-BE49-F238E27FC236}">
              <a16:creationId xmlns:a16="http://schemas.microsoft.com/office/drawing/2014/main" id="{00000000-0008-0000-0500-0000A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8" name="Text Box 17">
          <a:extLst>
            <a:ext uri="{FF2B5EF4-FFF2-40B4-BE49-F238E27FC236}">
              <a16:creationId xmlns:a16="http://schemas.microsoft.com/office/drawing/2014/main" id="{00000000-0008-0000-0500-0000A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9" name="Text Box 18">
          <a:extLst>
            <a:ext uri="{FF2B5EF4-FFF2-40B4-BE49-F238E27FC236}">
              <a16:creationId xmlns:a16="http://schemas.microsoft.com/office/drawing/2014/main" id="{00000000-0008-0000-0500-0000A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70" name="Text Box 19">
          <a:extLst>
            <a:ext uri="{FF2B5EF4-FFF2-40B4-BE49-F238E27FC236}">
              <a16:creationId xmlns:a16="http://schemas.microsoft.com/office/drawing/2014/main" id="{00000000-0008-0000-0500-0000A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1" name="Text Box 16">
          <a:extLst>
            <a:ext uri="{FF2B5EF4-FFF2-40B4-BE49-F238E27FC236}">
              <a16:creationId xmlns:a16="http://schemas.microsoft.com/office/drawing/2014/main" id="{00000000-0008-0000-0500-0000A7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2" name="Text Box 17">
          <a:extLst>
            <a:ext uri="{FF2B5EF4-FFF2-40B4-BE49-F238E27FC236}">
              <a16:creationId xmlns:a16="http://schemas.microsoft.com/office/drawing/2014/main" id="{00000000-0008-0000-0500-0000A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3" name="Text Box 18">
          <a:extLst>
            <a:ext uri="{FF2B5EF4-FFF2-40B4-BE49-F238E27FC236}">
              <a16:creationId xmlns:a16="http://schemas.microsoft.com/office/drawing/2014/main" id="{00000000-0008-0000-0500-0000A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4" name="Text Box 19">
          <a:extLst>
            <a:ext uri="{FF2B5EF4-FFF2-40B4-BE49-F238E27FC236}">
              <a16:creationId xmlns:a16="http://schemas.microsoft.com/office/drawing/2014/main" id="{00000000-0008-0000-0500-0000A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75" name="Text Box 15">
          <a:extLst>
            <a:ext uri="{FF2B5EF4-FFF2-40B4-BE49-F238E27FC236}">
              <a16:creationId xmlns:a16="http://schemas.microsoft.com/office/drawing/2014/main" id="{00000000-0008-0000-0500-0000A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6" name="Text Box 16">
          <a:extLst>
            <a:ext uri="{FF2B5EF4-FFF2-40B4-BE49-F238E27FC236}">
              <a16:creationId xmlns:a16="http://schemas.microsoft.com/office/drawing/2014/main" id="{00000000-0008-0000-0500-0000A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7" name="Text Box 17">
          <a:extLst>
            <a:ext uri="{FF2B5EF4-FFF2-40B4-BE49-F238E27FC236}">
              <a16:creationId xmlns:a16="http://schemas.microsoft.com/office/drawing/2014/main" id="{00000000-0008-0000-0500-0000A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8" name="Text Box 18">
          <a:extLst>
            <a:ext uri="{FF2B5EF4-FFF2-40B4-BE49-F238E27FC236}">
              <a16:creationId xmlns:a16="http://schemas.microsoft.com/office/drawing/2014/main" id="{00000000-0008-0000-0500-0000A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9" name="Text Box 19">
          <a:extLst>
            <a:ext uri="{FF2B5EF4-FFF2-40B4-BE49-F238E27FC236}">
              <a16:creationId xmlns:a16="http://schemas.microsoft.com/office/drawing/2014/main" id="{00000000-0008-0000-0500-0000A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80" name="Text Box 16">
          <a:extLst>
            <a:ext uri="{FF2B5EF4-FFF2-40B4-BE49-F238E27FC236}">
              <a16:creationId xmlns:a16="http://schemas.microsoft.com/office/drawing/2014/main" id="{00000000-0008-0000-0500-0000B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81" name="Text Box 17">
          <a:extLst>
            <a:ext uri="{FF2B5EF4-FFF2-40B4-BE49-F238E27FC236}">
              <a16:creationId xmlns:a16="http://schemas.microsoft.com/office/drawing/2014/main" id="{00000000-0008-0000-0500-0000B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42</xdr:row>
      <xdr:rowOff>15875</xdr:rowOff>
    </xdr:from>
    <xdr:ext cx="95250" cy="171450"/>
    <xdr:sp macro="" textlink="">
      <xdr:nvSpPr>
        <xdr:cNvPr id="2482" name="Text Box 18">
          <a:extLst>
            <a:ext uri="{FF2B5EF4-FFF2-40B4-BE49-F238E27FC236}">
              <a16:creationId xmlns:a16="http://schemas.microsoft.com/office/drawing/2014/main" id="{00000000-0008-0000-0500-0000B2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3" name="Text Box 16">
          <a:extLst>
            <a:ext uri="{FF2B5EF4-FFF2-40B4-BE49-F238E27FC236}">
              <a16:creationId xmlns:a16="http://schemas.microsoft.com/office/drawing/2014/main" id="{00000000-0008-0000-0500-0000B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4" name="Text Box 17">
          <a:extLst>
            <a:ext uri="{FF2B5EF4-FFF2-40B4-BE49-F238E27FC236}">
              <a16:creationId xmlns:a16="http://schemas.microsoft.com/office/drawing/2014/main" id="{00000000-0008-0000-0500-0000B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5" name="Text Box 18">
          <a:extLst>
            <a:ext uri="{FF2B5EF4-FFF2-40B4-BE49-F238E27FC236}">
              <a16:creationId xmlns:a16="http://schemas.microsoft.com/office/drawing/2014/main" id="{00000000-0008-0000-0500-0000B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6" name="Text Box 19">
          <a:extLst>
            <a:ext uri="{FF2B5EF4-FFF2-40B4-BE49-F238E27FC236}">
              <a16:creationId xmlns:a16="http://schemas.microsoft.com/office/drawing/2014/main" id="{00000000-0008-0000-0500-0000B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7" name="Text Box 16">
          <a:extLst>
            <a:ext uri="{FF2B5EF4-FFF2-40B4-BE49-F238E27FC236}">
              <a16:creationId xmlns:a16="http://schemas.microsoft.com/office/drawing/2014/main" id="{00000000-0008-0000-0500-0000B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88" name="Text Box 15">
          <a:extLst>
            <a:ext uri="{FF2B5EF4-FFF2-40B4-BE49-F238E27FC236}">
              <a16:creationId xmlns:a16="http://schemas.microsoft.com/office/drawing/2014/main" id="{00000000-0008-0000-0500-0000B8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489" name="Text Box 15">
          <a:extLst>
            <a:ext uri="{FF2B5EF4-FFF2-40B4-BE49-F238E27FC236}">
              <a16:creationId xmlns:a16="http://schemas.microsoft.com/office/drawing/2014/main" id="{00000000-0008-0000-0500-0000B9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490" name="Text Box 15">
          <a:extLst>
            <a:ext uri="{FF2B5EF4-FFF2-40B4-BE49-F238E27FC236}">
              <a16:creationId xmlns:a16="http://schemas.microsoft.com/office/drawing/2014/main" id="{00000000-0008-0000-0500-0000BA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492" name="Text Box 15">
          <a:extLst>
            <a:ext uri="{FF2B5EF4-FFF2-40B4-BE49-F238E27FC236}">
              <a16:creationId xmlns:a16="http://schemas.microsoft.com/office/drawing/2014/main" id="{00000000-0008-0000-0500-0000BC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493" name="Text Box 15">
          <a:extLst>
            <a:ext uri="{FF2B5EF4-FFF2-40B4-BE49-F238E27FC236}">
              <a16:creationId xmlns:a16="http://schemas.microsoft.com/office/drawing/2014/main" id="{00000000-0008-0000-0500-0000BD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94" name="Text Box 15">
          <a:extLst>
            <a:ext uri="{FF2B5EF4-FFF2-40B4-BE49-F238E27FC236}">
              <a16:creationId xmlns:a16="http://schemas.microsoft.com/office/drawing/2014/main" id="{00000000-0008-0000-0500-0000BE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5" name="Text Box 16">
          <a:extLst>
            <a:ext uri="{FF2B5EF4-FFF2-40B4-BE49-F238E27FC236}">
              <a16:creationId xmlns:a16="http://schemas.microsoft.com/office/drawing/2014/main" id="{00000000-0008-0000-0500-0000B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6" name="Text Box 17">
          <a:extLst>
            <a:ext uri="{FF2B5EF4-FFF2-40B4-BE49-F238E27FC236}">
              <a16:creationId xmlns:a16="http://schemas.microsoft.com/office/drawing/2014/main" id="{00000000-0008-0000-0500-0000C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7" name="Text Box 18">
          <a:extLst>
            <a:ext uri="{FF2B5EF4-FFF2-40B4-BE49-F238E27FC236}">
              <a16:creationId xmlns:a16="http://schemas.microsoft.com/office/drawing/2014/main" id="{00000000-0008-0000-0500-0000C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8" name="Text Box 19">
          <a:extLst>
            <a:ext uri="{FF2B5EF4-FFF2-40B4-BE49-F238E27FC236}">
              <a16:creationId xmlns:a16="http://schemas.microsoft.com/office/drawing/2014/main" id="{00000000-0008-0000-0500-0000C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499" name="Text Box 16">
          <a:extLst>
            <a:ext uri="{FF2B5EF4-FFF2-40B4-BE49-F238E27FC236}">
              <a16:creationId xmlns:a16="http://schemas.microsoft.com/office/drawing/2014/main" id="{00000000-0008-0000-0500-0000C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0" name="Text Box 17">
          <a:extLst>
            <a:ext uri="{FF2B5EF4-FFF2-40B4-BE49-F238E27FC236}">
              <a16:creationId xmlns:a16="http://schemas.microsoft.com/office/drawing/2014/main" id="{00000000-0008-0000-0500-0000C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1" name="Text Box 18">
          <a:extLst>
            <a:ext uri="{FF2B5EF4-FFF2-40B4-BE49-F238E27FC236}">
              <a16:creationId xmlns:a16="http://schemas.microsoft.com/office/drawing/2014/main" id="{00000000-0008-0000-0500-0000C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2" name="Text Box 19">
          <a:extLst>
            <a:ext uri="{FF2B5EF4-FFF2-40B4-BE49-F238E27FC236}">
              <a16:creationId xmlns:a16="http://schemas.microsoft.com/office/drawing/2014/main" id="{00000000-0008-0000-0500-0000C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3" name="Text Box 16">
          <a:extLst>
            <a:ext uri="{FF2B5EF4-FFF2-40B4-BE49-F238E27FC236}">
              <a16:creationId xmlns:a16="http://schemas.microsoft.com/office/drawing/2014/main" id="{00000000-0008-0000-0500-0000C7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4" name="Text Box 17">
          <a:extLst>
            <a:ext uri="{FF2B5EF4-FFF2-40B4-BE49-F238E27FC236}">
              <a16:creationId xmlns:a16="http://schemas.microsoft.com/office/drawing/2014/main" id="{00000000-0008-0000-0500-0000C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5" name="Text Box 18">
          <a:extLst>
            <a:ext uri="{FF2B5EF4-FFF2-40B4-BE49-F238E27FC236}">
              <a16:creationId xmlns:a16="http://schemas.microsoft.com/office/drawing/2014/main" id="{00000000-0008-0000-0500-0000C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6" name="Text Box 19">
          <a:extLst>
            <a:ext uri="{FF2B5EF4-FFF2-40B4-BE49-F238E27FC236}">
              <a16:creationId xmlns:a16="http://schemas.microsoft.com/office/drawing/2014/main" id="{00000000-0008-0000-0500-0000C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07" name="Text Box 15">
          <a:extLst>
            <a:ext uri="{FF2B5EF4-FFF2-40B4-BE49-F238E27FC236}">
              <a16:creationId xmlns:a16="http://schemas.microsoft.com/office/drawing/2014/main" id="{00000000-0008-0000-0500-0000C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08" name="Text Box 16">
          <a:extLst>
            <a:ext uri="{FF2B5EF4-FFF2-40B4-BE49-F238E27FC236}">
              <a16:creationId xmlns:a16="http://schemas.microsoft.com/office/drawing/2014/main" id="{00000000-0008-0000-0500-0000C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09" name="Text Box 17">
          <a:extLst>
            <a:ext uri="{FF2B5EF4-FFF2-40B4-BE49-F238E27FC236}">
              <a16:creationId xmlns:a16="http://schemas.microsoft.com/office/drawing/2014/main" id="{00000000-0008-0000-0500-0000C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10" name="Text Box 18">
          <a:extLst>
            <a:ext uri="{FF2B5EF4-FFF2-40B4-BE49-F238E27FC236}">
              <a16:creationId xmlns:a16="http://schemas.microsoft.com/office/drawing/2014/main" id="{00000000-0008-0000-0500-0000C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11" name="Text Box 19">
          <a:extLst>
            <a:ext uri="{FF2B5EF4-FFF2-40B4-BE49-F238E27FC236}">
              <a16:creationId xmlns:a16="http://schemas.microsoft.com/office/drawing/2014/main" id="{00000000-0008-0000-0500-0000C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2" name="Text Box 16">
          <a:extLst>
            <a:ext uri="{FF2B5EF4-FFF2-40B4-BE49-F238E27FC236}">
              <a16:creationId xmlns:a16="http://schemas.microsoft.com/office/drawing/2014/main" id="{00000000-0008-0000-0500-0000D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3" name="Text Box 17">
          <a:extLst>
            <a:ext uri="{FF2B5EF4-FFF2-40B4-BE49-F238E27FC236}">
              <a16:creationId xmlns:a16="http://schemas.microsoft.com/office/drawing/2014/main" id="{00000000-0008-0000-0500-0000D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4" name="Text Box 18">
          <a:extLst>
            <a:ext uri="{FF2B5EF4-FFF2-40B4-BE49-F238E27FC236}">
              <a16:creationId xmlns:a16="http://schemas.microsoft.com/office/drawing/2014/main" id="{00000000-0008-0000-0500-0000D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5" name="Text Box 16">
          <a:extLst>
            <a:ext uri="{FF2B5EF4-FFF2-40B4-BE49-F238E27FC236}">
              <a16:creationId xmlns:a16="http://schemas.microsoft.com/office/drawing/2014/main" id="{00000000-0008-0000-0500-0000D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6" name="Text Box 17">
          <a:extLst>
            <a:ext uri="{FF2B5EF4-FFF2-40B4-BE49-F238E27FC236}">
              <a16:creationId xmlns:a16="http://schemas.microsoft.com/office/drawing/2014/main" id="{00000000-0008-0000-0500-0000D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7" name="Text Box 18">
          <a:extLst>
            <a:ext uri="{FF2B5EF4-FFF2-40B4-BE49-F238E27FC236}">
              <a16:creationId xmlns:a16="http://schemas.microsoft.com/office/drawing/2014/main" id="{00000000-0008-0000-0500-0000D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8" name="Text Box 19">
          <a:extLst>
            <a:ext uri="{FF2B5EF4-FFF2-40B4-BE49-F238E27FC236}">
              <a16:creationId xmlns:a16="http://schemas.microsoft.com/office/drawing/2014/main" id="{00000000-0008-0000-0500-0000D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9" name="Text Box 16">
          <a:extLst>
            <a:ext uri="{FF2B5EF4-FFF2-40B4-BE49-F238E27FC236}">
              <a16:creationId xmlns:a16="http://schemas.microsoft.com/office/drawing/2014/main" id="{00000000-0008-0000-0500-0000D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0" name="Text Box 17">
          <a:extLst>
            <a:ext uri="{FF2B5EF4-FFF2-40B4-BE49-F238E27FC236}">
              <a16:creationId xmlns:a16="http://schemas.microsoft.com/office/drawing/2014/main" id="{00000000-0008-0000-0500-0000D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1" name="Text Box 18">
          <a:extLst>
            <a:ext uri="{FF2B5EF4-FFF2-40B4-BE49-F238E27FC236}">
              <a16:creationId xmlns:a16="http://schemas.microsoft.com/office/drawing/2014/main" id="{00000000-0008-0000-0500-0000D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2" name="Text Box 19">
          <a:extLst>
            <a:ext uri="{FF2B5EF4-FFF2-40B4-BE49-F238E27FC236}">
              <a16:creationId xmlns:a16="http://schemas.microsoft.com/office/drawing/2014/main" id="{00000000-0008-0000-0500-0000D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523" name="Text Box 15">
          <a:extLst>
            <a:ext uri="{FF2B5EF4-FFF2-40B4-BE49-F238E27FC236}">
              <a16:creationId xmlns:a16="http://schemas.microsoft.com/office/drawing/2014/main" id="{00000000-0008-0000-0500-0000DB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524" name="Text Box 15">
          <a:extLst>
            <a:ext uri="{FF2B5EF4-FFF2-40B4-BE49-F238E27FC236}">
              <a16:creationId xmlns:a16="http://schemas.microsoft.com/office/drawing/2014/main" id="{00000000-0008-0000-0500-0000DC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526" name="Text Box 15">
          <a:extLst>
            <a:ext uri="{FF2B5EF4-FFF2-40B4-BE49-F238E27FC236}">
              <a16:creationId xmlns:a16="http://schemas.microsoft.com/office/drawing/2014/main" id="{00000000-0008-0000-0500-0000DE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527" name="Text Box 15">
          <a:extLst>
            <a:ext uri="{FF2B5EF4-FFF2-40B4-BE49-F238E27FC236}">
              <a16:creationId xmlns:a16="http://schemas.microsoft.com/office/drawing/2014/main" id="{00000000-0008-0000-0500-0000DF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2528" name="Text Box 15">
          <a:extLst>
            <a:ext uri="{FF2B5EF4-FFF2-40B4-BE49-F238E27FC236}">
              <a16:creationId xmlns:a16="http://schemas.microsoft.com/office/drawing/2014/main" id="{00000000-0008-0000-0500-0000E0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29" name="Text Box 16">
          <a:extLst>
            <a:ext uri="{FF2B5EF4-FFF2-40B4-BE49-F238E27FC236}">
              <a16:creationId xmlns:a16="http://schemas.microsoft.com/office/drawing/2014/main" id="{00000000-0008-0000-0500-0000E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0" name="Text Box 17">
          <a:extLst>
            <a:ext uri="{FF2B5EF4-FFF2-40B4-BE49-F238E27FC236}">
              <a16:creationId xmlns:a16="http://schemas.microsoft.com/office/drawing/2014/main" id="{00000000-0008-0000-0500-0000E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1" name="Text Box 18">
          <a:extLst>
            <a:ext uri="{FF2B5EF4-FFF2-40B4-BE49-F238E27FC236}">
              <a16:creationId xmlns:a16="http://schemas.microsoft.com/office/drawing/2014/main" id="{00000000-0008-0000-0500-0000E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2" name="Text Box 19">
          <a:extLst>
            <a:ext uri="{FF2B5EF4-FFF2-40B4-BE49-F238E27FC236}">
              <a16:creationId xmlns:a16="http://schemas.microsoft.com/office/drawing/2014/main" id="{00000000-0008-0000-0500-0000E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3" name="Text Box 16">
          <a:extLst>
            <a:ext uri="{FF2B5EF4-FFF2-40B4-BE49-F238E27FC236}">
              <a16:creationId xmlns:a16="http://schemas.microsoft.com/office/drawing/2014/main" id="{00000000-0008-0000-0500-0000E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4" name="Text Box 17">
          <a:extLst>
            <a:ext uri="{FF2B5EF4-FFF2-40B4-BE49-F238E27FC236}">
              <a16:creationId xmlns:a16="http://schemas.microsoft.com/office/drawing/2014/main" id="{00000000-0008-0000-0500-0000E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5" name="Text Box 18">
          <a:extLst>
            <a:ext uri="{FF2B5EF4-FFF2-40B4-BE49-F238E27FC236}">
              <a16:creationId xmlns:a16="http://schemas.microsoft.com/office/drawing/2014/main" id="{00000000-0008-0000-0500-0000E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6" name="Text Box 19">
          <a:extLst>
            <a:ext uri="{FF2B5EF4-FFF2-40B4-BE49-F238E27FC236}">
              <a16:creationId xmlns:a16="http://schemas.microsoft.com/office/drawing/2014/main" id="{00000000-0008-0000-0500-0000E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7" name="Text Box 16">
          <a:extLst>
            <a:ext uri="{FF2B5EF4-FFF2-40B4-BE49-F238E27FC236}">
              <a16:creationId xmlns:a16="http://schemas.microsoft.com/office/drawing/2014/main" id="{00000000-0008-0000-0500-0000E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8" name="Text Box 17">
          <a:extLst>
            <a:ext uri="{FF2B5EF4-FFF2-40B4-BE49-F238E27FC236}">
              <a16:creationId xmlns:a16="http://schemas.microsoft.com/office/drawing/2014/main" id="{00000000-0008-0000-0500-0000E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9" name="Text Box 18">
          <a:extLst>
            <a:ext uri="{FF2B5EF4-FFF2-40B4-BE49-F238E27FC236}">
              <a16:creationId xmlns:a16="http://schemas.microsoft.com/office/drawing/2014/main" id="{00000000-0008-0000-0500-0000E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40" name="Text Box 19">
          <a:extLst>
            <a:ext uri="{FF2B5EF4-FFF2-40B4-BE49-F238E27FC236}">
              <a16:creationId xmlns:a16="http://schemas.microsoft.com/office/drawing/2014/main" id="{00000000-0008-0000-0500-0000E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41" name="Text Box 15">
          <a:extLst>
            <a:ext uri="{FF2B5EF4-FFF2-40B4-BE49-F238E27FC236}">
              <a16:creationId xmlns:a16="http://schemas.microsoft.com/office/drawing/2014/main" id="{00000000-0008-0000-0500-0000E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2" name="Text Box 16">
          <a:extLst>
            <a:ext uri="{FF2B5EF4-FFF2-40B4-BE49-F238E27FC236}">
              <a16:creationId xmlns:a16="http://schemas.microsoft.com/office/drawing/2014/main" id="{00000000-0008-0000-0500-0000E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3" name="Text Box 17">
          <a:extLst>
            <a:ext uri="{FF2B5EF4-FFF2-40B4-BE49-F238E27FC236}">
              <a16:creationId xmlns:a16="http://schemas.microsoft.com/office/drawing/2014/main" id="{00000000-0008-0000-0500-0000E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4" name="Text Box 18">
          <a:extLst>
            <a:ext uri="{FF2B5EF4-FFF2-40B4-BE49-F238E27FC236}">
              <a16:creationId xmlns:a16="http://schemas.microsoft.com/office/drawing/2014/main" id="{00000000-0008-0000-0500-0000F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5" name="Text Box 19">
          <a:extLst>
            <a:ext uri="{FF2B5EF4-FFF2-40B4-BE49-F238E27FC236}">
              <a16:creationId xmlns:a16="http://schemas.microsoft.com/office/drawing/2014/main" id="{00000000-0008-0000-0500-0000F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546" name="Text Box 15">
          <a:extLst>
            <a:ext uri="{FF2B5EF4-FFF2-40B4-BE49-F238E27FC236}">
              <a16:creationId xmlns:a16="http://schemas.microsoft.com/office/drawing/2014/main" id="{00000000-0008-0000-0500-0000F2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7" name="Text Box 16">
          <a:extLst>
            <a:ext uri="{FF2B5EF4-FFF2-40B4-BE49-F238E27FC236}">
              <a16:creationId xmlns:a16="http://schemas.microsoft.com/office/drawing/2014/main" id="{00000000-0008-0000-0500-0000F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8" name="Text Box 17">
          <a:extLst>
            <a:ext uri="{FF2B5EF4-FFF2-40B4-BE49-F238E27FC236}">
              <a16:creationId xmlns:a16="http://schemas.microsoft.com/office/drawing/2014/main" id="{00000000-0008-0000-0500-0000F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9" name="Text Box 18">
          <a:extLst>
            <a:ext uri="{FF2B5EF4-FFF2-40B4-BE49-F238E27FC236}">
              <a16:creationId xmlns:a16="http://schemas.microsoft.com/office/drawing/2014/main" id="{00000000-0008-0000-0500-0000F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0" name="Text Box 16">
          <a:extLst>
            <a:ext uri="{FF2B5EF4-FFF2-40B4-BE49-F238E27FC236}">
              <a16:creationId xmlns:a16="http://schemas.microsoft.com/office/drawing/2014/main" id="{00000000-0008-0000-0500-0000F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1" name="Text Box 17">
          <a:extLst>
            <a:ext uri="{FF2B5EF4-FFF2-40B4-BE49-F238E27FC236}">
              <a16:creationId xmlns:a16="http://schemas.microsoft.com/office/drawing/2014/main" id="{00000000-0008-0000-0500-0000F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2" name="Text Box 18">
          <a:extLst>
            <a:ext uri="{FF2B5EF4-FFF2-40B4-BE49-F238E27FC236}">
              <a16:creationId xmlns:a16="http://schemas.microsoft.com/office/drawing/2014/main" id="{00000000-0008-0000-0500-0000F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3" name="Text Box 19">
          <a:extLst>
            <a:ext uri="{FF2B5EF4-FFF2-40B4-BE49-F238E27FC236}">
              <a16:creationId xmlns:a16="http://schemas.microsoft.com/office/drawing/2014/main" id="{00000000-0008-0000-0500-0000F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4" name="Text Box 16">
          <a:extLst>
            <a:ext uri="{FF2B5EF4-FFF2-40B4-BE49-F238E27FC236}">
              <a16:creationId xmlns:a16="http://schemas.microsoft.com/office/drawing/2014/main" id="{00000000-0008-0000-0500-0000F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5" name="Text Box 17">
          <a:extLst>
            <a:ext uri="{FF2B5EF4-FFF2-40B4-BE49-F238E27FC236}">
              <a16:creationId xmlns:a16="http://schemas.microsoft.com/office/drawing/2014/main" id="{00000000-0008-0000-0500-0000F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6" name="Text Box 18">
          <a:extLst>
            <a:ext uri="{FF2B5EF4-FFF2-40B4-BE49-F238E27FC236}">
              <a16:creationId xmlns:a16="http://schemas.microsoft.com/office/drawing/2014/main" id="{00000000-0008-0000-0500-0000F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57" name="Text Box 15">
          <a:extLst>
            <a:ext uri="{FF2B5EF4-FFF2-40B4-BE49-F238E27FC236}">
              <a16:creationId xmlns:a16="http://schemas.microsoft.com/office/drawing/2014/main" id="{00000000-0008-0000-0500-0000FD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58" name="Text Box 16">
          <a:extLst>
            <a:ext uri="{FF2B5EF4-FFF2-40B4-BE49-F238E27FC236}">
              <a16:creationId xmlns:a16="http://schemas.microsoft.com/office/drawing/2014/main" id="{00000000-0008-0000-0500-0000F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59" name="Text Box 17">
          <a:extLst>
            <a:ext uri="{FF2B5EF4-FFF2-40B4-BE49-F238E27FC236}">
              <a16:creationId xmlns:a16="http://schemas.microsoft.com/office/drawing/2014/main" id="{00000000-0008-0000-0500-0000F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60" name="Text Box 18">
          <a:extLst>
            <a:ext uri="{FF2B5EF4-FFF2-40B4-BE49-F238E27FC236}">
              <a16:creationId xmlns:a16="http://schemas.microsoft.com/office/drawing/2014/main" id="{00000000-0008-0000-0500-00000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61" name="Text Box 19">
          <a:extLst>
            <a:ext uri="{FF2B5EF4-FFF2-40B4-BE49-F238E27FC236}">
              <a16:creationId xmlns:a16="http://schemas.microsoft.com/office/drawing/2014/main" id="{00000000-0008-0000-0500-00000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2" name="Text Box 16">
          <a:extLst>
            <a:ext uri="{FF2B5EF4-FFF2-40B4-BE49-F238E27FC236}">
              <a16:creationId xmlns:a16="http://schemas.microsoft.com/office/drawing/2014/main" id="{00000000-0008-0000-0500-00000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3" name="Text Box 17">
          <a:extLst>
            <a:ext uri="{FF2B5EF4-FFF2-40B4-BE49-F238E27FC236}">
              <a16:creationId xmlns:a16="http://schemas.microsoft.com/office/drawing/2014/main" id="{00000000-0008-0000-0500-00000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4" name="Text Box 18">
          <a:extLst>
            <a:ext uri="{FF2B5EF4-FFF2-40B4-BE49-F238E27FC236}">
              <a16:creationId xmlns:a16="http://schemas.microsoft.com/office/drawing/2014/main" id="{00000000-0008-0000-0500-00000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5" name="Text Box 19">
          <a:extLst>
            <a:ext uri="{FF2B5EF4-FFF2-40B4-BE49-F238E27FC236}">
              <a16:creationId xmlns:a16="http://schemas.microsoft.com/office/drawing/2014/main" id="{00000000-0008-0000-0500-00000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6" name="Text Box 16">
          <a:extLst>
            <a:ext uri="{FF2B5EF4-FFF2-40B4-BE49-F238E27FC236}">
              <a16:creationId xmlns:a16="http://schemas.microsoft.com/office/drawing/2014/main" id="{00000000-0008-0000-0500-00000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7" name="Text Box 17">
          <a:extLst>
            <a:ext uri="{FF2B5EF4-FFF2-40B4-BE49-F238E27FC236}">
              <a16:creationId xmlns:a16="http://schemas.microsoft.com/office/drawing/2014/main" id="{00000000-0008-0000-0500-00000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8" name="Text Box 18">
          <a:extLst>
            <a:ext uri="{FF2B5EF4-FFF2-40B4-BE49-F238E27FC236}">
              <a16:creationId xmlns:a16="http://schemas.microsoft.com/office/drawing/2014/main" id="{00000000-0008-0000-0500-00000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9" name="Text Box 19">
          <a:extLst>
            <a:ext uri="{FF2B5EF4-FFF2-40B4-BE49-F238E27FC236}">
              <a16:creationId xmlns:a16="http://schemas.microsoft.com/office/drawing/2014/main" id="{00000000-0008-0000-0500-000009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70" name="Text Box 15">
          <a:extLst>
            <a:ext uri="{FF2B5EF4-FFF2-40B4-BE49-F238E27FC236}">
              <a16:creationId xmlns:a16="http://schemas.microsoft.com/office/drawing/2014/main" id="{00000000-0008-0000-0500-00000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1" name="Text Box 16">
          <a:extLst>
            <a:ext uri="{FF2B5EF4-FFF2-40B4-BE49-F238E27FC236}">
              <a16:creationId xmlns:a16="http://schemas.microsoft.com/office/drawing/2014/main" id="{00000000-0008-0000-0500-00000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2" name="Text Box 17">
          <a:extLst>
            <a:ext uri="{FF2B5EF4-FFF2-40B4-BE49-F238E27FC236}">
              <a16:creationId xmlns:a16="http://schemas.microsoft.com/office/drawing/2014/main" id="{00000000-0008-0000-0500-00000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3" name="Text Box 18">
          <a:extLst>
            <a:ext uri="{FF2B5EF4-FFF2-40B4-BE49-F238E27FC236}">
              <a16:creationId xmlns:a16="http://schemas.microsoft.com/office/drawing/2014/main" id="{00000000-0008-0000-0500-00000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4" name="Text Box 19">
          <a:extLst>
            <a:ext uri="{FF2B5EF4-FFF2-40B4-BE49-F238E27FC236}">
              <a16:creationId xmlns:a16="http://schemas.microsoft.com/office/drawing/2014/main" id="{00000000-0008-0000-0500-00000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75" name="Text Box 16">
          <a:extLst>
            <a:ext uri="{FF2B5EF4-FFF2-40B4-BE49-F238E27FC236}">
              <a16:creationId xmlns:a16="http://schemas.microsoft.com/office/drawing/2014/main" id="{00000000-0008-0000-0500-00000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76" name="Text Box 17">
          <a:extLst>
            <a:ext uri="{FF2B5EF4-FFF2-40B4-BE49-F238E27FC236}">
              <a16:creationId xmlns:a16="http://schemas.microsoft.com/office/drawing/2014/main" id="{00000000-0008-0000-0500-00001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48</xdr:row>
      <xdr:rowOff>15875</xdr:rowOff>
    </xdr:from>
    <xdr:ext cx="95250" cy="171450"/>
    <xdr:sp macro="" textlink="">
      <xdr:nvSpPr>
        <xdr:cNvPr id="2577" name="Text Box 18">
          <a:extLst>
            <a:ext uri="{FF2B5EF4-FFF2-40B4-BE49-F238E27FC236}">
              <a16:creationId xmlns:a16="http://schemas.microsoft.com/office/drawing/2014/main" id="{00000000-0008-0000-0500-000011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78" name="Text Box 16">
          <a:extLst>
            <a:ext uri="{FF2B5EF4-FFF2-40B4-BE49-F238E27FC236}">
              <a16:creationId xmlns:a16="http://schemas.microsoft.com/office/drawing/2014/main" id="{00000000-0008-0000-0500-00001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79" name="Text Box 17">
          <a:extLst>
            <a:ext uri="{FF2B5EF4-FFF2-40B4-BE49-F238E27FC236}">
              <a16:creationId xmlns:a16="http://schemas.microsoft.com/office/drawing/2014/main" id="{00000000-0008-0000-0500-00001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0" name="Text Box 18">
          <a:extLst>
            <a:ext uri="{FF2B5EF4-FFF2-40B4-BE49-F238E27FC236}">
              <a16:creationId xmlns:a16="http://schemas.microsoft.com/office/drawing/2014/main" id="{00000000-0008-0000-0500-00001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1" name="Text Box 19">
          <a:extLst>
            <a:ext uri="{FF2B5EF4-FFF2-40B4-BE49-F238E27FC236}">
              <a16:creationId xmlns:a16="http://schemas.microsoft.com/office/drawing/2014/main" id="{00000000-0008-0000-0500-00001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2" name="Text Box 16">
          <a:extLst>
            <a:ext uri="{FF2B5EF4-FFF2-40B4-BE49-F238E27FC236}">
              <a16:creationId xmlns:a16="http://schemas.microsoft.com/office/drawing/2014/main" id="{00000000-0008-0000-0500-00001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83" name="Text Box 15">
          <a:extLst>
            <a:ext uri="{FF2B5EF4-FFF2-40B4-BE49-F238E27FC236}">
              <a16:creationId xmlns:a16="http://schemas.microsoft.com/office/drawing/2014/main" id="{00000000-0008-0000-0500-000017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2584" name="Text Box 15">
          <a:extLst>
            <a:ext uri="{FF2B5EF4-FFF2-40B4-BE49-F238E27FC236}">
              <a16:creationId xmlns:a16="http://schemas.microsoft.com/office/drawing/2014/main" id="{00000000-0008-0000-0500-000018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585" name="Text Box 15">
          <a:extLst>
            <a:ext uri="{FF2B5EF4-FFF2-40B4-BE49-F238E27FC236}">
              <a16:creationId xmlns:a16="http://schemas.microsoft.com/office/drawing/2014/main" id="{00000000-0008-0000-0500-00001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587" name="Text Box 15">
          <a:extLst>
            <a:ext uri="{FF2B5EF4-FFF2-40B4-BE49-F238E27FC236}">
              <a16:creationId xmlns:a16="http://schemas.microsoft.com/office/drawing/2014/main" id="{00000000-0008-0000-0500-00001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588" name="Text Box 15">
          <a:extLst>
            <a:ext uri="{FF2B5EF4-FFF2-40B4-BE49-F238E27FC236}">
              <a16:creationId xmlns:a16="http://schemas.microsoft.com/office/drawing/2014/main" id="{00000000-0008-0000-0500-00001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89" name="Text Box 15">
          <a:extLst>
            <a:ext uri="{FF2B5EF4-FFF2-40B4-BE49-F238E27FC236}">
              <a16:creationId xmlns:a16="http://schemas.microsoft.com/office/drawing/2014/main" id="{00000000-0008-0000-0500-00001D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0" name="Text Box 16">
          <a:extLst>
            <a:ext uri="{FF2B5EF4-FFF2-40B4-BE49-F238E27FC236}">
              <a16:creationId xmlns:a16="http://schemas.microsoft.com/office/drawing/2014/main" id="{00000000-0008-0000-0500-00001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1" name="Text Box 17">
          <a:extLst>
            <a:ext uri="{FF2B5EF4-FFF2-40B4-BE49-F238E27FC236}">
              <a16:creationId xmlns:a16="http://schemas.microsoft.com/office/drawing/2014/main" id="{00000000-0008-0000-0500-00001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2" name="Text Box 18">
          <a:extLst>
            <a:ext uri="{FF2B5EF4-FFF2-40B4-BE49-F238E27FC236}">
              <a16:creationId xmlns:a16="http://schemas.microsoft.com/office/drawing/2014/main" id="{00000000-0008-0000-0500-00002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3" name="Text Box 19">
          <a:extLst>
            <a:ext uri="{FF2B5EF4-FFF2-40B4-BE49-F238E27FC236}">
              <a16:creationId xmlns:a16="http://schemas.microsoft.com/office/drawing/2014/main" id="{00000000-0008-0000-0500-00002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4" name="Text Box 16">
          <a:extLst>
            <a:ext uri="{FF2B5EF4-FFF2-40B4-BE49-F238E27FC236}">
              <a16:creationId xmlns:a16="http://schemas.microsoft.com/office/drawing/2014/main" id="{00000000-0008-0000-0500-00002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5" name="Text Box 17">
          <a:extLst>
            <a:ext uri="{FF2B5EF4-FFF2-40B4-BE49-F238E27FC236}">
              <a16:creationId xmlns:a16="http://schemas.microsoft.com/office/drawing/2014/main" id="{00000000-0008-0000-0500-00002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6" name="Text Box 18">
          <a:extLst>
            <a:ext uri="{FF2B5EF4-FFF2-40B4-BE49-F238E27FC236}">
              <a16:creationId xmlns:a16="http://schemas.microsoft.com/office/drawing/2014/main" id="{00000000-0008-0000-0500-00002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7" name="Text Box 19">
          <a:extLst>
            <a:ext uri="{FF2B5EF4-FFF2-40B4-BE49-F238E27FC236}">
              <a16:creationId xmlns:a16="http://schemas.microsoft.com/office/drawing/2014/main" id="{00000000-0008-0000-0500-00002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98" name="Text Box 16">
          <a:extLst>
            <a:ext uri="{FF2B5EF4-FFF2-40B4-BE49-F238E27FC236}">
              <a16:creationId xmlns:a16="http://schemas.microsoft.com/office/drawing/2014/main" id="{00000000-0008-0000-0500-00002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99" name="Text Box 17">
          <a:extLst>
            <a:ext uri="{FF2B5EF4-FFF2-40B4-BE49-F238E27FC236}">
              <a16:creationId xmlns:a16="http://schemas.microsoft.com/office/drawing/2014/main" id="{00000000-0008-0000-0500-00002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00" name="Text Box 18">
          <a:extLst>
            <a:ext uri="{FF2B5EF4-FFF2-40B4-BE49-F238E27FC236}">
              <a16:creationId xmlns:a16="http://schemas.microsoft.com/office/drawing/2014/main" id="{00000000-0008-0000-0500-00002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01" name="Text Box 19">
          <a:extLst>
            <a:ext uri="{FF2B5EF4-FFF2-40B4-BE49-F238E27FC236}">
              <a16:creationId xmlns:a16="http://schemas.microsoft.com/office/drawing/2014/main" id="{00000000-0008-0000-0500-00002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02" name="Text Box 15">
          <a:extLst>
            <a:ext uri="{FF2B5EF4-FFF2-40B4-BE49-F238E27FC236}">
              <a16:creationId xmlns:a16="http://schemas.microsoft.com/office/drawing/2014/main" id="{00000000-0008-0000-0500-00002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3" name="Text Box 16">
          <a:extLst>
            <a:ext uri="{FF2B5EF4-FFF2-40B4-BE49-F238E27FC236}">
              <a16:creationId xmlns:a16="http://schemas.microsoft.com/office/drawing/2014/main" id="{00000000-0008-0000-0500-00002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4" name="Text Box 17">
          <a:extLst>
            <a:ext uri="{FF2B5EF4-FFF2-40B4-BE49-F238E27FC236}">
              <a16:creationId xmlns:a16="http://schemas.microsoft.com/office/drawing/2014/main" id="{00000000-0008-0000-0500-00002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5" name="Text Box 18">
          <a:extLst>
            <a:ext uri="{FF2B5EF4-FFF2-40B4-BE49-F238E27FC236}">
              <a16:creationId xmlns:a16="http://schemas.microsoft.com/office/drawing/2014/main" id="{00000000-0008-0000-0500-00002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6" name="Text Box 19">
          <a:extLst>
            <a:ext uri="{FF2B5EF4-FFF2-40B4-BE49-F238E27FC236}">
              <a16:creationId xmlns:a16="http://schemas.microsoft.com/office/drawing/2014/main" id="{00000000-0008-0000-0500-00002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7" name="Text Box 16">
          <a:extLst>
            <a:ext uri="{FF2B5EF4-FFF2-40B4-BE49-F238E27FC236}">
              <a16:creationId xmlns:a16="http://schemas.microsoft.com/office/drawing/2014/main" id="{00000000-0008-0000-0500-00002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8" name="Text Box 17">
          <a:extLst>
            <a:ext uri="{FF2B5EF4-FFF2-40B4-BE49-F238E27FC236}">
              <a16:creationId xmlns:a16="http://schemas.microsoft.com/office/drawing/2014/main" id="{00000000-0008-0000-0500-00003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9" name="Text Box 18">
          <a:extLst>
            <a:ext uri="{FF2B5EF4-FFF2-40B4-BE49-F238E27FC236}">
              <a16:creationId xmlns:a16="http://schemas.microsoft.com/office/drawing/2014/main" id="{00000000-0008-0000-0500-00003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0" name="Text Box 16">
          <a:extLst>
            <a:ext uri="{FF2B5EF4-FFF2-40B4-BE49-F238E27FC236}">
              <a16:creationId xmlns:a16="http://schemas.microsoft.com/office/drawing/2014/main" id="{00000000-0008-0000-0500-00003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1" name="Text Box 17">
          <a:extLst>
            <a:ext uri="{FF2B5EF4-FFF2-40B4-BE49-F238E27FC236}">
              <a16:creationId xmlns:a16="http://schemas.microsoft.com/office/drawing/2014/main" id="{00000000-0008-0000-0500-00003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2" name="Text Box 18">
          <a:extLst>
            <a:ext uri="{FF2B5EF4-FFF2-40B4-BE49-F238E27FC236}">
              <a16:creationId xmlns:a16="http://schemas.microsoft.com/office/drawing/2014/main" id="{00000000-0008-0000-0500-00003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3" name="Text Box 19">
          <a:extLst>
            <a:ext uri="{FF2B5EF4-FFF2-40B4-BE49-F238E27FC236}">
              <a16:creationId xmlns:a16="http://schemas.microsoft.com/office/drawing/2014/main" id="{00000000-0008-0000-0500-00003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4" name="Text Box 16">
          <a:extLst>
            <a:ext uri="{FF2B5EF4-FFF2-40B4-BE49-F238E27FC236}">
              <a16:creationId xmlns:a16="http://schemas.microsoft.com/office/drawing/2014/main" id="{00000000-0008-0000-0500-00003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5" name="Text Box 17">
          <a:extLst>
            <a:ext uri="{FF2B5EF4-FFF2-40B4-BE49-F238E27FC236}">
              <a16:creationId xmlns:a16="http://schemas.microsoft.com/office/drawing/2014/main" id="{00000000-0008-0000-0500-00003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6" name="Text Box 18">
          <a:extLst>
            <a:ext uri="{FF2B5EF4-FFF2-40B4-BE49-F238E27FC236}">
              <a16:creationId xmlns:a16="http://schemas.microsoft.com/office/drawing/2014/main" id="{00000000-0008-0000-0500-00003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7" name="Text Box 19">
          <a:extLst>
            <a:ext uri="{FF2B5EF4-FFF2-40B4-BE49-F238E27FC236}">
              <a16:creationId xmlns:a16="http://schemas.microsoft.com/office/drawing/2014/main" id="{00000000-0008-0000-0500-00003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2618" name="Text Box 15">
          <a:extLst>
            <a:ext uri="{FF2B5EF4-FFF2-40B4-BE49-F238E27FC236}">
              <a16:creationId xmlns:a16="http://schemas.microsoft.com/office/drawing/2014/main" id="{00000000-0008-0000-0500-00003A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619" name="Text Box 15">
          <a:extLst>
            <a:ext uri="{FF2B5EF4-FFF2-40B4-BE49-F238E27FC236}">
              <a16:creationId xmlns:a16="http://schemas.microsoft.com/office/drawing/2014/main" id="{00000000-0008-0000-0500-00003B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621" name="Text Box 15">
          <a:extLst>
            <a:ext uri="{FF2B5EF4-FFF2-40B4-BE49-F238E27FC236}">
              <a16:creationId xmlns:a16="http://schemas.microsoft.com/office/drawing/2014/main" id="{00000000-0008-0000-0500-00003D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622" name="Text Box 15">
          <a:extLst>
            <a:ext uri="{FF2B5EF4-FFF2-40B4-BE49-F238E27FC236}">
              <a16:creationId xmlns:a16="http://schemas.microsoft.com/office/drawing/2014/main" id="{00000000-0008-0000-0500-00003E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213632"/>
    <xdr:sp macro="" textlink="">
      <xdr:nvSpPr>
        <xdr:cNvPr id="2623" name="Text Box 15">
          <a:extLst>
            <a:ext uri="{FF2B5EF4-FFF2-40B4-BE49-F238E27FC236}">
              <a16:creationId xmlns:a16="http://schemas.microsoft.com/office/drawing/2014/main" id="{00000000-0008-0000-0500-00003F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4" name="Text Box 16">
          <a:extLst>
            <a:ext uri="{FF2B5EF4-FFF2-40B4-BE49-F238E27FC236}">
              <a16:creationId xmlns:a16="http://schemas.microsoft.com/office/drawing/2014/main" id="{00000000-0008-0000-0500-00004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5" name="Text Box 17">
          <a:extLst>
            <a:ext uri="{FF2B5EF4-FFF2-40B4-BE49-F238E27FC236}">
              <a16:creationId xmlns:a16="http://schemas.microsoft.com/office/drawing/2014/main" id="{00000000-0008-0000-0500-00004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6" name="Text Box 18">
          <a:extLst>
            <a:ext uri="{FF2B5EF4-FFF2-40B4-BE49-F238E27FC236}">
              <a16:creationId xmlns:a16="http://schemas.microsoft.com/office/drawing/2014/main" id="{00000000-0008-0000-0500-00004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7" name="Text Box 19">
          <a:extLst>
            <a:ext uri="{FF2B5EF4-FFF2-40B4-BE49-F238E27FC236}">
              <a16:creationId xmlns:a16="http://schemas.microsoft.com/office/drawing/2014/main" id="{00000000-0008-0000-0500-000043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28" name="Text Box 16">
          <a:extLst>
            <a:ext uri="{FF2B5EF4-FFF2-40B4-BE49-F238E27FC236}">
              <a16:creationId xmlns:a16="http://schemas.microsoft.com/office/drawing/2014/main" id="{00000000-0008-0000-0500-00004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29" name="Text Box 17">
          <a:extLst>
            <a:ext uri="{FF2B5EF4-FFF2-40B4-BE49-F238E27FC236}">
              <a16:creationId xmlns:a16="http://schemas.microsoft.com/office/drawing/2014/main" id="{00000000-0008-0000-0500-00004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30" name="Text Box 18">
          <a:extLst>
            <a:ext uri="{FF2B5EF4-FFF2-40B4-BE49-F238E27FC236}">
              <a16:creationId xmlns:a16="http://schemas.microsoft.com/office/drawing/2014/main" id="{00000000-0008-0000-0500-00004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31" name="Text Box 19">
          <a:extLst>
            <a:ext uri="{FF2B5EF4-FFF2-40B4-BE49-F238E27FC236}">
              <a16:creationId xmlns:a16="http://schemas.microsoft.com/office/drawing/2014/main" id="{00000000-0008-0000-0500-000047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2" name="Text Box 16">
          <a:extLst>
            <a:ext uri="{FF2B5EF4-FFF2-40B4-BE49-F238E27FC236}">
              <a16:creationId xmlns:a16="http://schemas.microsoft.com/office/drawing/2014/main" id="{00000000-0008-0000-0500-00004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3" name="Text Box 17">
          <a:extLst>
            <a:ext uri="{FF2B5EF4-FFF2-40B4-BE49-F238E27FC236}">
              <a16:creationId xmlns:a16="http://schemas.microsoft.com/office/drawing/2014/main" id="{00000000-0008-0000-0500-00004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4" name="Text Box 18">
          <a:extLst>
            <a:ext uri="{FF2B5EF4-FFF2-40B4-BE49-F238E27FC236}">
              <a16:creationId xmlns:a16="http://schemas.microsoft.com/office/drawing/2014/main" id="{00000000-0008-0000-0500-00004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5" name="Text Box 19">
          <a:extLst>
            <a:ext uri="{FF2B5EF4-FFF2-40B4-BE49-F238E27FC236}">
              <a16:creationId xmlns:a16="http://schemas.microsoft.com/office/drawing/2014/main" id="{00000000-0008-0000-0500-00004B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36" name="Text Box 15">
          <a:extLst>
            <a:ext uri="{FF2B5EF4-FFF2-40B4-BE49-F238E27FC236}">
              <a16:creationId xmlns:a16="http://schemas.microsoft.com/office/drawing/2014/main" id="{00000000-0008-0000-0500-00004C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7" name="Text Box 16">
          <a:extLst>
            <a:ext uri="{FF2B5EF4-FFF2-40B4-BE49-F238E27FC236}">
              <a16:creationId xmlns:a16="http://schemas.microsoft.com/office/drawing/2014/main" id="{00000000-0008-0000-0500-00004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8" name="Text Box 17">
          <a:extLst>
            <a:ext uri="{FF2B5EF4-FFF2-40B4-BE49-F238E27FC236}">
              <a16:creationId xmlns:a16="http://schemas.microsoft.com/office/drawing/2014/main" id="{00000000-0008-0000-0500-00004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9" name="Text Box 18">
          <a:extLst>
            <a:ext uri="{FF2B5EF4-FFF2-40B4-BE49-F238E27FC236}">
              <a16:creationId xmlns:a16="http://schemas.microsoft.com/office/drawing/2014/main" id="{00000000-0008-0000-0500-00004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40" name="Text Box 19">
          <a:extLst>
            <a:ext uri="{FF2B5EF4-FFF2-40B4-BE49-F238E27FC236}">
              <a16:creationId xmlns:a16="http://schemas.microsoft.com/office/drawing/2014/main" id="{00000000-0008-0000-0500-00005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641" name="Text Box 15">
          <a:extLst>
            <a:ext uri="{FF2B5EF4-FFF2-40B4-BE49-F238E27FC236}">
              <a16:creationId xmlns:a16="http://schemas.microsoft.com/office/drawing/2014/main" id="{00000000-0008-0000-0500-000051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2" name="Text Box 16">
          <a:extLst>
            <a:ext uri="{FF2B5EF4-FFF2-40B4-BE49-F238E27FC236}">
              <a16:creationId xmlns:a16="http://schemas.microsoft.com/office/drawing/2014/main" id="{00000000-0008-0000-0500-00005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3" name="Text Box 17">
          <a:extLst>
            <a:ext uri="{FF2B5EF4-FFF2-40B4-BE49-F238E27FC236}">
              <a16:creationId xmlns:a16="http://schemas.microsoft.com/office/drawing/2014/main" id="{00000000-0008-0000-0500-00005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4" name="Text Box 18">
          <a:extLst>
            <a:ext uri="{FF2B5EF4-FFF2-40B4-BE49-F238E27FC236}">
              <a16:creationId xmlns:a16="http://schemas.microsoft.com/office/drawing/2014/main" id="{00000000-0008-0000-0500-00005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5" name="Text Box 16">
          <a:extLst>
            <a:ext uri="{FF2B5EF4-FFF2-40B4-BE49-F238E27FC236}">
              <a16:creationId xmlns:a16="http://schemas.microsoft.com/office/drawing/2014/main" id="{00000000-0008-0000-0500-00005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6" name="Text Box 17">
          <a:extLst>
            <a:ext uri="{FF2B5EF4-FFF2-40B4-BE49-F238E27FC236}">
              <a16:creationId xmlns:a16="http://schemas.microsoft.com/office/drawing/2014/main" id="{00000000-0008-0000-0500-00005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7" name="Text Box 18">
          <a:extLst>
            <a:ext uri="{FF2B5EF4-FFF2-40B4-BE49-F238E27FC236}">
              <a16:creationId xmlns:a16="http://schemas.microsoft.com/office/drawing/2014/main" id="{00000000-0008-0000-0500-00005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8" name="Text Box 19">
          <a:extLst>
            <a:ext uri="{FF2B5EF4-FFF2-40B4-BE49-F238E27FC236}">
              <a16:creationId xmlns:a16="http://schemas.microsoft.com/office/drawing/2014/main" id="{00000000-0008-0000-0500-00005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9" name="Text Box 16">
          <a:extLst>
            <a:ext uri="{FF2B5EF4-FFF2-40B4-BE49-F238E27FC236}">
              <a16:creationId xmlns:a16="http://schemas.microsoft.com/office/drawing/2014/main" id="{00000000-0008-0000-0500-00005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50" name="Text Box 17">
          <a:extLst>
            <a:ext uri="{FF2B5EF4-FFF2-40B4-BE49-F238E27FC236}">
              <a16:creationId xmlns:a16="http://schemas.microsoft.com/office/drawing/2014/main" id="{00000000-0008-0000-0500-00005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51" name="Text Box 18">
          <a:extLst>
            <a:ext uri="{FF2B5EF4-FFF2-40B4-BE49-F238E27FC236}">
              <a16:creationId xmlns:a16="http://schemas.microsoft.com/office/drawing/2014/main" id="{00000000-0008-0000-0500-00005B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52" name="Text Box 15">
          <a:extLst>
            <a:ext uri="{FF2B5EF4-FFF2-40B4-BE49-F238E27FC236}">
              <a16:creationId xmlns:a16="http://schemas.microsoft.com/office/drawing/2014/main" id="{00000000-0008-0000-0500-00005C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3" name="Text Box 16">
          <a:extLst>
            <a:ext uri="{FF2B5EF4-FFF2-40B4-BE49-F238E27FC236}">
              <a16:creationId xmlns:a16="http://schemas.microsoft.com/office/drawing/2014/main" id="{00000000-0008-0000-0500-00005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4" name="Text Box 17">
          <a:extLst>
            <a:ext uri="{FF2B5EF4-FFF2-40B4-BE49-F238E27FC236}">
              <a16:creationId xmlns:a16="http://schemas.microsoft.com/office/drawing/2014/main" id="{00000000-0008-0000-0500-00005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5" name="Text Box 18">
          <a:extLst>
            <a:ext uri="{FF2B5EF4-FFF2-40B4-BE49-F238E27FC236}">
              <a16:creationId xmlns:a16="http://schemas.microsoft.com/office/drawing/2014/main" id="{00000000-0008-0000-0500-00005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6" name="Text Box 19">
          <a:extLst>
            <a:ext uri="{FF2B5EF4-FFF2-40B4-BE49-F238E27FC236}">
              <a16:creationId xmlns:a16="http://schemas.microsoft.com/office/drawing/2014/main" id="{00000000-0008-0000-0500-00006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7" name="Text Box 16">
          <a:extLst>
            <a:ext uri="{FF2B5EF4-FFF2-40B4-BE49-F238E27FC236}">
              <a16:creationId xmlns:a16="http://schemas.microsoft.com/office/drawing/2014/main" id="{00000000-0008-0000-0500-00006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8" name="Text Box 17">
          <a:extLst>
            <a:ext uri="{FF2B5EF4-FFF2-40B4-BE49-F238E27FC236}">
              <a16:creationId xmlns:a16="http://schemas.microsoft.com/office/drawing/2014/main" id="{00000000-0008-0000-0500-00006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9" name="Text Box 18">
          <a:extLst>
            <a:ext uri="{FF2B5EF4-FFF2-40B4-BE49-F238E27FC236}">
              <a16:creationId xmlns:a16="http://schemas.microsoft.com/office/drawing/2014/main" id="{00000000-0008-0000-0500-00006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60" name="Text Box 19">
          <a:extLst>
            <a:ext uri="{FF2B5EF4-FFF2-40B4-BE49-F238E27FC236}">
              <a16:creationId xmlns:a16="http://schemas.microsoft.com/office/drawing/2014/main" id="{00000000-0008-0000-0500-00006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1" name="Text Box 16">
          <a:extLst>
            <a:ext uri="{FF2B5EF4-FFF2-40B4-BE49-F238E27FC236}">
              <a16:creationId xmlns:a16="http://schemas.microsoft.com/office/drawing/2014/main" id="{00000000-0008-0000-0500-00006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2" name="Text Box 17">
          <a:extLst>
            <a:ext uri="{FF2B5EF4-FFF2-40B4-BE49-F238E27FC236}">
              <a16:creationId xmlns:a16="http://schemas.microsoft.com/office/drawing/2014/main" id="{00000000-0008-0000-0500-00006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3" name="Text Box 18">
          <a:extLst>
            <a:ext uri="{FF2B5EF4-FFF2-40B4-BE49-F238E27FC236}">
              <a16:creationId xmlns:a16="http://schemas.microsoft.com/office/drawing/2014/main" id="{00000000-0008-0000-0500-00006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4" name="Text Box 19">
          <a:extLst>
            <a:ext uri="{FF2B5EF4-FFF2-40B4-BE49-F238E27FC236}">
              <a16:creationId xmlns:a16="http://schemas.microsoft.com/office/drawing/2014/main" id="{00000000-0008-0000-0500-00006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65" name="Text Box 15">
          <a:extLst>
            <a:ext uri="{FF2B5EF4-FFF2-40B4-BE49-F238E27FC236}">
              <a16:creationId xmlns:a16="http://schemas.microsoft.com/office/drawing/2014/main" id="{00000000-0008-0000-0500-00006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6" name="Text Box 16">
          <a:extLst>
            <a:ext uri="{FF2B5EF4-FFF2-40B4-BE49-F238E27FC236}">
              <a16:creationId xmlns:a16="http://schemas.microsoft.com/office/drawing/2014/main" id="{00000000-0008-0000-0500-00006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7" name="Text Box 17">
          <a:extLst>
            <a:ext uri="{FF2B5EF4-FFF2-40B4-BE49-F238E27FC236}">
              <a16:creationId xmlns:a16="http://schemas.microsoft.com/office/drawing/2014/main" id="{00000000-0008-0000-0500-00006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8" name="Text Box 18">
          <a:extLst>
            <a:ext uri="{FF2B5EF4-FFF2-40B4-BE49-F238E27FC236}">
              <a16:creationId xmlns:a16="http://schemas.microsoft.com/office/drawing/2014/main" id="{00000000-0008-0000-0500-00006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9" name="Text Box 19">
          <a:extLst>
            <a:ext uri="{FF2B5EF4-FFF2-40B4-BE49-F238E27FC236}">
              <a16:creationId xmlns:a16="http://schemas.microsoft.com/office/drawing/2014/main" id="{00000000-0008-0000-0500-00006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70" name="Text Box 16">
          <a:extLst>
            <a:ext uri="{FF2B5EF4-FFF2-40B4-BE49-F238E27FC236}">
              <a16:creationId xmlns:a16="http://schemas.microsoft.com/office/drawing/2014/main" id="{00000000-0008-0000-0500-00006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71" name="Text Box 17">
          <a:extLst>
            <a:ext uri="{FF2B5EF4-FFF2-40B4-BE49-F238E27FC236}">
              <a16:creationId xmlns:a16="http://schemas.microsoft.com/office/drawing/2014/main" id="{00000000-0008-0000-0500-00006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54</xdr:row>
      <xdr:rowOff>15875</xdr:rowOff>
    </xdr:from>
    <xdr:ext cx="95250" cy="171450"/>
    <xdr:sp macro="" textlink="">
      <xdr:nvSpPr>
        <xdr:cNvPr id="2672" name="Text Box 18">
          <a:extLst>
            <a:ext uri="{FF2B5EF4-FFF2-40B4-BE49-F238E27FC236}">
              <a16:creationId xmlns:a16="http://schemas.microsoft.com/office/drawing/2014/main" id="{00000000-0008-0000-0500-000070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3" name="Text Box 16">
          <a:extLst>
            <a:ext uri="{FF2B5EF4-FFF2-40B4-BE49-F238E27FC236}">
              <a16:creationId xmlns:a16="http://schemas.microsoft.com/office/drawing/2014/main" id="{00000000-0008-0000-0500-00007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4" name="Text Box 17">
          <a:extLst>
            <a:ext uri="{FF2B5EF4-FFF2-40B4-BE49-F238E27FC236}">
              <a16:creationId xmlns:a16="http://schemas.microsoft.com/office/drawing/2014/main" id="{00000000-0008-0000-0500-00007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5" name="Text Box 18">
          <a:extLst>
            <a:ext uri="{FF2B5EF4-FFF2-40B4-BE49-F238E27FC236}">
              <a16:creationId xmlns:a16="http://schemas.microsoft.com/office/drawing/2014/main" id="{00000000-0008-0000-0500-00007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6" name="Text Box 19">
          <a:extLst>
            <a:ext uri="{FF2B5EF4-FFF2-40B4-BE49-F238E27FC236}">
              <a16:creationId xmlns:a16="http://schemas.microsoft.com/office/drawing/2014/main" id="{00000000-0008-0000-0500-00007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7" name="Text Box 16">
          <a:extLst>
            <a:ext uri="{FF2B5EF4-FFF2-40B4-BE49-F238E27FC236}">
              <a16:creationId xmlns:a16="http://schemas.microsoft.com/office/drawing/2014/main" id="{00000000-0008-0000-0500-00007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78" name="Text Box 15">
          <a:extLst>
            <a:ext uri="{FF2B5EF4-FFF2-40B4-BE49-F238E27FC236}">
              <a16:creationId xmlns:a16="http://schemas.microsoft.com/office/drawing/2014/main" id="{00000000-0008-0000-0500-000076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2679" name="Text Box 15">
          <a:extLst>
            <a:ext uri="{FF2B5EF4-FFF2-40B4-BE49-F238E27FC236}">
              <a16:creationId xmlns:a16="http://schemas.microsoft.com/office/drawing/2014/main" id="{00000000-0008-0000-0500-000077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680" name="Text Box 15">
          <a:extLst>
            <a:ext uri="{FF2B5EF4-FFF2-40B4-BE49-F238E27FC236}">
              <a16:creationId xmlns:a16="http://schemas.microsoft.com/office/drawing/2014/main" id="{00000000-0008-0000-0500-000078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682" name="Text Box 15">
          <a:extLst>
            <a:ext uri="{FF2B5EF4-FFF2-40B4-BE49-F238E27FC236}">
              <a16:creationId xmlns:a16="http://schemas.microsoft.com/office/drawing/2014/main" id="{00000000-0008-0000-0500-00007A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683" name="Text Box 15">
          <a:extLst>
            <a:ext uri="{FF2B5EF4-FFF2-40B4-BE49-F238E27FC236}">
              <a16:creationId xmlns:a16="http://schemas.microsoft.com/office/drawing/2014/main" id="{00000000-0008-0000-0500-00007B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84" name="Text Box 15">
          <a:extLst>
            <a:ext uri="{FF2B5EF4-FFF2-40B4-BE49-F238E27FC236}">
              <a16:creationId xmlns:a16="http://schemas.microsoft.com/office/drawing/2014/main" id="{00000000-0008-0000-0500-00007C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5" name="Text Box 16">
          <a:extLst>
            <a:ext uri="{FF2B5EF4-FFF2-40B4-BE49-F238E27FC236}">
              <a16:creationId xmlns:a16="http://schemas.microsoft.com/office/drawing/2014/main" id="{00000000-0008-0000-0500-00007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6" name="Text Box 17">
          <a:extLst>
            <a:ext uri="{FF2B5EF4-FFF2-40B4-BE49-F238E27FC236}">
              <a16:creationId xmlns:a16="http://schemas.microsoft.com/office/drawing/2014/main" id="{00000000-0008-0000-0500-00007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7" name="Text Box 18">
          <a:extLst>
            <a:ext uri="{FF2B5EF4-FFF2-40B4-BE49-F238E27FC236}">
              <a16:creationId xmlns:a16="http://schemas.microsoft.com/office/drawing/2014/main" id="{00000000-0008-0000-0500-00007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8" name="Text Box 19">
          <a:extLst>
            <a:ext uri="{FF2B5EF4-FFF2-40B4-BE49-F238E27FC236}">
              <a16:creationId xmlns:a16="http://schemas.microsoft.com/office/drawing/2014/main" id="{00000000-0008-0000-0500-00008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89" name="Text Box 16">
          <a:extLst>
            <a:ext uri="{FF2B5EF4-FFF2-40B4-BE49-F238E27FC236}">
              <a16:creationId xmlns:a16="http://schemas.microsoft.com/office/drawing/2014/main" id="{00000000-0008-0000-0500-00008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0" name="Text Box 17">
          <a:extLst>
            <a:ext uri="{FF2B5EF4-FFF2-40B4-BE49-F238E27FC236}">
              <a16:creationId xmlns:a16="http://schemas.microsoft.com/office/drawing/2014/main" id="{00000000-0008-0000-0500-00008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1" name="Text Box 18">
          <a:extLst>
            <a:ext uri="{FF2B5EF4-FFF2-40B4-BE49-F238E27FC236}">
              <a16:creationId xmlns:a16="http://schemas.microsoft.com/office/drawing/2014/main" id="{00000000-0008-0000-0500-00008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2" name="Text Box 19">
          <a:extLst>
            <a:ext uri="{FF2B5EF4-FFF2-40B4-BE49-F238E27FC236}">
              <a16:creationId xmlns:a16="http://schemas.microsoft.com/office/drawing/2014/main" id="{00000000-0008-0000-0500-00008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3" name="Text Box 16">
          <a:extLst>
            <a:ext uri="{FF2B5EF4-FFF2-40B4-BE49-F238E27FC236}">
              <a16:creationId xmlns:a16="http://schemas.microsoft.com/office/drawing/2014/main" id="{00000000-0008-0000-0500-00008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4" name="Text Box 17">
          <a:extLst>
            <a:ext uri="{FF2B5EF4-FFF2-40B4-BE49-F238E27FC236}">
              <a16:creationId xmlns:a16="http://schemas.microsoft.com/office/drawing/2014/main" id="{00000000-0008-0000-0500-00008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5" name="Text Box 18">
          <a:extLst>
            <a:ext uri="{FF2B5EF4-FFF2-40B4-BE49-F238E27FC236}">
              <a16:creationId xmlns:a16="http://schemas.microsoft.com/office/drawing/2014/main" id="{00000000-0008-0000-0500-00008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6" name="Text Box 19">
          <a:extLst>
            <a:ext uri="{FF2B5EF4-FFF2-40B4-BE49-F238E27FC236}">
              <a16:creationId xmlns:a16="http://schemas.microsoft.com/office/drawing/2014/main" id="{00000000-0008-0000-0500-00008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697" name="Text Box 15">
          <a:extLst>
            <a:ext uri="{FF2B5EF4-FFF2-40B4-BE49-F238E27FC236}">
              <a16:creationId xmlns:a16="http://schemas.microsoft.com/office/drawing/2014/main" id="{00000000-0008-0000-0500-00008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98" name="Text Box 16">
          <a:extLst>
            <a:ext uri="{FF2B5EF4-FFF2-40B4-BE49-F238E27FC236}">
              <a16:creationId xmlns:a16="http://schemas.microsoft.com/office/drawing/2014/main" id="{00000000-0008-0000-0500-00008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99" name="Text Box 17">
          <a:extLst>
            <a:ext uri="{FF2B5EF4-FFF2-40B4-BE49-F238E27FC236}">
              <a16:creationId xmlns:a16="http://schemas.microsoft.com/office/drawing/2014/main" id="{00000000-0008-0000-0500-00008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00" name="Text Box 18">
          <a:extLst>
            <a:ext uri="{FF2B5EF4-FFF2-40B4-BE49-F238E27FC236}">
              <a16:creationId xmlns:a16="http://schemas.microsoft.com/office/drawing/2014/main" id="{00000000-0008-0000-0500-00008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01" name="Text Box 19">
          <a:extLst>
            <a:ext uri="{FF2B5EF4-FFF2-40B4-BE49-F238E27FC236}">
              <a16:creationId xmlns:a16="http://schemas.microsoft.com/office/drawing/2014/main" id="{00000000-0008-0000-0500-00008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2" name="Text Box 16">
          <a:extLst>
            <a:ext uri="{FF2B5EF4-FFF2-40B4-BE49-F238E27FC236}">
              <a16:creationId xmlns:a16="http://schemas.microsoft.com/office/drawing/2014/main" id="{00000000-0008-0000-0500-00008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3" name="Text Box 17">
          <a:extLst>
            <a:ext uri="{FF2B5EF4-FFF2-40B4-BE49-F238E27FC236}">
              <a16:creationId xmlns:a16="http://schemas.microsoft.com/office/drawing/2014/main" id="{00000000-0008-0000-0500-00008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4" name="Text Box 18">
          <a:extLst>
            <a:ext uri="{FF2B5EF4-FFF2-40B4-BE49-F238E27FC236}">
              <a16:creationId xmlns:a16="http://schemas.microsoft.com/office/drawing/2014/main" id="{00000000-0008-0000-0500-00009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5" name="Text Box 16">
          <a:extLst>
            <a:ext uri="{FF2B5EF4-FFF2-40B4-BE49-F238E27FC236}">
              <a16:creationId xmlns:a16="http://schemas.microsoft.com/office/drawing/2014/main" id="{00000000-0008-0000-0500-00009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6" name="Text Box 17">
          <a:extLst>
            <a:ext uri="{FF2B5EF4-FFF2-40B4-BE49-F238E27FC236}">
              <a16:creationId xmlns:a16="http://schemas.microsoft.com/office/drawing/2014/main" id="{00000000-0008-0000-0500-00009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7" name="Text Box 18">
          <a:extLst>
            <a:ext uri="{FF2B5EF4-FFF2-40B4-BE49-F238E27FC236}">
              <a16:creationId xmlns:a16="http://schemas.microsoft.com/office/drawing/2014/main" id="{00000000-0008-0000-0500-00009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8" name="Text Box 19">
          <a:extLst>
            <a:ext uri="{FF2B5EF4-FFF2-40B4-BE49-F238E27FC236}">
              <a16:creationId xmlns:a16="http://schemas.microsoft.com/office/drawing/2014/main" id="{00000000-0008-0000-0500-00009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9" name="Text Box 16">
          <a:extLst>
            <a:ext uri="{FF2B5EF4-FFF2-40B4-BE49-F238E27FC236}">
              <a16:creationId xmlns:a16="http://schemas.microsoft.com/office/drawing/2014/main" id="{00000000-0008-0000-0500-00009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0" name="Text Box 17">
          <a:extLst>
            <a:ext uri="{FF2B5EF4-FFF2-40B4-BE49-F238E27FC236}">
              <a16:creationId xmlns:a16="http://schemas.microsoft.com/office/drawing/2014/main" id="{00000000-0008-0000-0500-00009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1" name="Text Box 18">
          <a:extLst>
            <a:ext uri="{FF2B5EF4-FFF2-40B4-BE49-F238E27FC236}">
              <a16:creationId xmlns:a16="http://schemas.microsoft.com/office/drawing/2014/main" id="{00000000-0008-0000-0500-00009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2" name="Text Box 19">
          <a:extLst>
            <a:ext uri="{FF2B5EF4-FFF2-40B4-BE49-F238E27FC236}">
              <a16:creationId xmlns:a16="http://schemas.microsoft.com/office/drawing/2014/main" id="{00000000-0008-0000-0500-00009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2713" name="Text Box 15">
          <a:extLst>
            <a:ext uri="{FF2B5EF4-FFF2-40B4-BE49-F238E27FC236}">
              <a16:creationId xmlns:a16="http://schemas.microsoft.com/office/drawing/2014/main" id="{00000000-0008-0000-0500-000099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714" name="Text Box 15">
          <a:extLst>
            <a:ext uri="{FF2B5EF4-FFF2-40B4-BE49-F238E27FC236}">
              <a16:creationId xmlns:a16="http://schemas.microsoft.com/office/drawing/2014/main" id="{00000000-0008-0000-0500-00009A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716" name="Text Box 15">
          <a:extLst>
            <a:ext uri="{FF2B5EF4-FFF2-40B4-BE49-F238E27FC236}">
              <a16:creationId xmlns:a16="http://schemas.microsoft.com/office/drawing/2014/main" id="{00000000-0008-0000-0500-00009C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717" name="Text Box 15">
          <a:extLst>
            <a:ext uri="{FF2B5EF4-FFF2-40B4-BE49-F238E27FC236}">
              <a16:creationId xmlns:a16="http://schemas.microsoft.com/office/drawing/2014/main" id="{00000000-0008-0000-0500-00009D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2718" name="Text Box 15">
          <a:extLst>
            <a:ext uri="{FF2B5EF4-FFF2-40B4-BE49-F238E27FC236}">
              <a16:creationId xmlns:a16="http://schemas.microsoft.com/office/drawing/2014/main" id="{00000000-0008-0000-0500-00009E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19" name="Text Box 16">
          <a:extLst>
            <a:ext uri="{FF2B5EF4-FFF2-40B4-BE49-F238E27FC236}">
              <a16:creationId xmlns:a16="http://schemas.microsoft.com/office/drawing/2014/main" id="{00000000-0008-0000-0500-00009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0" name="Text Box 17">
          <a:extLst>
            <a:ext uri="{FF2B5EF4-FFF2-40B4-BE49-F238E27FC236}">
              <a16:creationId xmlns:a16="http://schemas.microsoft.com/office/drawing/2014/main" id="{00000000-0008-0000-0500-0000A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1" name="Text Box 18">
          <a:extLst>
            <a:ext uri="{FF2B5EF4-FFF2-40B4-BE49-F238E27FC236}">
              <a16:creationId xmlns:a16="http://schemas.microsoft.com/office/drawing/2014/main" id="{00000000-0008-0000-0500-0000A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2" name="Text Box 19">
          <a:extLst>
            <a:ext uri="{FF2B5EF4-FFF2-40B4-BE49-F238E27FC236}">
              <a16:creationId xmlns:a16="http://schemas.microsoft.com/office/drawing/2014/main" id="{00000000-0008-0000-0500-0000A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3" name="Text Box 16">
          <a:extLst>
            <a:ext uri="{FF2B5EF4-FFF2-40B4-BE49-F238E27FC236}">
              <a16:creationId xmlns:a16="http://schemas.microsoft.com/office/drawing/2014/main" id="{00000000-0008-0000-0500-0000A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4" name="Text Box 17">
          <a:extLst>
            <a:ext uri="{FF2B5EF4-FFF2-40B4-BE49-F238E27FC236}">
              <a16:creationId xmlns:a16="http://schemas.microsoft.com/office/drawing/2014/main" id="{00000000-0008-0000-0500-0000A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5" name="Text Box 18">
          <a:extLst>
            <a:ext uri="{FF2B5EF4-FFF2-40B4-BE49-F238E27FC236}">
              <a16:creationId xmlns:a16="http://schemas.microsoft.com/office/drawing/2014/main" id="{00000000-0008-0000-0500-0000A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6" name="Text Box 19">
          <a:extLst>
            <a:ext uri="{FF2B5EF4-FFF2-40B4-BE49-F238E27FC236}">
              <a16:creationId xmlns:a16="http://schemas.microsoft.com/office/drawing/2014/main" id="{00000000-0008-0000-0500-0000A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7" name="Text Box 16">
          <a:extLst>
            <a:ext uri="{FF2B5EF4-FFF2-40B4-BE49-F238E27FC236}">
              <a16:creationId xmlns:a16="http://schemas.microsoft.com/office/drawing/2014/main" id="{00000000-0008-0000-0500-0000A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8" name="Text Box 17">
          <a:extLst>
            <a:ext uri="{FF2B5EF4-FFF2-40B4-BE49-F238E27FC236}">
              <a16:creationId xmlns:a16="http://schemas.microsoft.com/office/drawing/2014/main" id="{00000000-0008-0000-0500-0000A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9" name="Text Box 18">
          <a:extLst>
            <a:ext uri="{FF2B5EF4-FFF2-40B4-BE49-F238E27FC236}">
              <a16:creationId xmlns:a16="http://schemas.microsoft.com/office/drawing/2014/main" id="{00000000-0008-0000-0500-0000A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30" name="Text Box 19">
          <a:extLst>
            <a:ext uri="{FF2B5EF4-FFF2-40B4-BE49-F238E27FC236}">
              <a16:creationId xmlns:a16="http://schemas.microsoft.com/office/drawing/2014/main" id="{00000000-0008-0000-0500-0000A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731" name="Text Box 15">
          <a:extLst>
            <a:ext uri="{FF2B5EF4-FFF2-40B4-BE49-F238E27FC236}">
              <a16:creationId xmlns:a16="http://schemas.microsoft.com/office/drawing/2014/main" id="{00000000-0008-0000-0500-0000AB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2" name="Text Box 16">
          <a:extLst>
            <a:ext uri="{FF2B5EF4-FFF2-40B4-BE49-F238E27FC236}">
              <a16:creationId xmlns:a16="http://schemas.microsoft.com/office/drawing/2014/main" id="{00000000-0008-0000-0500-0000A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3" name="Text Box 17">
          <a:extLst>
            <a:ext uri="{FF2B5EF4-FFF2-40B4-BE49-F238E27FC236}">
              <a16:creationId xmlns:a16="http://schemas.microsoft.com/office/drawing/2014/main" id="{00000000-0008-0000-0500-0000A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4" name="Text Box 18">
          <a:extLst>
            <a:ext uri="{FF2B5EF4-FFF2-40B4-BE49-F238E27FC236}">
              <a16:creationId xmlns:a16="http://schemas.microsoft.com/office/drawing/2014/main" id="{00000000-0008-0000-0500-0000A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5" name="Text Box 19">
          <a:extLst>
            <a:ext uri="{FF2B5EF4-FFF2-40B4-BE49-F238E27FC236}">
              <a16:creationId xmlns:a16="http://schemas.microsoft.com/office/drawing/2014/main" id="{00000000-0008-0000-0500-0000A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736" name="Text Box 15">
          <a:extLst>
            <a:ext uri="{FF2B5EF4-FFF2-40B4-BE49-F238E27FC236}">
              <a16:creationId xmlns:a16="http://schemas.microsoft.com/office/drawing/2014/main" id="{00000000-0008-0000-0500-0000B0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7" name="Text Box 16">
          <a:extLst>
            <a:ext uri="{FF2B5EF4-FFF2-40B4-BE49-F238E27FC236}">
              <a16:creationId xmlns:a16="http://schemas.microsoft.com/office/drawing/2014/main" id="{00000000-0008-0000-0500-0000B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8" name="Text Box 17">
          <a:extLst>
            <a:ext uri="{FF2B5EF4-FFF2-40B4-BE49-F238E27FC236}">
              <a16:creationId xmlns:a16="http://schemas.microsoft.com/office/drawing/2014/main" id="{00000000-0008-0000-0500-0000B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9" name="Text Box 18">
          <a:extLst>
            <a:ext uri="{FF2B5EF4-FFF2-40B4-BE49-F238E27FC236}">
              <a16:creationId xmlns:a16="http://schemas.microsoft.com/office/drawing/2014/main" id="{00000000-0008-0000-0500-0000B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0" name="Text Box 16">
          <a:extLst>
            <a:ext uri="{FF2B5EF4-FFF2-40B4-BE49-F238E27FC236}">
              <a16:creationId xmlns:a16="http://schemas.microsoft.com/office/drawing/2014/main" id="{00000000-0008-0000-0500-0000B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1" name="Text Box 17">
          <a:extLst>
            <a:ext uri="{FF2B5EF4-FFF2-40B4-BE49-F238E27FC236}">
              <a16:creationId xmlns:a16="http://schemas.microsoft.com/office/drawing/2014/main" id="{00000000-0008-0000-0500-0000B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2" name="Text Box 18">
          <a:extLst>
            <a:ext uri="{FF2B5EF4-FFF2-40B4-BE49-F238E27FC236}">
              <a16:creationId xmlns:a16="http://schemas.microsoft.com/office/drawing/2014/main" id="{00000000-0008-0000-0500-0000B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3" name="Text Box 19">
          <a:extLst>
            <a:ext uri="{FF2B5EF4-FFF2-40B4-BE49-F238E27FC236}">
              <a16:creationId xmlns:a16="http://schemas.microsoft.com/office/drawing/2014/main" id="{00000000-0008-0000-0500-0000B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4" name="Text Box 16">
          <a:extLst>
            <a:ext uri="{FF2B5EF4-FFF2-40B4-BE49-F238E27FC236}">
              <a16:creationId xmlns:a16="http://schemas.microsoft.com/office/drawing/2014/main" id="{00000000-0008-0000-0500-0000B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5" name="Text Box 17">
          <a:extLst>
            <a:ext uri="{FF2B5EF4-FFF2-40B4-BE49-F238E27FC236}">
              <a16:creationId xmlns:a16="http://schemas.microsoft.com/office/drawing/2014/main" id="{00000000-0008-0000-0500-0000B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6" name="Text Box 18">
          <a:extLst>
            <a:ext uri="{FF2B5EF4-FFF2-40B4-BE49-F238E27FC236}">
              <a16:creationId xmlns:a16="http://schemas.microsoft.com/office/drawing/2014/main" id="{00000000-0008-0000-0500-0000B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47" name="Text Box 15">
          <a:extLst>
            <a:ext uri="{FF2B5EF4-FFF2-40B4-BE49-F238E27FC236}">
              <a16:creationId xmlns:a16="http://schemas.microsoft.com/office/drawing/2014/main" id="{00000000-0008-0000-0500-0000BB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48" name="Text Box 16">
          <a:extLst>
            <a:ext uri="{FF2B5EF4-FFF2-40B4-BE49-F238E27FC236}">
              <a16:creationId xmlns:a16="http://schemas.microsoft.com/office/drawing/2014/main" id="{00000000-0008-0000-0500-0000B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49" name="Text Box 17">
          <a:extLst>
            <a:ext uri="{FF2B5EF4-FFF2-40B4-BE49-F238E27FC236}">
              <a16:creationId xmlns:a16="http://schemas.microsoft.com/office/drawing/2014/main" id="{00000000-0008-0000-0500-0000B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50" name="Text Box 18">
          <a:extLst>
            <a:ext uri="{FF2B5EF4-FFF2-40B4-BE49-F238E27FC236}">
              <a16:creationId xmlns:a16="http://schemas.microsoft.com/office/drawing/2014/main" id="{00000000-0008-0000-0500-0000B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51" name="Text Box 19">
          <a:extLst>
            <a:ext uri="{FF2B5EF4-FFF2-40B4-BE49-F238E27FC236}">
              <a16:creationId xmlns:a16="http://schemas.microsoft.com/office/drawing/2014/main" id="{00000000-0008-0000-0500-0000B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2" name="Text Box 16">
          <a:extLst>
            <a:ext uri="{FF2B5EF4-FFF2-40B4-BE49-F238E27FC236}">
              <a16:creationId xmlns:a16="http://schemas.microsoft.com/office/drawing/2014/main" id="{00000000-0008-0000-0500-0000C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3" name="Text Box 17">
          <a:extLst>
            <a:ext uri="{FF2B5EF4-FFF2-40B4-BE49-F238E27FC236}">
              <a16:creationId xmlns:a16="http://schemas.microsoft.com/office/drawing/2014/main" id="{00000000-0008-0000-0500-0000C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4" name="Text Box 18">
          <a:extLst>
            <a:ext uri="{FF2B5EF4-FFF2-40B4-BE49-F238E27FC236}">
              <a16:creationId xmlns:a16="http://schemas.microsoft.com/office/drawing/2014/main" id="{00000000-0008-0000-0500-0000C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5" name="Text Box 19">
          <a:extLst>
            <a:ext uri="{FF2B5EF4-FFF2-40B4-BE49-F238E27FC236}">
              <a16:creationId xmlns:a16="http://schemas.microsoft.com/office/drawing/2014/main" id="{00000000-0008-0000-0500-0000C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6" name="Text Box 16">
          <a:extLst>
            <a:ext uri="{FF2B5EF4-FFF2-40B4-BE49-F238E27FC236}">
              <a16:creationId xmlns:a16="http://schemas.microsoft.com/office/drawing/2014/main" id="{00000000-0008-0000-0500-0000C4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7" name="Text Box 17">
          <a:extLst>
            <a:ext uri="{FF2B5EF4-FFF2-40B4-BE49-F238E27FC236}">
              <a16:creationId xmlns:a16="http://schemas.microsoft.com/office/drawing/2014/main" id="{00000000-0008-0000-0500-0000C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8" name="Text Box 18">
          <a:extLst>
            <a:ext uri="{FF2B5EF4-FFF2-40B4-BE49-F238E27FC236}">
              <a16:creationId xmlns:a16="http://schemas.microsoft.com/office/drawing/2014/main" id="{00000000-0008-0000-0500-0000C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9" name="Text Box 19">
          <a:extLst>
            <a:ext uri="{FF2B5EF4-FFF2-40B4-BE49-F238E27FC236}">
              <a16:creationId xmlns:a16="http://schemas.microsoft.com/office/drawing/2014/main" id="{00000000-0008-0000-0500-0000C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760" name="Text Box 15">
          <a:extLst>
            <a:ext uri="{FF2B5EF4-FFF2-40B4-BE49-F238E27FC236}">
              <a16:creationId xmlns:a16="http://schemas.microsoft.com/office/drawing/2014/main" id="{00000000-0008-0000-0500-0000C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1" name="Text Box 16">
          <a:extLst>
            <a:ext uri="{FF2B5EF4-FFF2-40B4-BE49-F238E27FC236}">
              <a16:creationId xmlns:a16="http://schemas.microsoft.com/office/drawing/2014/main" id="{00000000-0008-0000-0500-0000C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2" name="Text Box 17">
          <a:extLst>
            <a:ext uri="{FF2B5EF4-FFF2-40B4-BE49-F238E27FC236}">
              <a16:creationId xmlns:a16="http://schemas.microsoft.com/office/drawing/2014/main" id="{00000000-0008-0000-0500-0000C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3" name="Text Box 18">
          <a:extLst>
            <a:ext uri="{FF2B5EF4-FFF2-40B4-BE49-F238E27FC236}">
              <a16:creationId xmlns:a16="http://schemas.microsoft.com/office/drawing/2014/main" id="{00000000-0008-0000-0500-0000C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4" name="Text Box 19">
          <a:extLst>
            <a:ext uri="{FF2B5EF4-FFF2-40B4-BE49-F238E27FC236}">
              <a16:creationId xmlns:a16="http://schemas.microsoft.com/office/drawing/2014/main" id="{00000000-0008-0000-0500-0000C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65" name="Text Box 16">
          <a:extLst>
            <a:ext uri="{FF2B5EF4-FFF2-40B4-BE49-F238E27FC236}">
              <a16:creationId xmlns:a16="http://schemas.microsoft.com/office/drawing/2014/main" id="{00000000-0008-0000-0500-0000C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66" name="Text Box 17">
          <a:extLst>
            <a:ext uri="{FF2B5EF4-FFF2-40B4-BE49-F238E27FC236}">
              <a16:creationId xmlns:a16="http://schemas.microsoft.com/office/drawing/2014/main" id="{00000000-0008-0000-0500-0000C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60</xdr:row>
      <xdr:rowOff>15875</xdr:rowOff>
    </xdr:from>
    <xdr:ext cx="95250" cy="171450"/>
    <xdr:sp macro="" textlink="">
      <xdr:nvSpPr>
        <xdr:cNvPr id="2767" name="Text Box 18">
          <a:extLst>
            <a:ext uri="{FF2B5EF4-FFF2-40B4-BE49-F238E27FC236}">
              <a16:creationId xmlns:a16="http://schemas.microsoft.com/office/drawing/2014/main" id="{00000000-0008-0000-0500-0000CF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68" name="Text Box 16">
          <a:extLst>
            <a:ext uri="{FF2B5EF4-FFF2-40B4-BE49-F238E27FC236}">
              <a16:creationId xmlns:a16="http://schemas.microsoft.com/office/drawing/2014/main" id="{00000000-0008-0000-0500-0000D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69" name="Text Box 17">
          <a:extLst>
            <a:ext uri="{FF2B5EF4-FFF2-40B4-BE49-F238E27FC236}">
              <a16:creationId xmlns:a16="http://schemas.microsoft.com/office/drawing/2014/main" id="{00000000-0008-0000-0500-0000D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0" name="Text Box 18">
          <a:extLst>
            <a:ext uri="{FF2B5EF4-FFF2-40B4-BE49-F238E27FC236}">
              <a16:creationId xmlns:a16="http://schemas.microsoft.com/office/drawing/2014/main" id="{00000000-0008-0000-0500-0000D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1" name="Text Box 19">
          <a:extLst>
            <a:ext uri="{FF2B5EF4-FFF2-40B4-BE49-F238E27FC236}">
              <a16:creationId xmlns:a16="http://schemas.microsoft.com/office/drawing/2014/main" id="{00000000-0008-0000-0500-0000D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2" name="Text Box 16">
          <a:extLst>
            <a:ext uri="{FF2B5EF4-FFF2-40B4-BE49-F238E27FC236}">
              <a16:creationId xmlns:a16="http://schemas.microsoft.com/office/drawing/2014/main" id="{00000000-0008-0000-0500-0000D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73" name="Text Box 15">
          <a:extLst>
            <a:ext uri="{FF2B5EF4-FFF2-40B4-BE49-F238E27FC236}">
              <a16:creationId xmlns:a16="http://schemas.microsoft.com/office/drawing/2014/main" id="{00000000-0008-0000-0500-0000D5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2774" name="Text Box 15">
          <a:extLst>
            <a:ext uri="{FF2B5EF4-FFF2-40B4-BE49-F238E27FC236}">
              <a16:creationId xmlns:a16="http://schemas.microsoft.com/office/drawing/2014/main" id="{00000000-0008-0000-0500-0000D6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2775" name="Text Box 15">
          <a:extLst>
            <a:ext uri="{FF2B5EF4-FFF2-40B4-BE49-F238E27FC236}">
              <a16:creationId xmlns:a16="http://schemas.microsoft.com/office/drawing/2014/main" id="{00000000-0008-0000-0500-0000D7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777" name="Text Box 15">
          <a:extLst>
            <a:ext uri="{FF2B5EF4-FFF2-40B4-BE49-F238E27FC236}">
              <a16:creationId xmlns:a16="http://schemas.microsoft.com/office/drawing/2014/main" id="{00000000-0008-0000-0500-0000D9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778" name="Text Box 15">
          <a:extLst>
            <a:ext uri="{FF2B5EF4-FFF2-40B4-BE49-F238E27FC236}">
              <a16:creationId xmlns:a16="http://schemas.microsoft.com/office/drawing/2014/main" id="{00000000-0008-0000-0500-0000DA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79" name="Text Box 15">
          <a:extLst>
            <a:ext uri="{FF2B5EF4-FFF2-40B4-BE49-F238E27FC236}">
              <a16:creationId xmlns:a16="http://schemas.microsoft.com/office/drawing/2014/main" id="{00000000-0008-0000-0500-0000DB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0" name="Text Box 16">
          <a:extLst>
            <a:ext uri="{FF2B5EF4-FFF2-40B4-BE49-F238E27FC236}">
              <a16:creationId xmlns:a16="http://schemas.microsoft.com/office/drawing/2014/main" id="{00000000-0008-0000-0500-0000D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1" name="Text Box 17">
          <a:extLst>
            <a:ext uri="{FF2B5EF4-FFF2-40B4-BE49-F238E27FC236}">
              <a16:creationId xmlns:a16="http://schemas.microsoft.com/office/drawing/2014/main" id="{00000000-0008-0000-0500-0000D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2" name="Text Box 18">
          <a:extLst>
            <a:ext uri="{FF2B5EF4-FFF2-40B4-BE49-F238E27FC236}">
              <a16:creationId xmlns:a16="http://schemas.microsoft.com/office/drawing/2014/main" id="{00000000-0008-0000-0500-0000D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3" name="Text Box 19">
          <a:extLst>
            <a:ext uri="{FF2B5EF4-FFF2-40B4-BE49-F238E27FC236}">
              <a16:creationId xmlns:a16="http://schemas.microsoft.com/office/drawing/2014/main" id="{00000000-0008-0000-0500-0000D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4" name="Text Box 16">
          <a:extLst>
            <a:ext uri="{FF2B5EF4-FFF2-40B4-BE49-F238E27FC236}">
              <a16:creationId xmlns:a16="http://schemas.microsoft.com/office/drawing/2014/main" id="{00000000-0008-0000-0500-0000E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5" name="Text Box 17">
          <a:extLst>
            <a:ext uri="{FF2B5EF4-FFF2-40B4-BE49-F238E27FC236}">
              <a16:creationId xmlns:a16="http://schemas.microsoft.com/office/drawing/2014/main" id="{00000000-0008-0000-0500-0000E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6" name="Text Box 18">
          <a:extLst>
            <a:ext uri="{FF2B5EF4-FFF2-40B4-BE49-F238E27FC236}">
              <a16:creationId xmlns:a16="http://schemas.microsoft.com/office/drawing/2014/main" id="{00000000-0008-0000-0500-0000E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7" name="Text Box 19">
          <a:extLst>
            <a:ext uri="{FF2B5EF4-FFF2-40B4-BE49-F238E27FC236}">
              <a16:creationId xmlns:a16="http://schemas.microsoft.com/office/drawing/2014/main" id="{00000000-0008-0000-0500-0000E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88" name="Text Box 16">
          <a:extLst>
            <a:ext uri="{FF2B5EF4-FFF2-40B4-BE49-F238E27FC236}">
              <a16:creationId xmlns:a16="http://schemas.microsoft.com/office/drawing/2014/main" id="{00000000-0008-0000-0500-0000E4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89" name="Text Box 17">
          <a:extLst>
            <a:ext uri="{FF2B5EF4-FFF2-40B4-BE49-F238E27FC236}">
              <a16:creationId xmlns:a16="http://schemas.microsoft.com/office/drawing/2014/main" id="{00000000-0008-0000-0500-0000E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90" name="Text Box 18">
          <a:extLst>
            <a:ext uri="{FF2B5EF4-FFF2-40B4-BE49-F238E27FC236}">
              <a16:creationId xmlns:a16="http://schemas.microsoft.com/office/drawing/2014/main" id="{00000000-0008-0000-0500-0000E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91" name="Text Box 19">
          <a:extLst>
            <a:ext uri="{FF2B5EF4-FFF2-40B4-BE49-F238E27FC236}">
              <a16:creationId xmlns:a16="http://schemas.microsoft.com/office/drawing/2014/main" id="{00000000-0008-0000-0500-0000E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792" name="Text Box 15">
          <a:extLst>
            <a:ext uri="{FF2B5EF4-FFF2-40B4-BE49-F238E27FC236}">
              <a16:creationId xmlns:a16="http://schemas.microsoft.com/office/drawing/2014/main" id="{00000000-0008-0000-0500-0000E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3" name="Text Box 16">
          <a:extLst>
            <a:ext uri="{FF2B5EF4-FFF2-40B4-BE49-F238E27FC236}">
              <a16:creationId xmlns:a16="http://schemas.microsoft.com/office/drawing/2014/main" id="{00000000-0008-0000-0500-0000E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4" name="Text Box 17">
          <a:extLst>
            <a:ext uri="{FF2B5EF4-FFF2-40B4-BE49-F238E27FC236}">
              <a16:creationId xmlns:a16="http://schemas.microsoft.com/office/drawing/2014/main" id="{00000000-0008-0000-0500-0000E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5" name="Text Box 18">
          <a:extLst>
            <a:ext uri="{FF2B5EF4-FFF2-40B4-BE49-F238E27FC236}">
              <a16:creationId xmlns:a16="http://schemas.microsoft.com/office/drawing/2014/main" id="{00000000-0008-0000-0500-0000E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6" name="Text Box 19">
          <a:extLst>
            <a:ext uri="{FF2B5EF4-FFF2-40B4-BE49-F238E27FC236}">
              <a16:creationId xmlns:a16="http://schemas.microsoft.com/office/drawing/2014/main" id="{00000000-0008-0000-0500-0000E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7" name="Text Box 16">
          <a:extLst>
            <a:ext uri="{FF2B5EF4-FFF2-40B4-BE49-F238E27FC236}">
              <a16:creationId xmlns:a16="http://schemas.microsoft.com/office/drawing/2014/main" id="{00000000-0008-0000-0500-0000E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8" name="Text Box 17">
          <a:extLst>
            <a:ext uri="{FF2B5EF4-FFF2-40B4-BE49-F238E27FC236}">
              <a16:creationId xmlns:a16="http://schemas.microsoft.com/office/drawing/2014/main" id="{00000000-0008-0000-0500-0000E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9" name="Text Box 18">
          <a:extLst>
            <a:ext uri="{FF2B5EF4-FFF2-40B4-BE49-F238E27FC236}">
              <a16:creationId xmlns:a16="http://schemas.microsoft.com/office/drawing/2014/main" id="{00000000-0008-0000-0500-0000E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0" name="Text Box 16">
          <a:extLst>
            <a:ext uri="{FF2B5EF4-FFF2-40B4-BE49-F238E27FC236}">
              <a16:creationId xmlns:a16="http://schemas.microsoft.com/office/drawing/2014/main" id="{00000000-0008-0000-0500-0000F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1" name="Text Box 17">
          <a:extLst>
            <a:ext uri="{FF2B5EF4-FFF2-40B4-BE49-F238E27FC236}">
              <a16:creationId xmlns:a16="http://schemas.microsoft.com/office/drawing/2014/main" id="{00000000-0008-0000-0500-0000F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2" name="Text Box 18">
          <a:extLst>
            <a:ext uri="{FF2B5EF4-FFF2-40B4-BE49-F238E27FC236}">
              <a16:creationId xmlns:a16="http://schemas.microsoft.com/office/drawing/2014/main" id="{00000000-0008-0000-0500-0000F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3" name="Text Box 19">
          <a:extLst>
            <a:ext uri="{FF2B5EF4-FFF2-40B4-BE49-F238E27FC236}">
              <a16:creationId xmlns:a16="http://schemas.microsoft.com/office/drawing/2014/main" id="{00000000-0008-0000-0500-0000F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4" name="Text Box 16">
          <a:extLst>
            <a:ext uri="{FF2B5EF4-FFF2-40B4-BE49-F238E27FC236}">
              <a16:creationId xmlns:a16="http://schemas.microsoft.com/office/drawing/2014/main" id="{00000000-0008-0000-0500-0000F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5" name="Text Box 17">
          <a:extLst>
            <a:ext uri="{FF2B5EF4-FFF2-40B4-BE49-F238E27FC236}">
              <a16:creationId xmlns:a16="http://schemas.microsoft.com/office/drawing/2014/main" id="{00000000-0008-0000-0500-0000F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6" name="Text Box 18">
          <a:extLst>
            <a:ext uri="{FF2B5EF4-FFF2-40B4-BE49-F238E27FC236}">
              <a16:creationId xmlns:a16="http://schemas.microsoft.com/office/drawing/2014/main" id="{00000000-0008-0000-0500-0000F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7" name="Text Box 19">
          <a:extLst>
            <a:ext uri="{FF2B5EF4-FFF2-40B4-BE49-F238E27FC236}">
              <a16:creationId xmlns:a16="http://schemas.microsoft.com/office/drawing/2014/main" id="{00000000-0008-0000-0500-0000F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2808" name="Text Box 15">
          <a:extLst>
            <a:ext uri="{FF2B5EF4-FFF2-40B4-BE49-F238E27FC236}">
              <a16:creationId xmlns:a16="http://schemas.microsoft.com/office/drawing/2014/main" id="{00000000-0008-0000-0500-0000F8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2809" name="Text Box 15">
          <a:extLst>
            <a:ext uri="{FF2B5EF4-FFF2-40B4-BE49-F238E27FC236}">
              <a16:creationId xmlns:a16="http://schemas.microsoft.com/office/drawing/2014/main" id="{00000000-0008-0000-0500-0000F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811" name="Text Box 15">
          <a:extLst>
            <a:ext uri="{FF2B5EF4-FFF2-40B4-BE49-F238E27FC236}">
              <a16:creationId xmlns:a16="http://schemas.microsoft.com/office/drawing/2014/main" id="{00000000-0008-0000-0500-0000F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812" name="Text Box 15">
          <a:extLst>
            <a:ext uri="{FF2B5EF4-FFF2-40B4-BE49-F238E27FC236}">
              <a16:creationId xmlns:a16="http://schemas.microsoft.com/office/drawing/2014/main" id="{00000000-0008-0000-0500-0000F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213632"/>
    <xdr:sp macro="" textlink="">
      <xdr:nvSpPr>
        <xdr:cNvPr id="2813" name="Text Box 15">
          <a:extLst>
            <a:ext uri="{FF2B5EF4-FFF2-40B4-BE49-F238E27FC236}">
              <a16:creationId xmlns:a16="http://schemas.microsoft.com/office/drawing/2014/main" id="{00000000-0008-0000-0500-0000FD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4" name="Text Box 16">
          <a:extLst>
            <a:ext uri="{FF2B5EF4-FFF2-40B4-BE49-F238E27FC236}">
              <a16:creationId xmlns:a16="http://schemas.microsoft.com/office/drawing/2014/main" id="{00000000-0008-0000-0500-0000F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5" name="Text Box 17">
          <a:extLst>
            <a:ext uri="{FF2B5EF4-FFF2-40B4-BE49-F238E27FC236}">
              <a16:creationId xmlns:a16="http://schemas.microsoft.com/office/drawing/2014/main" id="{00000000-0008-0000-0500-0000F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6" name="Text Box 18">
          <a:extLst>
            <a:ext uri="{FF2B5EF4-FFF2-40B4-BE49-F238E27FC236}">
              <a16:creationId xmlns:a16="http://schemas.microsoft.com/office/drawing/2014/main" id="{00000000-0008-0000-0500-00000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7" name="Text Box 19">
          <a:extLst>
            <a:ext uri="{FF2B5EF4-FFF2-40B4-BE49-F238E27FC236}">
              <a16:creationId xmlns:a16="http://schemas.microsoft.com/office/drawing/2014/main" id="{00000000-0008-0000-0500-000001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18" name="Text Box 16">
          <a:extLst>
            <a:ext uri="{FF2B5EF4-FFF2-40B4-BE49-F238E27FC236}">
              <a16:creationId xmlns:a16="http://schemas.microsoft.com/office/drawing/2014/main" id="{00000000-0008-0000-0500-00000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19" name="Text Box 17">
          <a:extLst>
            <a:ext uri="{FF2B5EF4-FFF2-40B4-BE49-F238E27FC236}">
              <a16:creationId xmlns:a16="http://schemas.microsoft.com/office/drawing/2014/main" id="{00000000-0008-0000-0500-00000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20" name="Text Box 18">
          <a:extLst>
            <a:ext uri="{FF2B5EF4-FFF2-40B4-BE49-F238E27FC236}">
              <a16:creationId xmlns:a16="http://schemas.microsoft.com/office/drawing/2014/main" id="{00000000-0008-0000-0500-00000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21" name="Text Box 19">
          <a:extLst>
            <a:ext uri="{FF2B5EF4-FFF2-40B4-BE49-F238E27FC236}">
              <a16:creationId xmlns:a16="http://schemas.microsoft.com/office/drawing/2014/main" id="{00000000-0008-0000-0500-000005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2" name="Text Box 16">
          <a:extLst>
            <a:ext uri="{FF2B5EF4-FFF2-40B4-BE49-F238E27FC236}">
              <a16:creationId xmlns:a16="http://schemas.microsoft.com/office/drawing/2014/main" id="{00000000-0008-0000-0500-00000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3" name="Text Box 17">
          <a:extLst>
            <a:ext uri="{FF2B5EF4-FFF2-40B4-BE49-F238E27FC236}">
              <a16:creationId xmlns:a16="http://schemas.microsoft.com/office/drawing/2014/main" id="{00000000-0008-0000-0500-00000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4" name="Text Box 18">
          <a:extLst>
            <a:ext uri="{FF2B5EF4-FFF2-40B4-BE49-F238E27FC236}">
              <a16:creationId xmlns:a16="http://schemas.microsoft.com/office/drawing/2014/main" id="{00000000-0008-0000-0500-00000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5" name="Text Box 19">
          <a:extLst>
            <a:ext uri="{FF2B5EF4-FFF2-40B4-BE49-F238E27FC236}">
              <a16:creationId xmlns:a16="http://schemas.microsoft.com/office/drawing/2014/main" id="{00000000-0008-0000-0500-000009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826" name="Text Box 15">
          <a:extLst>
            <a:ext uri="{FF2B5EF4-FFF2-40B4-BE49-F238E27FC236}">
              <a16:creationId xmlns:a16="http://schemas.microsoft.com/office/drawing/2014/main" id="{00000000-0008-0000-0500-00000A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7" name="Text Box 16">
          <a:extLst>
            <a:ext uri="{FF2B5EF4-FFF2-40B4-BE49-F238E27FC236}">
              <a16:creationId xmlns:a16="http://schemas.microsoft.com/office/drawing/2014/main" id="{00000000-0008-0000-0500-00000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8" name="Text Box 17">
          <a:extLst>
            <a:ext uri="{FF2B5EF4-FFF2-40B4-BE49-F238E27FC236}">
              <a16:creationId xmlns:a16="http://schemas.microsoft.com/office/drawing/2014/main" id="{00000000-0008-0000-0500-00000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9" name="Text Box 18">
          <a:extLst>
            <a:ext uri="{FF2B5EF4-FFF2-40B4-BE49-F238E27FC236}">
              <a16:creationId xmlns:a16="http://schemas.microsoft.com/office/drawing/2014/main" id="{00000000-0008-0000-0500-00000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30" name="Text Box 19">
          <a:extLst>
            <a:ext uri="{FF2B5EF4-FFF2-40B4-BE49-F238E27FC236}">
              <a16:creationId xmlns:a16="http://schemas.microsoft.com/office/drawing/2014/main" id="{00000000-0008-0000-0500-00000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831" name="Text Box 15">
          <a:extLst>
            <a:ext uri="{FF2B5EF4-FFF2-40B4-BE49-F238E27FC236}">
              <a16:creationId xmlns:a16="http://schemas.microsoft.com/office/drawing/2014/main" id="{00000000-0008-0000-0500-00000F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2" name="Text Box 16">
          <a:extLst>
            <a:ext uri="{FF2B5EF4-FFF2-40B4-BE49-F238E27FC236}">
              <a16:creationId xmlns:a16="http://schemas.microsoft.com/office/drawing/2014/main" id="{00000000-0008-0000-0500-00001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3" name="Text Box 17">
          <a:extLst>
            <a:ext uri="{FF2B5EF4-FFF2-40B4-BE49-F238E27FC236}">
              <a16:creationId xmlns:a16="http://schemas.microsoft.com/office/drawing/2014/main" id="{00000000-0008-0000-0500-00001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4" name="Text Box 18">
          <a:extLst>
            <a:ext uri="{FF2B5EF4-FFF2-40B4-BE49-F238E27FC236}">
              <a16:creationId xmlns:a16="http://schemas.microsoft.com/office/drawing/2014/main" id="{00000000-0008-0000-0500-00001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5" name="Text Box 16">
          <a:extLst>
            <a:ext uri="{FF2B5EF4-FFF2-40B4-BE49-F238E27FC236}">
              <a16:creationId xmlns:a16="http://schemas.microsoft.com/office/drawing/2014/main" id="{00000000-0008-0000-0500-00001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6" name="Text Box 17">
          <a:extLst>
            <a:ext uri="{FF2B5EF4-FFF2-40B4-BE49-F238E27FC236}">
              <a16:creationId xmlns:a16="http://schemas.microsoft.com/office/drawing/2014/main" id="{00000000-0008-0000-0500-00001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7" name="Text Box 18">
          <a:extLst>
            <a:ext uri="{FF2B5EF4-FFF2-40B4-BE49-F238E27FC236}">
              <a16:creationId xmlns:a16="http://schemas.microsoft.com/office/drawing/2014/main" id="{00000000-0008-0000-0500-00001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8" name="Text Box 19">
          <a:extLst>
            <a:ext uri="{FF2B5EF4-FFF2-40B4-BE49-F238E27FC236}">
              <a16:creationId xmlns:a16="http://schemas.microsoft.com/office/drawing/2014/main" id="{00000000-0008-0000-0500-00001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9" name="Text Box 16">
          <a:extLst>
            <a:ext uri="{FF2B5EF4-FFF2-40B4-BE49-F238E27FC236}">
              <a16:creationId xmlns:a16="http://schemas.microsoft.com/office/drawing/2014/main" id="{00000000-0008-0000-0500-00001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40" name="Text Box 17">
          <a:extLst>
            <a:ext uri="{FF2B5EF4-FFF2-40B4-BE49-F238E27FC236}">
              <a16:creationId xmlns:a16="http://schemas.microsoft.com/office/drawing/2014/main" id="{00000000-0008-0000-0500-00001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41" name="Text Box 18">
          <a:extLst>
            <a:ext uri="{FF2B5EF4-FFF2-40B4-BE49-F238E27FC236}">
              <a16:creationId xmlns:a16="http://schemas.microsoft.com/office/drawing/2014/main" id="{00000000-0008-0000-0500-000019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42" name="Text Box 15">
          <a:extLst>
            <a:ext uri="{FF2B5EF4-FFF2-40B4-BE49-F238E27FC236}">
              <a16:creationId xmlns:a16="http://schemas.microsoft.com/office/drawing/2014/main" id="{00000000-0008-0000-0500-00001A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3" name="Text Box 16">
          <a:extLst>
            <a:ext uri="{FF2B5EF4-FFF2-40B4-BE49-F238E27FC236}">
              <a16:creationId xmlns:a16="http://schemas.microsoft.com/office/drawing/2014/main" id="{00000000-0008-0000-0500-00001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4" name="Text Box 17">
          <a:extLst>
            <a:ext uri="{FF2B5EF4-FFF2-40B4-BE49-F238E27FC236}">
              <a16:creationId xmlns:a16="http://schemas.microsoft.com/office/drawing/2014/main" id="{00000000-0008-0000-0500-00001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5" name="Text Box 18">
          <a:extLst>
            <a:ext uri="{FF2B5EF4-FFF2-40B4-BE49-F238E27FC236}">
              <a16:creationId xmlns:a16="http://schemas.microsoft.com/office/drawing/2014/main" id="{00000000-0008-0000-0500-00001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6" name="Text Box 19">
          <a:extLst>
            <a:ext uri="{FF2B5EF4-FFF2-40B4-BE49-F238E27FC236}">
              <a16:creationId xmlns:a16="http://schemas.microsoft.com/office/drawing/2014/main" id="{00000000-0008-0000-0500-00001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7" name="Text Box 16">
          <a:extLst>
            <a:ext uri="{FF2B5EF4-FFF2-40B4-BE49-F238E27FC236}">
              <a16:creationId xmlns:a16="http://schemas.microsoft.com/office/drawing/2014/main" id="{00000000-0008-0000-0500-00001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8" name="Text Box 17">
          <a:extLst>
            <a:ext uri="{FF2B5EF4-FFF2-40B4-BE49-F238E27FC236}">
              <a16:creationId xmlns:a16="http://schemas.microsoft.com/office/drawing/2014/main" id="{00000000-0008-0000-0500-00002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9" name="Text Box 18">
          <a:extLst>
            <a:ext uri="{FF2B5EF4-FFF2-40B4-BE49-F238E27FC236}">
              <a16:creationId xmlns:a16="http://schemas.microsoft.com/office/drawing/2014/main" id="{00000000-0008-0000-0500-00002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50" name="Text Box 19">
          <a:extLst>
            <a:ext uri="{FF2B5EF4-FFF2-40B4-BE49-F238E27FC236}">
              <a16:creationId xmlns:a16="http://schemas.microsoft.com/office/drawing/2014/main" id="{00000000-0008-0000-0500-00002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1" name="Text Box 16">
          <a:extLst>
            <a:ext uri="{FF2B5EF4-FFF2-40B4-BE49-F238E27FC236}">
              <a16:creationId xmlns:a16="http://schemas.microsoft.com/office/drawing/2014/main" id="{00000000-0008-0000-0500-00002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2" name="Text Box 17">
          <a:extLst>
            <a:ext uri="{FF2B5EF4-FFF2-40B4-BE49-F238E27FC236}">
              <a16:creationId xmlns:a16="http://schemas.microsoft.com/office/drawing/2014/main" id="{00000000-0008-0000-0500-00002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3" name="Text Box 18">
          <a:extLst>
            <a:ext uri="{FF2B5EF4-FFF2-40B4-BE49-F238E27FC236}">
              <a16:creationId xmlns:a16="http://schemas.microsoft.com/office/drawing/2014/main" id="{00000000-0008-0000-0500-00002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4" name="Text Box 19">
          <a:extLst>
            <a:ext uri="{FF2B5EF4-FFF2-40B4-BE49-F238E27FC236}">
              <a16:creationId xmlns:a16="http://schemas.microsoft.com/office/drawing/2014/main" id="{00000000-0008-0000-0500-000026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855" name="Text Box 15">
          <a:extLst>
            <a:ext uri="{FF2B5EF4-FFF2-40B4-BE49-F238E27FC236}">
              <a16:creationId xmlns:a16="http://schemas.microsoft.com/office/drawing/2014/main" id="{00000000-0008-0000-0500-00002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6" name="Text Box 16">
          <a:extLst>
            <a:ext uri="{FF2B5EF4-FFF2-40B4-BE49-F238E27FC236}">
              <a16:creationId xmlns:a16="http://schemas.microsoft.com/office/drawing/2014/main" id="{00000000-0008-0000-0500-00002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7" name="Text Box 17">
          <a:extLst>
            <a:ext uri="{FF2B5EF4-FFF2-40B4-BE49-F238E27FC236}">
              <a16:creationId xmlns:a16="http://schemas.microsoft.com/office/drawing/2014/main" id="{00000000-0008-0000-0500-00002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8" name="Text Box 18">
          <a:extLst>
            <a:ext uri="{FF2B5EF4-FFF2-40B4-BE49-F238E27FC236}">
              <a16:creationId xmlns:a16="http://schemas.microsoft.com/office/drawing/2014/main" id="{00000000-0008-0000-0500-00002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9" name="Text Box 19">
          <a:extLst>
            <a:ext uri="{FF2B5EF4-FFF2-40B4-BE49-F238E27FC236}">
              <a16:creationId xmlns:a16="http://schemas.microsoft.com/office/drawing/2014/main" id="{00000000-0008-0000-0500-00002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60" name="Text Box 16">
          <a:extLst>
            <a:ext uri="{FF2B5EF4-FFF2-40B4-BE49-F238E27FC236}">
              <a16:creationId xmlns:a16="http://schemas.microsoft.com/office/drawing/2014/main" id="{00000000-0008-0000-0500-00002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61" name="Text Box 17">
          <a:extLst>
            <a:ext uri="{FF2B5EF4-FFF2-40B4-BE49-F238E27FC236}">
              <a16:creationId xmlns:a16="http://schemas.microsoft.com/office/drawing/2014/main" id="{00000000-0008-0000-0500-00002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66</xdr:row>
      <xdr:rowOff>15875</xdr:rowOff>
    </xdr:from>
    <xdr:ext cx="95250" cy="171450"/>
    <xdr:sp macro="" textlink="">
      <xdr:nvSpPr>
        <xdr:cNvPr id="2862" name="Text Box 18">
          <a:extLst>
            <a:ext uri="{FF2B5EF4-FFF2-40B4-BE49-F238E27FC236}">
              <a16:creationId xmlns:a16="http://schemas.microsoft.com/office/drawing/2014/main" id="{00000000-0008-0000-0500-00002E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3" name="Text Box 16">
          <a:extLst>
            <a:ext uri="{FF2B5EF4-FFF2-40B4-BE49-F238E27FC236}">
              <a16:creationId xmlns:a16="http://schemas.microsoft.com/office/drawing/2014/main" id="{00000000-0008-0000-0500-00002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4" name="Text Box 17">
          <a:extLst>
            <a:ext uri="{FF2B5EF4-FFF2-40B4-BE49-F238E27FC236}">
              <a16:creationId xmlns:a16="http://schemas.microsoft.com/office/drawing/2014/main" id="{00000000-0008-0000-0500-00003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5" name="Text Box 18">
          <a:extLst>
            <a:ext uri="{FF2B5EF4-FFF2-40B4-BE49-F238E27FC236}">
              <a16:creationId xmlns:a16="http://schemas.microsoft.com/office/drawing/2014/main" id="{00000000-0008-0000-0500-00003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6" name="Text Box 19">
          <a:extLst>
            <a:ext uri="{FF2B5EF4-FFF2-40B4-BE49-F238E27FC236}">
              <a16:creationId xmlns:a16="http://schemas.microsoft.com/office/drawing/2014/main" id="{00000000-0008-0000-0500-00003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7" name="Text Box 16">
          <a:extLst>
            <a:ext uri="{FF2B5EF4-FFF2-40B4-BE49-F238E27FC236}">
              <a16:creationId xmlns:a16="http://schemas.microsoft.com/office/drawing/2014/main" id="{00000000-0008-0000-0500-00003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68" name="Text Box 15">
          <a:extLst>
            <a:ext uri="{FF2B5EF4-FFF2-40B4-BE49-F238E27FC236}">
              <a16:creationId xmlns:a16="http://schemas.microsoft.com/office/drawing/2014/main" id="{00000000-0008-0000-0500-000034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2869" name="Text Box 15">
          <a:extLst>
            <a:ext uri="{FF2B5EF4-FFF2-40B4-BE49-F238E27FC236}">
              <a16:creationId xmlns:a16="http://schemas.microsoft.com/office/drawing/2014/main" id="{00000000-0008-0000-0500-000035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2870" name="Text Box 15">
          <a:extLst>
            <a:ext uri="{FF2B5EF4-FFF2-40B4-BE49-F238E27FC236}">
              <a16:creationId xmlns:a16="http://schemas.microsoft.com/office/drawing/2014/main" id="{00000000-0008-0000-0500-000036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872" name="Text Box 15">
          <a:extLst>
            <a:ext uri="{FF2B5EF4-FFF2-40B4-BE49-F238E27FC236}">
              <a16:creationId xmlns:a16="http://schemas.microsoft.com/office/drawing/2014/main" id="{00000000-0008-0000-0500-000038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873" name="Text Box 15">
          <a:extLst>
            <a:ext uri="{FF2B5EF4-FFF2-40B4-BE49-F238E27FC236}">
              <a16:creationId xmlns:a16="http://schemas.microsoft.com/office/drawing/2014/main" id="{00000000-0008-0000-0500-000039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74" name="Text Box 15">
          <a:extLst>
            <a:ext uri="{FF2B5EF4-FFF2-40B4-BE49-F238E27FC236}">
              <a16:creationId xmlns:a16="http://schemas.microsoft.com/office/drawing/2014/main" id="{00000000-0008-0000-0500-00003A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5" name="Text Box 16">
          <a:extLst>
            <a:ext uri="{FF2B5EF4-FFF2-40B4-BE49-F238E27FC236}">
              <a16:creationId xmlns:a16="http://schemas.microsoft.com/office/drawing/2014/main" id="{00000000-0008-0000-0500-00003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6" name="Text Box 17">
          <a:extLst>
            <a:ext uri="{FF2B5EF4-FFF2-40B4-BE49-F238E27FC236}">
              <a16:creationId xmlns:a16="http://schemas.microsoft.com/office/drawing/2014/main" id="{00000000-0008-0000-0500-00003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7" name="Text Box 18">
          <a:extLst>
            <a:ext uri="{FF2B5EF4-FFF2-40B4-BE49-F238E27FC236}">
              <a16:creationId xmlns:a16="http://schemas.microsoft.com/office/drawing/2014/main" id="{00000000-0008-0000-0500-00003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8" name="Text Box 19">
          <a:extLst>
            <a:ext uri="{FF2B5EF4-FFF2-40B4-BE49-F238E27FC236}">
              <a16:creationId xmlns:a16="http://schemas.microsoft.com/office/drawing/2014/main" id="{00000000-0008-0000-0500-00003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79" name="Text Box 16">
          <a:extLst>
            <a:ext uri="{FF2B5EF4-FFF2-40B4-BE49-F238E27FC236}">
              <a16:creationId xmlns:a16="http://schemas.microsoft.com/office/drawing/2014/main" id="{00000000-0008-0000-0500-00003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0" name="Text Box 17">
          <a:extLst>
            <a:ext uri="{FF2B5EF4-FFF2-40B4-BE49-F238E27FC236}">
              <a16:creationId xmlns:a16="http://schemas.microsoft.com/office/drawing/2014/main" id="{00000000-0008-0000-0500-00004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1" name="Text Box 18">
          <a:extLst>
            <a:ext uri="{FF2B5EF4-FFF2-40B4-BE49-F238E27FC236}">
              <a16:creationId xmlns:a16="http://schemas.microsoft.com/office/drawing/2014/main" id="{00000000-0008-0000-0500-00004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2" name="Text Box 19">
          <a:extLst>
            <a:ext uri="{FF2B5EF4-FFF2-40B4-BE49-F238E27FC236}">
              <a16:creationId xmlns:a16="http://schemas.microsoft.com/office/drawing/2014/main" id="{00000000-0008-0000-0500-00004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3" name="Text Box 16">
          <a:extLst>
            <a:ext uri="{FF2B5EF4-FFF2-40B4-BE49-F238E27FC236}">
              <a16:creationId xmlns:a16="http://schemas.microsoft.com/office/drawing/2014/main" id="{00000000-0008-0000-0500-00004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4" name="Text Box 17">
          <a:extLst>
            <a:ext uri="{FF2B5EF4-FFF2-40B4-BE49-F238E27FC236}">
              <a16:creationId xmlns:a16="http://schemas.microsoft.com/office/drawing/2014/main" id="{00000000-0008-0000-0500-00004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5" name="Text Box 18">
          <a:extLst>
            <a:ext uri="{FF2B5EF4-FFF2-40B4-BE49-F238E27FC236}">
              <a16:creationId xmlns:a16="http://schemas.microsoft.com/office/drawing/2014/main" id="{00000000-0008-0000-0500-00004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6" name="Text Box 19">
          <a:extLst>
            <a:ext uri="{FF2B5EF4-FFF2-40B4-BE49-F238E27FC236}">
              <a16:creationId xmlns:a16="http://schemas.microsoft.com/office/drawing/2014/main" id="{00000000-0008-0000-0500-00004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887" name="Text Box 15">
          <a:extLst>
            <a:ext uri="{FF2B5EF4-FFF2-40B4-BE49-F238E27FC236}">
              <a16:creationId xmlns:a16="http://schemas.microsoft.com/office/drawing/2014/main" id="{00000000-0008-0000-0500-00004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88" name="Text Box 16">
          <a:extLst>
            <a:ext uri="{FF2B5EF4-FFF2-40B4-BE49-F238E27FC236}">
              <a16:creationId xmlns:a16="http://schemas.microsoft.com/office/drawing/2014/main" id="{00000000-0008-0000-0500-00004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89" name="Text Box 17">
          <a:extLst>
            <a:ext uri="{FF2B5EF4-FFF2-40B4-BE49-F238E27FC236}">
              <a16:creationId xmlns:a16="http://schemas.microsoft.com/office/drawing/2014/main" id="{00000000-0008-0000-0500-00004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90" name="Text Box 18">
          <a:extLst>
            <a:ext uri="{FF2B5EF4-FFF2-40B4-BE49-F238E27FC236}">
              <a16:creationId xmlns:a16="http://schemas.microsoft.com/office/drawing/2014/main" id="{00000000-0008-0000-0500-00004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91" name="Text Box 19">
          <a:extLst>
            <a:ext uri="{FF2B5EF4-FFF2-40B4-BE49-F238E27FC236}">
              <a16:creationId xmlns:a16="http://schemas.microsoft.com/office/drawing/2014/main" id="{00000000-0008-0000-0500-00004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2" name="Text Box 16">
          <a:extLst>
            <a:ext uri="{FF2B5EF4-FFF2-40B4-BE49-F238E27FC236}">
              <a16:creationId xmlns:a16="http://schemas.microsoft.com/office/drawing/2014/main" id="{00000000-0008-0000-0500-00004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3" name="Text Box 17">
          <a:extLst>
            <a:ext uri="{FF2B5EF4-FFF2-40B4-BE49-F238E27FC236}">
              <a16:creationId xmlns:a16="http://schemas.microsoft.com/office/drawing/2014/main" id="{00000000-0008-0000-0500-00004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4" name="Text Box 18">
          <a:extLst>
            <a:ext uri="{FF2B5EF4-FFF2-40B4-BE49-F238E27FC236}">
              <a16:creationId xmlns:a16="http://schemas.microsoft.com/office/drawing/2014/main" id="{00000000-0008-0000-0500-00004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5" name="Text Box 16">
          <a:extLst>
            <a:ext uri="{FF2B5EF4-FFF2-40B4-BE49-F238E27FC236}">
              <a16:creationId xmlns:a16="http://schemas.microsoft.com/office/drawing/2014/main" id="{00000000-0008-0000-0500-00004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6" name="Text Box 17">
          <a:extLst>
            <a:ext uri="{FF2B5EF4-FFF2-40B4-BE49-F238E27FC236}">
              <a16:creationId xmlns:a16="http://schemas.microsoft.com/office/drawing/2014/main" id="{00000000-0008-0000-0500-00005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7" name="Text Box 18">
          <a:extLst>
            <a:ext uri="{FF2B5EF4-FFF2-40B4-BE49-F238E27FC236}">
              <a16:creationId xmlns:a16="http://schemas.microsoft.com/office/drawing/2014/main" id="{00000000-0008-0000-0500-00005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8" name="Text Box 19">
          <a:extLst>
            <a:ext uri="{FF2B5EF4-FFF2-40B4-BE49-F238E27FC236}">
              <a16:creationId xmlns:a16="http://schemas.microsoft.com/office/drawing/2014/main" id="{00000000-0008-0000-0500-00005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9" name="Text Box 16">
          <a:extLst>
            <a:ext uri="{FF2B5EF4-FFF2-40B4-BE49-F238E27FC236}">
              <a16:creationId xmlns:a16="http://schemas.microsoft.com/office/drawing/2014/main" id="{00000000-0008-0000-0500-00005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0" name="Text Box 17">
          <a:extLst>
            <a:ext uri="{FF2B5EF4-FFF2-40B4-BE49-F238E27FC236}">
              <a16:creationId xmlns:a16="http://schemas.microsoft.com/office/drawing/2014/main" id="{00000000-0008-0000-0500-00005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1" name="Text Box 18">
          <a:extLst>
            <a:ext uri="{FF2B5EF4-FFF2-40B4-BE49-F238E27FC236}">
              <a16:creationId xmlns:a16="http://schemas.microsoft.com/office/drawing/2014/main" id="{00000000-0008-0000-0500-00005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2" name="Text Box 19">
          <a:extLst>
            <a:ext uri="{FF2B5EF4-FFF2-40B4-BE49-F238E27FC236}">
              <a16:creationId xmlns:a16="http://schemas.microsoft.com/office/drawing/2014/main" id="{00000000-0008-0000-0500-00005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2903" name="Text Box 15">
          <a:extLst>
            <a:ext uri="{FF2B5EF4-FFF2-40B4-BE49-F238E27FC236}">
              <a16:creationId xmlns:a16="http://schemas.microsoft.com/office/drawing/2014/main" id="{00000000-0008-0000-0500-000057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2904" name="Text Box 15">
          <a:extLst>
            <a:ext uri="{FF2B5EF4-FFF2-40B4-BE49-F238E27FC236}">
              <a16:creationId xmlns:a16="http://schemas.microsoft.com/office/drawing/2014/main" id="{00000000-0008-0000-0500-000058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906" name="Text Box 15">
          <a:extLst>
            <a:ext uri="{FF2B5EF4-FFF2-40B4-BE49-F238E27FC236}">
              <a16:creationId xmlns:a16="http://schemas.microsoft.com/office/drawing/2014/main" id="{00000000-0008-0000-0500-00005A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907" name="Text Box 15">
          <a:extLst>
            <a:ext uri="{FF2B5EF4-FFF2-40B4-BE49-F238E27FC236}">
              <a16:creationId xmlns:a16="http://schemas.microsoft.com/office/drawing/2014/main" id="{00000000-0008-0000-0500-00005B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2908" name="Text Box 15">
          <a:extLst>
            <a:ext uri="{FF2B5EF4-FFF2-40B4-BE49-F238E27FC236}">
              <a16:creationId xmlns:a16="http://schemas.microsoft.com/office/drawing/2014/main" id="{00000000-0008-0000-0500-00005C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09" name="Text Box 16">
          <a:extLst>
            <a:ext uri="{FF2B5EF4-FFF2-40B4-BE49-F238E27FC236}">
              <a16:creationId xmlns:a16="http://schemas.microsoft.com/office/drawing/2014/main" id="{00000000-0008-0000-0500-00005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0" name="Text Box 17">
          <a:extLst>
            <a:ext uri="{FF2B5EF4-FFF2-40B4-BE49-F238E27FC236}">
              <a16:creationId xmlns:a16="http://schemas.microsoft.com/office/drawing/2014/main" id="{00000000-0008-0000-0500-00005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1" name="Text Box 18">
          <a:extLst>
            <a:ext uri="{FF2B5EF4-FFF2-40B4-BE49-F238E27FC236}">
              <a16:creationId xmlns:a16="http://schemas.microsoft.com/office/drawing/2014/main" id="{00000000-0008-0000-0500-00005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2" name="Text Box 19">
          <a:extLst>
            <a:ext uri="{FF2B5EF4-FFF2-40B4-BE49-F238E27FC236}">
              <a16:creationId xmlns:a16="http://schemas.microsoft.com/office/drawing/2014/main" id="{00000000-0008-0000-0500-00006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3" name="Text Box 16">
          <a:extLst>
            <a:ext uri="{FF2B5EF4-FFF2-40B4-BE49-F238E27FC236}">
              <a16:creationId xmlns:a16="http://schemas.microsoft.com/office/drawing/2014/main" id="{00000000-0008-0000-0500-00006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4" name="Text Box 17">
          <a:extLst>
            <a:ext uri="{FF2B5EF4-FFF2-40B4-BE49-F238E27FC236}">
              <a16:creationId xmlns:a16="http://schemas.microsoft.com/office/drawing/2014/main" id="{00000000-0008-0000-0500-00006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5" name="Text Box 18">
          <a:extLst>
            <a:ext uri="{FF2B5EF4-FFF2-40B4-BE49-F238E27FC236}">
              <a16:creationId xmlns:a16="http://schemas.microsoft.com/office/drawing/2014/main" id="{00000000-0008-0000-0500-00006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6" name="Text Box 19">
          <a:extLst>
            <a:ext uri="{FF2B5EF4-FFF2-40B4-BE49-F238E27FC236}">
              <a16:creationId xmlns:a16="http://schemas.microsoft.com/office/drawing/2014/main" id="{00000000-0008-0000-0500-00006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7" name="Text Box 16">
          <a:extLst>
            <a:ext uri="{FF2B5EF4-FFF2-40B4-BE49-F238E27FC236}">
              <a16:creationId xmlns:a16="http://schemas.microsoft.com/office/drawing/2014/main" id="{00000000-0008-0000-0500-00006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8" name="Text Box 17">
          <a:extLst>
            <a:ext uri="{FF2B5EF4-FFF2-40B4-BE49-F238E27FC236}">
              <a16:creationId xmlns:a16="http://schemas.microsoft.com/office/drawing/2014/main" id="{00000000-0008-0000-0500-00006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9" name="Text Box 18">
          <a:extLst>
            <a:ext uri="{FF2B5EF4-FFF2-40B4-BE49-F238E27FC236}">
              <a16:creationId xmlns:a16="http://schemas.microsoft.com/office/drawing/2014/main" id="{00000000-0008-0000-0500-00006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20" name="Text Box 19">
          <a:extLst>
            <a:ext uri="{FF2B5EF4-FFF2-40B4-BE49-F238E27FC236}">
              <a16:creationId xmlns:a16="http://schemas.microsoft.com/office/drawing/2014/main" id="{00000000-0008-0000-0500-00006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921" name="Text Box 15">
          <a:extLst>
            <a:ext uri="{FF2B5EF4-FFF2-40B4-BE49-F238E27FC236}">
              <a16:creationId xmlns:a16="http://schemas.microsoft.com/office/drawing/2014/main" id="{00000000-0008-0000-0500-000069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2" name="Text Box 16">
          <a:extLst>
            <a:ext uri="{FF2B5EF4-FFF2-40B4-BE49-F238E27FC236}">
              <a16:creationId xmlns:a16="http://schemas.microsoft.com/office/drawing/2014/main" id="{00000000-0008-0000-0500-00006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3" name="Text Box 17">
          <a:extLst>
            <a:ext uri="{FF2B5EF4-FFF2-40B4-BE49-F238E27FC236}">
              <a16:creationId xmlns:a16="http://schemas.microsoft.com/office/drawing/2014/main" id="{00000000-0008-0000-0500-00006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4" name="Text Box 18">
          <a:extLst>
            <a:ext uri="{FF2B5EF4-FFF2-40B4-BE49-F238E27FC236}">
              <a16:creationId xmlns:a16="http://schemas.microsoft.com/office/drawing/2014/main" id="{00000000-0008-0000-0500-00006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5" name="Text Box 19">
          <a:extLst>
            <a:ext uri="{FF2B5EF4-FFF2-40B4-BE49-F238E27FC236}">
              <a16:creationId xmlns:a16="http://schemas.microsoft.com/office/drawing/2014/main" id="{00000000-0008-0000-0500-00006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2926" name="Text Box 15">
          <a:extLst>
            <a:ext uri="{FF2B5EF4-FFF2-40B4-BE49-F238E27FC236}">
              <a16:creationId xmlns:a16="http://schemas.microsoft.com/office/drawing/2014/main" id="{00000000-0008-0000-0500-00006E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7" name="Text Box 16">
          <a:extLst>
            <a:ext uri="{FF2B5EF4-FFF2-40B4-BE49-F238E27FC236}">
              <a16:creationId xmlns:a16="http://schemas.microsoft.com/office/drawing/2014/main" id="{00000000-0008-0000-0500-00006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8" name="Text Box 17">
          <a:extLst>
            <a:ext uri="{FF2B5EF4-FFF2-40B4-BE49-F238E27FC236}">
              <a16:creationId xmlns:a16="http://schemas.microsoft.com/office/drawing/2014/main" id="{00000000-0008-0000-0500-00007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9" name="Text Box 18">
          <a:extLst>
            <a:ext uri="{FF2B5EF4-FFF2-40B4-BE49-F238E27FC236}">
              <a16:creationId xmlns:a16="http://schemas.microsoft.com/office/drawing/2014/main" id="{00000000-0008-0000-0500-00007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0" name="Text Box 16">
          <a:extLst>
            <a:ext uri="{FF2B5EF4-FFF2-40B4-BE49-F238E27FC236}">
              <a16:creationId xmlns:a16="http://schemas.microsoft.com/office/drawing/2014/main" id="{00000000-0008-0000-0500-00007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1" name="Text Box 17">
          <a:extLst>
            <a:ext uri="{FF2B5EF4-FFF2-40B4-BE49-F238E27FC236}">
              <a16:creationId xmlns:a16="http://schemas.microsoft.com/office/drawing/2014/main" id="{00000000-0008-0000-0500-00007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2" name="Text Box 18">
          <a:extLst>
            <a:ext uri="{FF2B5EF4-FFF2-40B4-BE49-F238E27FC236}">
              <a16:creationId xmlns:a16="http://schemas.microsoft.com/office/drawing/2014/main" id="{00000000-0008-0000-0500-00007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3" name="Text Box 19">
          <a:extLst>
            <a:ext uri="{FF2B5EF4-FFF2-40B4-BE49-F238E27FC236}">
              <a16:creationId xmlns:a16="http://schemas.microsoft.com/office/drawing/2014/main" id="{00000000-0008-0000-0500-00007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4" name="Text Box 16">
          <a:extLst>
            <a:ext uri="{FF2B5EF4-FFF2-40B4-BE49-F238E27FC236}">
              <a16:creationId xmlns:a16="http://schemas.microsoft.com/office/drawing/2014/main" id="{00000000-0008-0000-0500-00007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5" name="Text Box 17">
          <a:extLst>
            <a:ext uri="{FF2B5EF4-FFF2-40B4-BE49-F238E27FC236}">
              <a16:creationId xmlns:a16="http://schemas.microsoft.com/office/drawing/2014/main" id="{00000000-0008-0000-0500-00007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6" name="Text Box 18">
          <a:extLst>
            <a:ext uri="{FF2B5EF4-FFF2-40B4-BE49-F238E27FC236}">
              <a16:creationId xmlns:a16="http://schemas.microsoft.com/office/drawing/2014/main" id="{00000000-0008-0000-0500-00007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37" name="Text Box 15">
          <a:extLst>
            <a:ext uri="{FF2B5EF4-FFF2-40B4-BE49-F238E27FC236}">
              <a16:creationId xmlns:a16="http://schemas.microsoft.com/office/drawing/2014/main" id="{00000000-0008-0000-0500-000079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38" name="Text Box 16">
          <a:extLst>
            <a:ext uri="{FF2B5EF4-FFF2-40B4-BE49-F238E27FC236}">
              <a16:creationId xmlns:a16="http://schemas.microsoft.com/office/drawing/2014/main" id="{00000000-0008-0000-0500-00007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39" name="Text Box 17">
          <a:extLst>
            <a:ext uri="{FF2B5EF4-FFF2-40B4-BE49-F238E27FC236}">
              <a16:creationId xmlns:a16="http://schemas.microsoft.com/office/drawing/2014/main" id="{00000000-0008-0000-0500-00007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40" name="Text Box 18">
          <a:extLst>
            <a:ext uri="{FF2B5EF4-FFF2-40B4-BE49-F238E27FC236}">
              <a16:creationId xmlns:a16="http://schemas.microsoft.com/office/drawing/2014/main" id="{00000000-0008-0000-0500-00007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41" name="Text Box 19">
          <a:extLst>
            <a:ext uri="{FF2B5EF4-FFF2-40B4-BE49-F238E27FC236}">
              <a16:creationId xmlns:a16="http://schemas.microsoft.com/office/drawing/2014/main" id="{00000000-0008-0000-0500-00007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2" name="Text Box 16">
          <a:extLst>
            <a:ext uri="{FF2B5EF4-FFF2-40B4-BE49-F238E27FC236}">
              <a16:creationId xmlns:a16="http://schemas.microsoft.com/office/drawing/2014/main" id="{00000000-0008-0000-0500-00007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3" name="Text Box 17">
          <a:extLst>
            <a:ext uri="{FF2B5EF4-FFF2-40B4-BE49-F238E27FC236}">
              <a16:creationId xmlns:a16="http://schemas.microsoft.com/office/drawing/2014/main" id="{00000000-0008-0000-0500-00007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4" name="Text Box 18">
          <a:extLst>
            <a:ext uri="{FF2B5EF4-FFF2-40B4-BE49-F238E27FC236}">
              <a16:creationId xmlns:a16="http://schemas.microsoft.com/office/drawing/2014/main" id="{00000000-0008-0000-0500-00008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5" name="Text Box 19">
          <a:extLst>
            <a:ext uri="{FF2B5EF4-FFF2-40B4-BE49-F238E27FC236}">
              <a16:creationId xmlns:a16="http://schemas.microsoft.com/office/drawing/2014/main" id="{00000000-0008-0000-0500-00008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6" name="Text Box 16">
          <a:extLst>
            <a:ext uri="{FF2B5EF4-FFF2-40B4-BE49-F238E27FC236}">
              <a16:creationId xmlns:a16="http://schemas.microsoft.com/office/drawing/2014/main" id="{00000000-0008-0000-0500-00008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7" name="Text Box 17">
          <a:extLst>
            <a:ext uri="{FF2B5EF4-FFF2-40B4-BE49-F238E27FC236}">
              <a16:creationId xmlns:a16="http://schemas.microsoft.com/office/drawing/2014/main" id="{00000000-0008-0000-0500-00008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8" name="Text Box 18">
          <a:extLst>
            <a:ext uri="{FF2B5EF4-FFF2-40B4-BE49-F238E27FC236}">
              <a16:creationId xmlns:a16="http://schemas.microsoft.com/office/drawing/2014/main" id="{00000000-0008-0000-0500-00008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9" name="Text Box 19">
          <a:extLst>
            <a:ext uri="{FF2B5EF4-FFF2-40B4-BE49-F238E27FC236}">
              <a16:creationId xmlns:a16="http://schemas.microsoft.com/office/drawing/2014/main" id="{00000000-0008-0000-0500-00008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950" name="Text Box 15">
          <a:extLst>
            <a:ext uri="{FF2B5EF4-FFF2-40B4-BE49-F238E27FC236}">
              <a16:creationId xmlns:a16="http://schemas.microsoft.com/office/drawing/2014/main" id="{00000000-0008-0000-0500-00008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1" name="Text Box 16">
          <a:extLst>
            <a:ext uri="{FF2B5EF4-FFF2-40B4-BE49-F238E27FC236}">
              <a16:creationId xmlns:a16="http://schemas.microsoft.com/office/drawing/2014/main" id="{00000000-0008-0000-0500-00008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2" name="Text Box 17">
          <a:extLst>
            <a:ext uri="{FF2B5EF4-FFF2-40B4-BE49-F238E27FC236}">
              <a16:creationId xmlns:a16="http://schemas.microsoft.com/office/drawing/2014/main" id="{00000000-0008-0000-0500-00008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3" name="Text Box 18">
          <a:extLst>
            <a:ext uri="{FF2B5EF4-FFF2-40B4-BE49-F238E27FC236}">
              <a16:creationId xmlns:a16="http://schemas.microsoft.com/office/drawing/2014/main" id="{00000000-0008-0000-0500-00008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4" name="Text Box 19">
          <a:extLst>
            <a:ext uri="{FF2B5EF4-FFF2-40B4-BE49-F238E27FC236}">
              <a16:creationId xmlns:a16="http://schemas.microsoft.com/office/drawing/2014/main" id="{00000000-0008-0000-0500-00008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55" name="Text Box 16">
          <a:extLst>
            <a:ext uri="{FF2B5EF4-FFF2-40B4-BE49-F238E27FC236}">
              <a16:creationId xmlns:a16="http://schemas.microsoft.com/office/drawing/2014/main" id="{00000000-0008-0000-0500-00008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56" name="Text Box 17">
          <a:extLst>
            <a:ext uri="{FF2B5EF4-FFF2-40B4-BE49-F238E27FC236}">
              <a16:creationId xmlns:a16="http://schemas.microsoft.com/office/drawing/2014/main" id="{00000000-0008-0000-0500-00008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72</xdr:row>
      <xdr:rowOff>15875</xdr:rowOff>
    </xdr:from>
    <xdr:ext cx="95250" cy="171450"/>
    <xdr:sp macro="" textlink="">
      <xdr:nvSpPr>
        <xdr:cNvPr id="2957" name="Text Box 18">
          <a:extLst>
            <a:ext uri="{FF2B5EF4-FFF2-40B4-BE49-F238E27FC236}">
              <a16:creationId xmlns:a16="http://schemas.microsoft.com/office/drawing/2014/main" id="{00000000-0008-0000-0500-00008D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58" name="Text Box 16">
          <a:extLst>
            <a:ext uri="{FF2B5EF4-FFF2-40B4-BE49-F238E27FC236}">
              <a16:creationId xmlns:a16="http://schemas.microsoft.com/office/drawing/2014/main" id="{00000000-0008-0000-0500-00008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59" name="Text Box 17">
          <a:extLst>
            <a:ext uri="{FF2B5EF4-FFF2-40B4-BE49-F238E27FC236}">
              <a16:creationId xmlns:a16="http://schemas.microsoft.com/office/drawing/2014/main" id="{00000000-0008-0000-0500-00008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0" name="Text Box 18">
          <a:extLst>
            <a:ext uri="{FF2B5EF4-FFF2-40B4-BE49-F238E27FC236}">
              <a16:creationId xmlns:a16="http://schemas.microsoft.com/office/drawing/2014/main" id="{00000000-0008-0000-0500-00009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1" name="Text Box 19">
          <a:extLst>
            <a:ext uri="{FF2B5EF4-FFF2-40B4-BE49-F238E27FC236}">
              <a16:creationId xmlns:a16="http://schemas.microsoft.com/office/drawing/2014/main" id="{00000000-0008-0000-0500-00009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2" name="Text Box 16">
          <a:extLst>
            <a:ext uri="{FF2B5EF4-FFF2-40B4-BE49-F238E27FC236}">
              <a16:creationId xmlns:a16="http://schemas.microsoft.com/office/drawing/2014/main" id="{00000000-0008-0000-0500-00009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63" name="Text Box 15">
          <a:extLst>
            <a:ext uri="{FF2B5EF4-FFF2-40B4-BE49-F238E27FC236}">
              <a16:creationId xmlns:a16="http://schemas.microsoft.com/office/drawing/2014/main" id="{00000000-0008-0000-0500-000093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2964" name="Text Box 15">
          <a:extLst>
            <a:ext uri="{FF2B5EF4-FFF2-40B4-BE49-F238E27FC236}">
              <a16:creationId xmlns:a16="http://schemas.microsoft.com/office/drawing/2014/main" id="{00000000-0008-0000-0500-000094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65" name="Text Box 15">
          <a:extLst>
            <a:ext uri="{FF2B5EF4-FFF2-40B4-BE49-F238E27FC236}">
              <a16:creationId xmlns:a16="http://schemas.microsoft.com/office/drawing/2014/main" id="{00000000-0008-0000-0500-000095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2967" name="Text Box 15">
          <a:extLst>
            <a:ext uri="{FF2B5EF4-FFF2-40B4-BE49-F238E27FC236}">
              <a16:creationId xmlns:a16="http://schemas.microsoft.com/office/drawing/2014/main" id="{00000000-0008-0000-0500-000097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2968" name="Text Box 15">
          <a:extLst>
            <a:ext uri="{FF2B5EF4-FFF2-40B4-BE49-F238E27FC236}">
              <a16:creationId xmlns:a16="http://schemas.microsoft.com/office/drawing/2014/main" id="{00000000-0008-0000-0500-000098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69" name="Text Box 15">
          <a:extLst>
            <a:ext uri="{FF2B5EF4-FFF2-40B4-BE49-F238E27FC236}">
              <a16:creationId xmlns:a16="http://schemas.microsoft.com/office/drawing/2014/main" id="{00000000-0008-0000-0500-000099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0" name="Text Box 16">
          <a:extLst>
            <a:ext uri="{FF2B5EF4-FFF2-40B4-BE49-F238E27FC236}">
              <a16:creationId xmlns:a16="http://schemas.microsoft.com/office/drawing/2014/main" id="{00000000-0008-0000-0500-00009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1" name="Text Box 17">
          <a:extLst>
            <a:ext uri="{FF2B5EF4-FFF2-40B4-BE49-F238E27FC236}">
              <a16:creationId xmlns:a16="http://schemas.microsoft.com/office/drawing/2014/main" id="{00000000-0008-0000-0500-00009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2" name="Text Box 18">
          <a:extLst>
            <a:ext uri="{FF2B5EF4-FFF2-40B4-BE49-F238E27FC236}">
              <a16:creationId xmlns:a16="http://schemas.microsoft.com/office/drawing/2014/main" id="{00000000-0008-0000-0500-00009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3" name="Text Box 19">
          <a:extLst>
            <a:ext uri="{FF2B5EF4-FFF2-40B4-BE49-F238E27FC236}">
              <a16:creationId xmlns:a16="http://schemas.microsoft.com/office/drawing/2014/main" id="{00000000-0008-0000-0500-00009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4" name="Text Box 16">
          <a:extLst>
            <a:ext uri="{FF2B5EF4-FFF2-40B4-BE49-F238E27FC236}">
              <a16:creationId xmlns:a16="http://schemas.microsoft.com/office/drawing/2014/main" id="{00000000-0008-0000-0500-00009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5" name="Text Box 17">
          <a:extLst>
            <a:ext uri="{FF2B5EF4-FFF2-40B4-BE49-F238E27FC236}">
              <a16:creationId xmlns:a16="http://schemas.microsoft.com/office/drawing/2014/main" id="{00000000-0008-0000-0500-00009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6" name="Text Box 18">
          <a:extLst>
            <a:ext uri="{FF2B5EF4-FFF2-40B4-BE49-F238E27FC236}">
              <a16:creationId xmlns:a16="http://schemas.microsoft.com/office/drawing/2014/main" id="{00000000-0008-0000-0500-0000A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7" name="Text Box 19">
          <a:extLst>
            <a:ext uri="{FF2B5EF4-FFF2-40B4-BE49-F238E27FC236}">
              <a16:creationId xmlns:a16="http://schemas.microsoft.com/office/drawing/2014/main" id="{00000000-0008-0000-0500-0000A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78" name="Text Box 16">
          <a:extLst>
            <a:ext uri="{FF2B5EF4-FFF2-40B4-BE49-F238E27FC236}">
              <a16:creationId xmlns:a16="http://schemas.microsoft.com/office/drawing/2014/main" id="{00000000-0008-0000-0500-0000A2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79" name="Text Box 17">
          <a:extLst>
            <a:ext uri="{FF2B5EF4-FFF2-40B4-BE49-F238E27FC236}">
              <a16:creationId xmlns:a16="http://schemas.microsoft.com/office/drawing/2014/main" id="{00000000-0008-0000-0500-0000A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80" name="Text Box 18">
          <a:extLst>
            <a:ext uri="{FF2B5EF4-FFF2-40B4-BE49-F238E27FC236}">
              <a16:creationId xmlns:a16="http://schemas.microsoft.com/office/drawing/2014/main" id="{00000000-0008-0000-0500-0000A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81" name="Text Box 19">
          <a:extLst>
            <a:ext uri="{FF2B5EF4-FFF2-40B4-BE49-F238E27FC236}">
              <a16:creationId xmlns:a16="http://schemas.microsoft.com/office/drawing/2014/main" id="{00000000-0008-0000-0500-0000A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982" name="Text Box 15">
          <a:extLst>
            <a:ext uri="{FF2B5EF4-FFF2-40B4-BE49-F238E27FC236}">
              <a16:creationId xmlns:a16="http://schemas.microsoft.com/office/drawing/2014/main" id="{00000000-0008-0000-0500-0000A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3" name="Text Box 16">
          <a:extLst>
            <a:ext uri="{FF2B5EF4-FFF2-40B4-BE49-F238E27FC236}">
              <a16:creationId xmlns:a16="http://schemas.microsoft.com/office/drawing/2014/main" id="{00000000-0008-0000-0500-0000A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4" name="Text Box 17">
          <a:extLst>
            <a:ext uri="{FF2B5EF4-FFF2-40B4-BE49-F238E27FC236}">
              <a16:creationId xmlns:a16="http://schemas.microsoft.com/office/drawing/2014/main" id="{00000000-0008-0000-0500-0000A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5" name="Text Box 18">
          <a:extLst>
            <a:ext uri="{FF2B5EF4-FFF2-40B4-BE49-F238E27FC236}">
              <a16:creationId xmlns:a16="http://schemas.microsoft.com/office/drawing/2014/main" id="{00000000-0008-0000-0500-0000A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6" name="Text Box 19">
          <a:extLst>
            <a:ext uri="{FF2B5EF4-FFF2-40B4-BE49-F238E27FC236}">
              <a16:creationId xmlns:a16="http://schemas.microsoft.com/office/drawing/2014/main" id="{00000000-0008-0000-0500-0000A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7" name="Text Box 16">
          <a:extLst>
            <a:ext uri="{FF2B5EF4-FFF2-40B4-BE49-F238E27FC236}">
              <a16:creationId xmlns:a16="http://schemas.microsoft.com/office/drawing/2014/main" id="{00000000-0008-0000-0500-0000A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8" name="Text Box 17">
          <a:extLst>
            <a:ext uri="{FF2B5EF4-FFF2-40B4-BE49-F238E27FC236}">
              <a16:creationId xmlns:a16="http://schemas.microsoft.com/office/drawing/2014/main" id="{00000000-0008-0000-0500-0000A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9" name="Text Box 18">
          <a:extLst>
            <a:ext uri="{FF2B5EF4-FFF2-40B4-BE49-F238E27FC236}">
              <a16:creationId xmlns:a16="http://schemas.microsoft.com/office/drawing/2014/main" id="{00000000-0008-0000-0500-0000A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0" name="Text Box 16">
          <a:extLst>
            <a:ext uri="{FF2B5EF4-FFF2-40B4-BE49-F238E27FC236}">
              <a16:creationId xmlns:a16="http://schemas.microsoft.com/office/drawing/2014/main" id="{00000000-0008-0000-0500-0000A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1" name="Text Box 17">
          <a:extLst>
            <a:ext uri="{FF2B5EF4-FFF2-40B4-BE49-F238E27FC236}">
              <a16:creationId xmlns:a16="http://schemas.microsoft.com/office/drawing/2014/main" id="{00000000-0008-0000-0500-0000A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2" name="Text Box 18">
          <a:extLst>
            <a:ext uri="{FF2B5EF4-FFF2-40B4-BE49-F238E27FC236}">
              <a16:creationId xmlns:a16="http://schemas.microsoft.com/office/drawing/2014/main" id="{00000000-0008-0000-0500-0000B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3" name="Text Box 19">
          <a:extLst>
            <a:ext uri="{FF2B5EF4-FFF2-40B4-BE49-F238E27FC236}">
              <a16:creationId xmlns:a16="http://schemas.microsoft.com/office/drawing/2014/main" id="{00000000-0008-0000-0500-0000B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4" name="Text Box 16">
          <a:extLst>
            <a:ext uri="{FF2B5EF4-FFF2-40B4-BE49-F238E27FC236}">
              <a16:creationId xmlns:a16="http://schemas.microsoft.com/office/drawing/2014/main" id="{00000000-0008-0000-0500-0000B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5" name="Text Box 17">
          <a:extLst>
            <a:ext uri="{FF2B5EF4-FFF2-40B4-BE49-F238E27FC236}">
              <a16:creationId xmlns:a16="http://schemas.microsoft.com/office/drawing/2014/main" id="{00000000-0008-0000-0500-0000B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6" name="Text Box 18">
          <a:extLst>
            <a:ext uri="{FF2B5EF4-FFF2-40B4-BE49-F238E27FC236}">
              <a16:creationId xmlns:a16="http://schemas.microsoft.com/office/drawing/2014/main" id="{00000000-0008-0000-0500-0000B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7" name="Text Box 19">
          <a:extLst>
            <a:ext uri="{FF2B5EF4-FFF2-40B4-BE49-F238E27FC236}">
              <a16:creationId xmlns:a16="http://schemas.microsoft.com/office/drawing/2014/main" id="{00000000-0008-0000-0500-0000B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56743"/>
    <xdr:sp macro="" textlink="">
      <xdr:nvSpPr>
        <xdr:cNvPr id="2998" name="Text Box 15">
          <a:extLst>
            <a:ext uri="{FF2B5EF4-FFF2-40B4-BE49-F238E27FC236}">
              <a16:creationId xmlns:a16="http://schemas.microsoft.com/office/drawing/2014/main" id="{00000000-0008-0000-0500-0000B6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99" name="Text Box 15">
          <a:extLst>
            <a:ext uri="{FF2B5EF4-FFF2-40B4-BE49-F238E27FC236}">
              <a16:creationId xmlns:a16="http://schemas.microsoft.com/office/drawing/2014/main" id="{00000000-0008-0000-0500-0000B7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3001" name="Text Box 15">
          <a:extLst>
            <a:ext uri="{FF2B5EF4-FFF2-40B4-BE49-F238E27FC236}">
              <a16:creationId xmlns:a16="http://schemas.microsoft.com/office/drawing/2014/main" id="{00000000-0008-0000-0500-0000B9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3002" name="Text Box 15">
          <a:extLst>
            <a:ext uri="{FF2B5EF4-FFF2-40B4-BE49-F238E27FC236}">
              <a16:creationId xmlns:a16="http://schemas.microsoft.com/office/drawing/2014/main" id="{00000000-0008-0000-0500-0000BA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213632"/>
    <xdr:sp macro="" textlink="">
      <xdr:nvSpPr>
        <xdr:cNvPr id="3003" name="Text Box 15">
          <a:extLst>
            <a:ext uri="{FF2B5EF4-FFF2-40B4-BE49-F238E27FC236}">
              <a16:creationId xmlns:a16="http://schemas.microsoft.com/office/drawing/2014/main" id="{00000000-0008-0000-0500-0000BB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4" name="Text Box 16">
          <a:extLst>
            <a:ext uri="{FF2B5EF4-FFF2-40B4-BE49-F238E27FC236}">
              <a16:creationId xmlns:a16="http://schemas.microsoft.com/office/drawing/2014/main" id="{00000000-0008-0000-0500-0000B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5" name="Text Box 17">
          <a:extLst>
            <a:ext uri="{FF2B5EF4-FFF2-40B4-BE49-F238E27FC236}">
              <a16:creationId xmlns:a16="http://schemas.microsoft.com/office/drawing/2014/main" id="{00000000-0008-0000-0500-0000B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6" name="Text Box 18">
          <a:extLst>
            <a:ext uri="{FF2B5EF4-FFF2-40B4-BE49-F238E27FC236}">
              <a16:creationId xmlns:a16="http://schemas.microsoft.com/office/drawing/2014/main" id="{00000000-0008-0000-0500-0000B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7" name="Text Box 19">
          <a:extLst>
            <a:ext uri="{FF2B5EF4-FFF2-40B4-BE49-F238E27FC236}">
              <a16:creationId xmlns:a16="http://schemas.microsoft.com/office/drawing/2014/main" id="{00000000-0008-0000-0500-0000B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08" name="Text Box 16">
          <a:extLst>
            <a:ext uri="{FF2B5EF4-FFF2-40B4-BE49-F238E27FC236}">
              <a16:creationId xmlns:a16="http://schemas.microsoft.com/office/drawing/2014/main" id="{00000000-0008-0000-0500-0000C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09" name="Text Box 17">
          <a:extLst>
            <a:ext uri="{FF2B5EF4-FFF2-40B4-BE49-F238E27FC236}">
              <a16:creationId xmlns:a16="http://schemas.microsoft.com/office/drawing/2014/main" id="{00000000-0008-0000-0500-0000C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10" name="Text Box 18">
          <a:extLst>
            <a:ext uri="{FF2B5EF4-FFF2-40B4-BE49-F238E27FC236}">
              <a16:creationId xmlns:a16="http://schemas.microsoft.com/office/drawing/2014/main" id="{00000000-0008-0000-0500-0000C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11" name="Text Box 19">
          <a:extLst>
            <a:ext uri="{FF2B5EF4-FFF2-40B4-BE49-F238E27FC236}">
              <a16:creationId xmlns:a16="http://schemas.microsoft.com/office/drawing/2014/main" id="{00000000-0008-0000-0500-0000C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2" name="Text Box 16">
          <a:extLst>
            <a:ext uri="{FF2B5EF4-FFF2-40B4-BE49-F238E27FC236}">
              <a16:creationId xmlns:a16="http://schemas.microsoft.com/office/drawing/2014/main" id="{00000000-0008-0000-0500-0000C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3" name="Text Box 17">
          <a:extLst>
            <a:ext uri="{FF2B5EF4-FFF2-40B4-BE49-F238E27FC236}">
              <a16:creationId xmlns:a16="http://schemas.microsoft.com/office/drawing/2014/main" id="{00000000-0008-0000-0500-0000C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4" name="Text Box 18">
          <a:extLst>
            <a:ext uri="{FF2B5EF4-FFF2-40B4-BE49-F238E27FC236}">
              <a16:creationId xmlns:a16="http://schemas.microsoft.com/office/drawing/2014/main" id="{00000000-0008-0000-0500-0000C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5" name="Text Box 19">
          <a:extLst>
            <a:ext uri="{FF2B5EF4-FFF2-40B4-BE49-F238E27FC236}">
              <a16:creationId xmlns:a16="http://schemas.microsoft.com/office/drawing/2014/main" id="{00000000-0008-0000-0500-0000C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3016" name="Text Box 15">
          <a:extLst>
            <a:ext uri="{FF2B5EF4-FFF2-40B4-BE49-F238E27FC236}">
              <a16:creationId xmlns:a16="http://schemas.microsoft.com/office/drawing/2014/main" id="{00000000-0008-0000-0500-0000C8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7" name="Text Box 16">
          <a:extLst>
            <a:ext uri="{FF2B5EF4-FFF2-40B4-BE49-F238E27FC236}">
              <a16:creationId xmlns:a16="http://schemas.microsoft.com/office/drawing/2014/main" id="{00000000-0008-0000-0500-0000C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8" name="Text Box 17">
          <a:extLst>
            <a:ext uri="{FF2B5EF4-FFF2-40B4-BE49-F238E27FC236}">
              <a16:creationId xmlns:a16="http://schemas.microsoft.com/office/drawing/2014/main" id="{00000000-0008-0000-0500-0000C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9" name="Text Box 18">
          <a:extLst>
            <a:ext uri="{FF2B5EF4-FFF2-40B4-BE49-F238E27FC236}">
              <a16:creationId xmlns:a16="http://schemas.microsoft.com/office/drawing/2014/main" id="{00000000-0008-0000-0500-0000C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20" name="Text Box 19">
          <a:extLst>
            <a:ext uri="{FF2B5EF4-FFF2-40B4-BE49-F238E27FC236}">
              <a16:creationId xmlns:a16="http://schemas.microsoft.com/office/drawing/2014/main" id="{00000000-0008-0000-0500-0000C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021" name="Text Box 15">
          <a:extLst>
            <a:ext uri="{FF2B5EF4-FFF2-40B4-BE49-F238E27FC236}">
              <a16:creationId xmlns:a16="http://schemas.microsoft.com/office/drawing/2014/main" id="{00000000-0008-0000-0500-0000CD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2" name="Text Box 16">
          <a:extLst>
            <a:ext uri="{FF2B5EF4-FFF2-40B4-BE49-F238E27FC236}">
              <a16:creationId xmlns:a16="http://schemas.microsoft.com/office/drawing/2014/main" id="{00000000-0008-0000-0500-0000C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3" name="Text Box 17">
          <a:extLst>
            <a:ext uri="{FF2B5EF4-FFF2-40B4-BE49-F238E27FC236}">
              <a16:creationId xmlns:a16="http://schemas.microsoft.com/office/drawing/2014/main" id="{00000000-0008-0000-0500-0000C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4" name="Text Box 18">
          <a:extLst>
            <a:ext uri="{FF2B5EF4-FFF2-40B4-BE49-F238E27FC236}">
              <a16:creationId xmlns:a16="http://schemas.microsoft.com/office/drawing/2014/main" id="{00000000-0008-0000-0500-0000D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5" name="Text Box 16">
          <a:extLst>
            <a:ext uri="{FF2B5EF4-FFF2-40B4-BE49-F238E27FC236}">
              <a16:creationId xmlns:a16="http://schemas.microsoft.com/office/drawing/2014/main" id="{00000000-0008-0000-0500-0000D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6" name="Text Box 17">
          <a:extLst>
            <a:ext uri="{FF2B5EF4-FFF2-40B4-BE49-F238E27FC236}">
              <a16:creationId xmlns:a16="http://schemas.microsoft.com/office/drawing/2014/main" id="{00000000-0008-0000-0500-0000D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7" name="Text Box 18">
          <a:extLst>
            <a:ext uri="{FF2B5EF4-FFF2-40B4-BE49-F238E27FC236}">
              <a16:creationId xmlns:a16="http://schemas.microsoft.com/office/drawing/2014/main" id="{00000000-0008-0000-0500-0000D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8" name="Text Box 19">
          <a:extLst>
            <a:ext uri="{FF2B5EF4-FFF2-40B4-BE49-F238E27FC236}">
              <a16:creationId xmlns:a16="http://schemas.microsoft.com/office/drawing/2014/main" id="{00000000-0008-0000-0500-0000D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9" name="Text Box 16">
          <a:extLst>
            <a:ext uri="{FF2B5EF4-FFF2-40B4-BE49-F238E27FC236}">
              <a16:creationId xmlns:a16="http://schemas.microsoft.com/office/drawing/2014/main" id="{00000000-0008-0000-0500-0000D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30" name="Text Box 17">
          <a:extLst>
            <a:ext uri="{FF2B5EF4-FFF2-40B4-BE49-F238E27FC236}">
              <a16:creationId xmlns:a16="http://schemas.microsoft.com/office/drawing/2014/main" id="{00000000-0008-0000-0500-0000D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31" name="Text Box 18">
          <a:extLst>
            <a:ext uri="{FF2B5EF4-FFF2-40B4-BE49-F238E27FC236}">
              <a16:creationId xmlns:a16="http://schemas.microsoft.com/office/drawing/2014/main" id="{00000000-0008-0000-0500-0000D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32" name="Text Box 15">
          <a:extLst>
            <a:ext uri="{FF2B5EF4-FFF2-40B4-BE49-F238E27FC236}">
              <a16:creationId xmlns:a16="http://schemas.microsoft.com/office/drawing/2014/main" id="{00000000-0008-0000-0500-0000D8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3" name="Text Box 16">
          <a:extLst>
            <a:ext uri="{FF2B5EF4-FFF2-40B4-BE49-F238E27FC236}">
              <a16:creationId xmlns:a16="http://schemas.microsoft.com/office/drawing/2014/main" id="{00000000-0008-0000-0500-0000D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4" name="Text Box 17">
          <a:extLst>
            <a:ext uri="{FF2B5EF4-FFF2-40B4-BE49-F238E27FC236}">
              <a16:creationId xmlns:a16="http://schemas.microsoft.com/office/drawing/2014/main" id="{00000000-0008-0000-0500-0000D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5" name="Text Box 18">
          <a:extLst>
            <a:ext uri="{FF2B5EF4-FFF2-40B4-BE49-F238E27FC236}">
              <a16:creationId xmlns:a16="http://schemas.microsoft.com/office/drawing/2014/main" id="{00000000-0008-0000-0500-0000D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6" name="Text Box 19">
          <a:extLst>
            <a:ext uri="{FF2B5EF4-FFF2-40B4-BE49-F238E27FC236}">
              <a16:creationId xmlns:a16="http://schemas.microsoft.com/office/drawing/2014/main" id="{00000000-0008-0000-0500-0000D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7" name="Text Box 16">
          <a:extLst>
            <a:ext uri="{FF2B5EF4-FFF2-40B4-BE49-F238E27FC236}">
              <a16:creationId xmlns:a16="http://schemas.microsoft.com/office/drawing/2014/main" id="{00000000-0008-0000-0500-0000D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8" name="Text Box 17">
          <a:extLst>
            <a:ext uri="{FF2B5EF4-FFF2-40B4-BE49-F238E27FC236}">
              <a16:creationId xmlns:a16="http://schemas.microsoft.com/office/drawing/2014/main" id="{00000000-0008-0000-0500-0000D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9" name="Text Box 18">
          <a:extLst>
            <a:ext uri="{FF2B5EF4-FFF2-40B4-BE49-F238E27FC236}">
              <a16:creationId xmlns:a16="http://schemas.microsoft.com/office/drawing/2014/main" id="{00000000-0008-0000-0500-0000D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40" name="Text Box 19">
          <a:extLst>
            <a:ext uri="{FF2B5EF4-FFF2-40B4-BE49-F238E27FC236}">
              <a16:creationId xmlns:a16="http://schemas.microsoft.com/office/drawing/2014/main" id="{00000000-0008-0000-0500-0000E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1" name="Text Box 16">
          <a:extLst>
            <a:ext uri="{FF2B5EF4-FFF2-40B4-BE49-F238E27FC236}">
              <a16:creationId xmlns:a16="http://schemas.microsoft.com/office/drawing/2014/main" id="{00000000-0008-0000-0500-0000E1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2" name="Text Box 17">
          <a:extLst>
            <a:ext uri="{FF2B5EF4-FFF2-40B4-BE49-F238E27FC236}">
              <a16:creationId xmlns:a16="http://schemas.microsoft.com/office/drawing/2014/main" id="{00000000-0008-0000-0500-0000E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3" name="Text Box 18">
          <a:extLst>
            <a:ext uri="{FF2B5EF4-FFF2-40B4-BE49-F238E27FC236}">
              <a16:creationId xmlns:a16="http://schemas.microsoft.com/office/drawing/2014/main" id="{00000000-0008-0000-0500-0000E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4" name="Text Box 19">
          <a:extLst>
            <a:ext uri="{FF2B5EF4-FFF2-40B4-BE49-F238E27FC236}">
              <a16:creationId xmlns:a16="http://schemas.microsoft.com/office/drawing/2014/main" id="{00000000-0008-0000-0500-0000E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3045" name="Text Box 15">
          <a:extLst>
            <a:ext uri="{FF2B5EF4-FFF2-40B4-BE49-F238E27FC236}">
              <a16:creationId xmlns:a16="http://schemas.microsoft.com/office/drawing/2014/main" id="{00000000-0008-0000-0500-0000E5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6" name="Text Box 16">
          <a:extLst>
            <a:ext uri="{FF2B5EF4-FFF2-40B4-BE49-F238E27FC236}">
              <a16:creationId xmlns:a16="http://schemas.microsoft.com/office/drawing/2014/main" id="{00000000-0008-0000-0500-0000E6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7" name="Text Box 17">
          <a:extLst>
            <a:ext uri="{FF2B5EF4-FFF2-40B4-BE49-F238E27FC236}">
              <a16:creationId xmlns:a16="http://schemas.microsoft.com/office/drawing/2014/main" id="{00000000-0008-0000-0500-0000E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8" name="Text Box 18">
          <a:extLst>
            <a:ext uri="{FF2B5EF4-FFF2-40B4-BE49-F238E27FC236}">
              <a16:creationId xmlns:a16="http://schemas.microsoft.com/office/drawing/2014/main" id="{00000000-0008-0000-0500-0000E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9" name="Text Box 19">
          <a:extLst>
            <a:ext uri="{FF2B5EF4-FFF2-40B4-BE49-F238E27FC236}">
              <a16:creationId xmlns:a16="http://schemas.microsoft.com/office/drawing/2014/main" id="{00000000-0008-0000-0500-0000E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50" name="Text Box 16">
          <a:extLst>
            <a:ext uri="{FF2B5EF4-FFF2-40B4-BE49-F238E27FC236}">
              <a16:creationId xmlns:a16="http://schemas.microsoft.com/office/drawing/2014/main" id="{00000000-0008-0000-0500-0000EA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51" name="Text Box 17">
          <a:extLst>
            <a:ext uri="{FF2B5EF4-FFF2-40B4-BE49-F238E27FC236}">
              <a16:creationId xmlns:a16="http://schemas.microsoft.com/office/drawing/2014/main" id="{00000000-0008-0000-0500-0000E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78</xdr:row>
      <xdr:rowOff>15875</xdr:rowOff>
    </xdr:from>
    <xdr:ext cx="95250" cy="171450"/>
    <xdr:sp macro="" textlink="">
      <xdr:nvSpPr>
        <xdr:cNvPr id="3052" name="Text Box 18">
          <a:extLst>
            <a:ext uri="{FF2B5EF4-FFF2-40B4-BE49-F238E27FC236}">
              <a16:creationId xmlns:a16="http://schemas.microsoft.com/office/drawing/2014/main" id="{00000000-0008-0000-0500-0000EC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3" name="Text Box 16">
          <a:extLst>
            <a:ext uri="{FF2B5EF4-FFF2-40B4-BE49-F238E27FC236}">
              <a16:creationId xmlns:a16="http://schemas.microsoft.com/office/drawing/2014/main" id="{00000000-0008-0000-0500-0000ED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4" name="Text Box 17">
          <a:extLst>
            <a:ext uri="{FF2B5EF4-FFF2-40B4-BE49-F238E27FC236}">
              <a16:creationId xmlns:a16="http://schemas.microsoft.com/office/drawing/2014/main" id="{00000000-0008-0000-0500-0000E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5" name="Text Box 18">
          <a:extLst>
            <a:ext uri="{FF2B5EF4-FFF2-40B4-BE49-F238E27FC236}">
              <a16:creationId xmlns:a16="http://schemas.microsoft.com/office/drawing/2014/main" id="{00000000-0008-0000-0500-0000E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6" name="Text Box 19">
          <a:extLst>
            <a:ext uri="{FF2B5EF4-FFF2-40B4-BE49-F238E27FC236}">
              <a16:creationId xmlns:a16="http://schemas.microsoft.com/office/drawing/2014/main" id="{00000000-0008-0000-0500-0000F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7" name="Text Box 16">
          <a:extLst>
            <a:ext uri="{FF2B5EF4-FFF2-40B4-BE49-F238E27FC236}">
              <a16:creationId xmlns:a16="http://schemas.microsoft.com/office/drawing/2014/main" id="{00000000-0008-0000-0500-0000F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58" name="Text Box 15">
          <a:extLst>
            <a:ext uri="{FF2B5EF4-FFF2-40B4-BE49-F238E27FC236}">
              <a16:creationId xmlns:a16="http://schemas.microsoft.com/office/drawing/2014/main" id="{00000000-0008-0000-0500-0000F2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3059" name="Text Box 15">
          <a:extLst>
            <a:ext uri="{FF2B5EF4-FFF2-40B4-BE49-F238E27FC236}">
              <a16:creationId xmlns:a16="http://schemas.microsoft.com/office/drawing/2014/main" id="{00000000-0008-0000-0500-0000F3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060" name="Text Box 15">
          <a:extLst>
            <a:ext uri="{FF2B5EF4-FFF2-40B4-BE49-F238E27FC236}">
              <a16:creationId xmlns:a16="http://schemas.microsoft.com/office/drawing/2014/main" id="{00000000-0008-0000-0500-0000F4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062" name="Text Box 15">
          <a:extLst>
            <a:ext uri="{FF2B5EF4-FFF2-40B4-BE49-F238E27FC236}">
              <a16:creationId xmlns:a16="http://schemas.microsoft.com/office/drawing/2014/main" id="{00000000-0008-0000-0500-0000F6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063" name="Text Box 15">
          <a:extLst>
            <a:ext uri="{FF2B5EF4-FFF2-40B4-BE49-F238E27FC236}">
              <a16:creationId xmlns:a16="http://schemas.microsoft.com/office/drawing/2014/main" id="{00000000-0008-0000-0500-0000F7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64" name="Text Box 15">
          <a:extLst>
            <a:ext uri="{FF2B5EF4-FFF2-40B4-BE49-F238E27FC236}">
              <a16:creationId xmlns:a16="http://schemas.microsoft.com/office/drawing/2014/main" id="{00000000-0008-0000-0500-0000F8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5" name="Text Box 16">
          <a:extLst>
            <a:ext uri="{FF2B5EF4-FFF2-40B4-BE49-F238E27FC236}">
              <a16:creationId xmlns:a16="http://schemas.microsoft.com/office/drawing/2014/main" id="{00000000-0008-0000-0500-0000F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6" name="Text Box 17">
          <a:extLst>
            <a:ext uri="{FF2B5EF4-FFF2-40B4-BE49-F238E27FC236}">
              <a16:creationId xmlns:a16="http://schemas.microsoft.com/office/drawing/2014/main" id="{00000000-0008-0000-0500-0000F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7" name="Text Box 18">
          <a:extLst>
            <a:ext uri="{FF2B5EF4-FFF2-40B4-BE49-F238E27FC236}">
              <a16:creationId xmlns:a16="http://schemas.microsoft.com/office/drawing/2014/main" id="{00000000-0008-0000-0500-0000F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8" name="Text Box 19">
          <a:extLst>
            <a:ext uri="{FF2B5EF4-FFF2-40B4-BE49-F238E27FC236}">
              <a16:creationId xmlns:a16="http://schemas.microsoft.com/office/drawing/2014/main" id="{00000000-0008-0000-0500-0000F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69" name="Text Box 16">
          <a:extLst>
            <a:ext uri="{FF2B5EF4-FFF2-40B4-BE49-F238E27FC236}">
              <a16:creationId xmlns:a16="http://schemas.microsoft.com/office/drawing/2014/main" id="{00000000-0008-0000-0500-0000F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0" name="Text Box 17">
          <a:extLst>
            <a:ext uri="{FF2B5EF4-FFF2-40B4-BE49-F238E27FC236}">
              <a16:creationId xmlns:a16="http://schemas.microsoft.com/office/drawing/2014/main" id="{00000000-0008-0000-0500-0000F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1" name="Text Box 18">
          <a:extLst>
            <a:ext uri="{FF2B5EF4-FFF2-40B4-BE49-F238E27FC236}">
              <a16:creationId xmlns:a16="http://schemas.microsoft.com/office/drawing/2014/main" id="{00000000-0008-0000-0500-0000F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2" name="Text Box 19">
          <a:extLst>
            <a:ext uri="{FF2B5EF4-FFF2-40B4-BE49-F238E27FC236}">
              <a16:creationId xmlns:a16="http://schemas.microsoft.com/office/drawing/2014/main" id="{00000000-0008-0000-0500-00000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3" name="Text Box 16">
          <a:extLst>
            <a:ext uri="{FF2B5EF4-FFF2-40B4-BE49-F238E27FC236}">
              <a16:creationId xmlns:a16="http://schemas.microsoft.com/office/drawing/2014/main" id="{00000000-0008-0000-0500-00000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4" name="Text Box 17">
          <a:extLst>
            <a:ext uri="{FF2B5EF4-FFF2-40B4-BE49-F238E27FC236}">
              <a16:creationId xmlns:a16="http://schemas.microsoft.com/office/drawing/2014/main" id="{00000000-0008-0000-0500-00000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5" name="Text Box 18">
          <a:extLst>
            <a:ext uri="{FF2B5EF4-FFF2-40B4-BE49-F238E27FC236}">
              <a16:creationId xmlns:a16="http://schemas.microsoft.com/office/drawing/2014/main" id="{00000000-0008-0000-0500-00000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6" name="Text Box 19">
          <a:extLst>
            <a:ext uri="{FF2B5EF4-FFF2-40B4-BE49-F238E27FC236}">
              <a16:creationId xmlns:a16="http://schemas.microsoft.com/office/drawing/2014/main" id="{00000000-0008-0000-0500-00000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077" name="Text Box 15">
          <a:extLst>
            <a:ext uri="{FF2B5EF4-FFF2-40B4-BE49-F238E27FC236}">
              <a16:creationId xmlns:a16="http://schemas.microsoft.com/office/drawing/2014/main" id="{00000000-0008-0000-0500-00000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78" name="Text Box 16">
          <a:extLst>
            <a:ext uri="{FF2B5EF4-FFF2-40B4-BE49-F238E27FC236}">
              <a16:creationId xmlns:a16="http://schemas.microsoft.com/office/drawing/2014/main" id="{00000000-0008-0000-0500-00000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79" name="Text Box 17">
          <a:extLst>
            <a:ext uri="{FF2B5EF4-FFF2-40B4-BE49-F238E27FC236}">
              <a16:creationId xmlns:a16="http://schemas.microsoft.com/office/drawing/2014/main" id="{00000000-0008-0000-0500-00000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80" name="Text Box 18">
          <a:extLst>
            <a:ext uri="{FF2B5EF4-FFF2-40B4-BE49-F238E27FC236}">
              <a16:creationId xmlns:a16="http://schemas.microsoft.com/office/drawing/2014/main" id="{00000000-0008-0000-0500-00000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81" name="Text Box 19">
          <a:extLst>
            <a:ext uri="{FF2B5EF4-FFF2-40B4-BE49-F238E27FC236}">
              <a16:creationId xmlns:a16="http://schemas.microsoft.com/office/drawing/2014/main" id="{00000000-0008-0000-0500-00000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2" name="Text Box 16">
          <a:extLst>
            <a:ext uri="{FF2B5EF4-FFF2-40B4-BE49-F238E27FC236}">
              <a16:creationId xmlns:a16="http://schemas.microsoft.com/office/drawing/2014/main" id="{00000000-0008-0000-0500-00000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3" name="Text Box 17">
          <a:extLst>
            <a:ext uri="{FF2B5EF4-FFF2-40B4-BE49-F238E27FC236}">
              <a16:creationId xmlns:a16="http://schemas.microsoft.com/office/drawing/2014/main" id="{00000000-0008-0000-0500-00000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4" name="Text Box 18">
          <a:extLst>
            <a:ext uri="{FF2B5EF4-FFF2-40B4-BE49-F238E27FC236}">
              <a16:creationId xmlns:a16="http://schemas.microsoft.com/office/drawing/2014/main" id="{00000000-0008-0000-0500-00000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5" name="Text Box 16">
          <a:extLst>
            <a:ext uri="{FF2B5EF4-FFF2-40B4-BE49-F238E27FC236}">
              <a16:creationId xmlns:a16="http://schemas.microsoft.com/office/drawing/2014/main" id="{00000000-0008-0000-0500-00000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6" name="Text Box 17">
          <a:extLst>
            <a:ext uri="{FF2B5EF4-FFF2-40B4-BE49-F238E27FC236}">
              <a16:creationId xmlns:a16="http://schemas.microsoft.com/office/drawing/2014/main" id="{00000000-0008-0000-0500-00000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7" name="Text Box 18">
          <a:extLst>
            <a:ext uri="{FF2B5EF4-FFF2-40B4-BE49-F238E27FC236}">
              <a16:creationId xmlns:a16="http://schemas.microsoft.com/office/drawing/2014/main" id="{00000000-0008-0000-0500-00000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8" name="Text Box 19">
          <a:extLst>
            <a:ext uri="{FF2B5EF4-FFF2-40B4-BE49-F238E27FC236}">
              <a16:creationId xmlns:a16="http://schemas.microsoft.com/office/drawing/2014/main" id="{00000000-0008-0000-0500-00001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9" name="Text Box 16">
          <a:extLst>
            <a:ext uri="{FF2B5EF4-FFF2-40B4-BE49-F238E27FC236}">
              <a16:creationId xmlns:a16="http://schemas.microsoft.com/office/drawing/2014/main" id="{00000000-0008-0000-0500-00001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0" name="Text Box 17">
          <a:extLst>
            <a:ext uri="{FF2B5EF4-FFF2-40B4-BE49-F238E27FC236}">
              <a16:creationId xmlns:a16="http://schemas.microsoft.com/office/drawing/2014/main" id="{00000000-0008-0000-0500-00001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1" name="Text Box 18">
          <a:extLst>
            <a:ext uri="{FF2B5EF4-FFF2-40B4-BE49-F238E27FC236}">
              <a16:creationId xmlns:a16="http://schemas.microsoft.com/office/drawing/2014/main" id="{00000000-0008-0000-0500-00001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2" name="Text Box 19">
          <a:extLst>
            <a:ext uri="{FF2B5EF4-FFF2-40B4-BE49-F238E27FC236}">
              <a16:creationId xmlns:a16="http://schemas.microsoft.com/office/drawing/2014/main" id="{00000000-0008-0000-0500-00001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3093" name="Text Box 15">
          <a:extLst>
            <a:ext uri="{FF2B5EF4-FFF2-40B4-BE49-F238E27FC236}">
              <a16:creationId xmlns:a16="http://schemas.microsoft.com/office/drawing/2014/main" id="{00000000-0008-0000-0500-000015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094" name="Text Box 15">
          <a:extLst>
            <a:ext uri="{FF2B5EF4-FFF2-40B4-BE49-F238E27FC236}">
              <a16:creationId xmlns:a16="http://schemas.microsoft.com/office/drawing/2014/main" id="{00000000-0008-0000-0500-000016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096" name="Text Box 15">
          <a:extLst>
            <a:ext uri="{FF2B5EF4-FFF2-40B4-BE49-F238E27FC236}">
              <a16:creationId xmlns:a16="http://schemas.microsoft.com/office/drawing/2014/main" id="{00000000-0008-0000-0500-000018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097" name="Text Box 15">
          <a:extLst>
            <a:ext uri="{FF2B5EF4-FFF2-40B4-BE49-F238E27FC236}">
              <a16:creationId xmlns:a16="http://schemas.microsoft.com/office/drawing/2014/main" id="{00000000-0008-0000-0500-000019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3098" name="Text Box 15">
          <a:extLst>
            <a:ext uri="{FF2B5EF4-FFF2-40B4-BE49-F238E27FC236}">
              <a16:creationId xmlns:a16="http://schemas.microsoft.com/office/drawing/2014/main" id="{00000000-0008-0000-0500-00001A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99" name="Text Box 16">
          <a:extLst>
            <a:ext uri="{FF2B5EF4-FFF2-40B4-BE49-F238E27FC236}">
              <a16:creationId xmlns:a16="http://schemas.microsoft.com/office/drawing/2014/main" id="{00000000-0008-0000-0500-00001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0" name="Text Box 17">
          <a:extLst>
            <a:ext uri="{FF2B5EF4-FFF2-40B4-BE49-F238E27FC236}">
              <a16:creationId xmlns:a16="http://schemas.microsoft.com/office/drawing/2014/main" id="{00000000-0008-0000-0500-00001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1" name="Text Box 18">
          <a:extLst>
            <a:ext uri="{FF2B5EF4-FFF2-40B4-BE49-F238E27FC236}">
              <a16:creationId xmlns:a16="http://schemas.microsoft.com/office/drawing/2014/main" id="{00000000-0008-0000-0500-00001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2" name="Text Box 19">
          <a:extLst>
            <a:ext uri="{FF2B5EF4-FFF2-40B4-BE49-F238E27FC236}">
              <a16:creationId xmlns:a16="http://schemas.microsoft.com/office/drawing/2014/main" id="{00000000-0008-0000-0500-00001E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3" name="Text Box 16">
          <a:extLst>
            <a:ext uri="{FF2B5EF4-FFF2-40B4-BE49-F238E27FC236}">
              <a16:creationId xmlns:a16="http://schemas.microsoft.com/office/drawing/2014/main" id="{00000000-0008-0000-0500-00001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4" name="Text Box 17">
          <a:extLst>
            <a:ext uri="{FF2B5EF4-FFF2-40B4-BE49-F238E27FC236}">
              <a16:creationId xmlns:a16="http://schemas.microsoft.com/office/drawing/2014/main" id="{00000000-0008-0000-0500-00002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5" name="Text Box 18">
          <a:extLst>
            <a:ext uri="{FF2B5EF4-FFF2-40B4-BE49-F238E27FC236}">
              <a16:creationId xmlns:a16="http://schemas.microsoft.com/office/drawing/2014/main" id="{00000000-0008-0000-0500-00002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6" name="Text Box 19">
          <a:extLst>
            <a:ext uri="{FF2B5EF4-FFF2-40B4-BE49-F238E27FC236}">
              <a16:creationId xmlns:a16="http://schemas.microsoft.com/office/drawing/2014/main" id="{00000000-0008-0000-0500-000022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7" name="Text Box 16">
          <a:extLst>
            <a:ext uri="{FF2B5EF4-FFF2-40B4-BE49-F238E27FC236}">
              <a16:creationId xmlns:a16="http://schemas.microsoft.com/office/drawing/2014/main" id="{00000000-0008-0000-0500-00002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8" name="Text Box 17">
          <a:extLst>
            <a:ext uri="{FF2B5EF4-FFF2-40B4-BE49-F238E27FC236}">
              <a16:creationId xmlns:a16="http://schemas.microsoft.com/office/drawing/2014/main" id="{00000000-0008-0000-0500-00002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9" name="Text Box 18">
          <a:extLst>
            <a:ext uri="{FF2B5EF4-FFF2-40B4-BE49-F238E27FC236}">
              <a16:creationId xmlns:a16="http://schemas.microsoft.com/office/drawing/2014/main" id="{00000000-0008-0000-0500-00002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10" name="Text Box 19">
          <a:extLst>
            <a:ext uri="{FF2B5EF4-FFF2-40B4-BE49-F238E27FC236}">
              <a16:creationId xmlns:a16="http://schemas.microsoft.com/office/drawing/2014/main" id="{00000000-0008-0000-0500-000026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111" name="Text Box 15">
          <a:extLst>
            <a:ext uri="{FF2B5EF4-FFF2-40B4-BE49-F238E27FC236}">
              <a16:creationId xmlns:a16="http://schemas.microsoft.com/office/drawing/2014/main" id="{00000000-0008-0000-0500-000027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2" name="Text Box 16">
          <a:extLst>
            <a:ext uri="{FF2B5EF4-FFF2-40B4-BE49-F238E27FC236}">
              <a16:creationId xmlns:a16="http://schemas.microsoft.com/office/drawing/2014/main" id="{00000000-0008-0000-0500-00002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3" name="Text Box 17">
          <a:extLst>
            <a:ext uri="{FF2B5EF4-FFF2-40B4-BE49-F238E27FC236}">
              <a16:creationId xmlns:a16="http://schemas.microsoft.com/office/drawing/2014/main" id="{00000000-0008-0000-0500-00002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4" name="Text Box 18">
          <a:extLst>
            <a:ext uri="{FF2B5EF4-FFF2-40B4-BE49-F238E27FC236}">
              <a16:creationId xmlns:a16="http://schemas.microsoft.com/office/drawing/2014/main" id="{00000000-0008-0000-0500-00002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5" name="Text Box 19">
          <a:extLst>
            <a:ext uri="{FF2B5EF4-FFF2-40B4-BE49-F238E27FC236}">
              <a16:creationId xmlns:a16="http://schemas.microsoft.com/office/drawing/2014/main" id="{00000000-0008-0000-0500-00002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116" name="Text Box 15">
          <a:extLst>
            <a:ext uri="{FF2B5EF4-FFF2-40B4-BE49-F238E27FC236}">
              <a16:creationId xmlns:a16="http://schemas.microsoft.com/office/drawing/2014/main" id="{00000000-0008-0000-0500-00002C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7" name="Text Box 16">
          <a:extLst>
            <a:ext uri="{FF2B5EF4-FFF2-40B4-BE49-F238E27FC236}">
              <a16:creationId xmlns:a16="http://schemas.microsoft.com/office/drawing/2014/main" id="{00000000-0008-0000-0500-00002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8" name="Text Box 17">
          <a:extLst>
            <a:ext uri="{FF2B5EF4-FFF2-40B4-BE49-F238E27FC236}">
              <a16:creationId xmlns:a16="http://schemas.microsoft.com/office/drawing/2014/main" id="{00000000-0008-0000-0500-00002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9" name="Text Box 18">
          <a:extLst>
            <a:ext uri="{FF2B5EF4-FFF2-40B4-BE49-F238E27FC236}">
              <a16:creationId xmlns:a16="http://schemas.microsoft.com/office/drawing/2014/main" id="{00000000-0008-0000-0500-00002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0" name="Text Box 16">
          <a:extLst>
            <a:ext uri="{FF2B5EF4-FFF2-40B4-BE49-F238E27FC236}">
              <a16:creationId xmlns:a16="http://schemas.microsoft.com/office/drawing/2014/main" id="{00000000-0008-0000-0500-00003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1" name="Text Box 17">
          <a:extLst>
            <a:ext uri="{FF2B5EF4-FFF2-40B4-BE49-F238E27FC236}">
              <a16:creationId xmlns:a16="http://schemas.microsoft.com/office/drawing/2014/main" id="{00000000-0008-0000-0500-00003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2" name="Text Box 18">
          <a:extLst>
            <a:ext uri="{FF2B5EF4-FFF2-40B4-BE49-F238E27FC236}">
              <a16:creationId xmlns:a16="http://schemas.microsoft.com/office/drawing/2014/main" id="{00000000-0008-0000-0500-00003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3" name="Text Box 19">
          <a:extLst>
            <a:ext uri="{FF2B5EF4-FFF2-40B4-BE49-F238E27FC236}">
              <a16:creationId xmlns:a16="http://schemas.microsoft.com/office/drawing/2014/main" id="{00000000-0008-0000-0500-00003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4" name="Text Box 16">
          <a:extLst>
            <a:ext uri="{FF2B5EF4-FFF2-40B4-BE49-F238E27FC236}">
              <a16:creationId xmlns:a16="http://schemas.microsoft.com/office/drawing/2014/main" id="{00000000-0008-0000-0500-00003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5" name="Text Box 17">
          <a:extLst>
            <a:ext uri="{FF2B5EF4-FFF2-40B4-BE49-F238E27FC236}">
              <a16:creationId xmlns:a16="http://schemas.microsoft.com/office/drawing/2014/main" id="{00000000-0008-0000-0500-00003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6" name="Text Box 18">
          <a:extLst>
            <a:ext uri="{FF2B5EF4-FFF2-40B4-BE49-F238E27FC236}">
              <a16:creationId xmlns:a16="http://schemas.microsoft.com/office/drawing/2014/main" id="{00000000-0008-0000-0500-000036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27" name="Text Box 15">
          <a:extLst>
            <a:ext uri="{FF2B5EF4-FFF2-40B4-BE49-F238E27FC236}">
              <a16:creationId xmlns:a16="http://schemas.microsoft.com/office/drawing/2014/main" id="{00000000-0008-0000-0500-000037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28" name="Text Box 16">
          <a:extLst>
            <a:ext uri="{FF2B5EF4-FFF2-40B4-BE49-F238E27FC236}">
              <a16:creationId xmlns:a16="http://schemas.microsoft.com/office/drawing/2014/main" id="{00000000-0008-0000-0500-00003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29" name="Text Box 17">
          <a:extLst>
            <a:ext uri="{FF2B5EF4-FFF2-40B4-BE49-F238E27FC236}">
              <a16:creationId xmlns:a16="http://schemas.microsoft.com/office/drawing/2014/main" id="{00000000-0008-0000-0500-00003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30" name="Text Box 18">
          <a:extLst>
            <a:ext uri="{FF2B5EF4-FFF2-40B4-BE49-F238E27FC236}">
              <a16:creationId xmlns:a16="http://schemas.microsoft.com/office/drawing/2014/main" id="{00000000-0008-0000-0500-00003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31" name="Text Box 19">
          <a:extLst>
            <a:ext uri="{FF2B5EF4-FFF2-40B4-BE49-F238E27FC236}">
              <a16:creationId xmlns:a16="http://schemas.microsoft.com/office/drawing/2014/main" id="{00000000-0008-0000-0500-00003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2" name="Text Box 16">
          <a:extLst>
            <a:ext uri="{FF2B5EF4-FFF2-40B4-BE49-F238E27FC236}">
              <a16:creationId xmlns:a16="http://schemas.microsoft.com/office/drawing/2014/main" id="{00000000-0008-0000-0500-00003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3" name="Text Box 17">
          <a:extLst>
            <a:ext uri="{FF2B5EF4-FFF2-40B4-BE49-F238E27FC236}">
              <a16:creationId xmlns:a16="http://schemas.microsoft.com/office/drawing/2014/main" id="{00000000-0008-0000-0500-00003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4" name="Text Box 18">
          <a:extLst>
            <a:ext uri="{FF2B5EF4-FFF2-40B4-BE49-F238E27FC236}">
              <a16:creationId xmlns:a16="http://schemas.microsoft.com/office/drawing/2014/main" id="{00000000-0008-0000-0500-00003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5" name="Text Box 19">
          <a:extLst>
            <a:ext uri="{FF2B5EF4-FFF2-40B4-BE49-F238E27FC236}">
              <a16:creationId xmlns:a16="http://schemas.microsoft.com/office/drawing/2014/main" id="{00000000-0008-0000-0500-00003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6" name="Text Box 16">
          <a:extLst>
            <a:ext uri="{FF2B5EF4-FFF2-40B4-BE49-F238E27FC236}">
              <a16:creationId xmlns:a16="http://schemas.microsoft.com/office/drawing/2014/main" id="{00000000-0008-0000-0500-00004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7" name="Text Box 17">
          <a:extLst>
            <a:ext uri="{FF2B5EF4-FFF2-40B4-BE49-F238E27FC236}">
              <a16:creationId xmlns:a16="http://schemas.microsoft.com/office/drawing/2014/main" id="{00000000-0008-0000-0500-00004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8" name="Text Box 18">
          <a:extLst>
            <a:ext uri="{FF2B5EF4-FFF2-40B4-BE49-F238E27FC236}">
              <a16:creationId xmlns:a16="http://schemas.microsoft.com/office/drawing/2014/main" id="{00000000-0008-0000-0500-00004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9" name="Text Box 19">
          <a:extLst>
            <a:ext uri="{FF2B5EF4-FFF2-40B4-BE49-F238E27FC236}">
              <a16:creationId xmlns:a16="http://schemas.microsoft.com/office/drawing/2014/main" id="{00000000-0008-0000-0500-000043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140" name="Text Box 15">
          <a:extLst>
            <a:ext uri="{FF2B5EF4-FFF2-40B4-BE49-F238E27FC236}">
              <a16:creationId xmlns:a16="http://schemas.microsoft.com/office/drawing/2014/main" id="{00000000-0008-0000-0500-00004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1" name="Text Box 16">
          <a:extLst>
            <a:ext uri="{FF2B5EF4-FFF2-40B4-BE49-F238E27FC236}">
              <a16:creationId xmlns:a16="http://schemas.microsoft.com/office/drawing/2014/main" id="{00000000-0008-0000-0500-00004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2" name="Text Box 17">
          <a:extLst>
            <a:ext uri="{FF2B5EF4-FFF2-40B4-BE49-F238E27FC236}">
              <a16:creationId xmlns:a16="http://schemas.microsoft.com/office/drawing/2014/main" id="{00000000-0008-0000-0500-00004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3" name="Text Box 18">
          <a:extLst>
            <a:ext uri="{FF2B5EF4-FFF2-40B4-BE49-F238E27FC236}">
              <a16:creationId xmlns:a16="http://schemas.microsoft.com/office/drawing/2014/main" id="{00000000-0008-0000-0500-00004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4" name="Text Box 19">
          <a:extLst>
            <a:ext uri="{FF2B5EF4-FFF2-40B4-BE49-F238E27FC236}">
              <a16:creationId xmlns:a16="http://schemas.microsoft.com/office/drawing/2014/main" id="{00000000-0008-0000-0500-00004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45" name="Text Box 16">
          <a:extLst>
            <a:ext uri="{FF2B5EF4-FFF2-40B4-BE49-F238E27FC236}">
              <a16:creationId xmlns:a16="http://schemas.microsoft.com/office/drawing/2014/main" id="{00000000-0008-0000-0500-00004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46" name="Text Box 17">
          <a:extLst>
            <a:ext uri="{FF2B5EF4-FFF2-40B4-BE49-F238E27FC236}">
              <a16:creationId xmlns:a16="http://schemas.microsoft.com/office/drawing/2014/main" id="{00000000-0008-0000-0500-00004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84</xdr:row>
      <xdr:rowOff>15875</xdr:rowOff>
    </xdr:from>
    <xdr:ext cx="95250" cy="171450"/>
    <xdr:sp macro="" textlink="">
      <xdr:nvSpPr>
        <xdr:cNvPr id="3147" name="Text Box 18">
          <a:extLst>
            <a:ext uri="{FF2B5EF4-FFF2-40B4-BE49-F238E27FC236}">
              <a16:creationId xmlns:a16="http://schemas.microsoft.com/office/drawing/2014/main" id="{00000000-0008-0000-0500-00004B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48" name="Text Box 16">
          <a:extLst>
            <a:ext uri="{FF2B5EF4-FFF2-40B4-BE49-F238E27FC236}">
              <a16:creationId xmlns:a16="http://schemas.microsoft.com/office/drawing/2014/main" id="{00000000-0008-0000-0500-00004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49" name="Text Box 17">
          <a:extLst>
            <a:ext uri="{FF2B5EF4-FFF2-40B4-BE49-F238E27FC236}">
              <a16:creationId xmlns:a16="http://schemas.microsoft.com/office/drawing/2014/main" id="{00000000-0008-0000-0500-00004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0" name="Text Box 18">
          <a:extLst>
            <a:ext uri="{FF2B5EF4-FFF2-40B4-BE49-F238E27FC236}">
              <a16:creationId xmlns:a16="http://schemas.microsoft.com/office/drawing/2014/main" id="{00000000-0008-0000-0500-00004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1" name="Text Box 19">
          <a:extLst>
            <a:ext uri="{FF2B5EF4-FFF2-40B4-BE49-F238E27FC236}">
              <a16:creationId xmlns:a16="http://schemas.microsoft.com/office/drawing/2014/main" id="{00000000-0008-0000-0500-00004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2" name="Text Box 16">
          <a:extLst>
            <a:ext uri="{FF2B5EF4-FFF2-40B4-BE49-F238E27FC236}">
              <a16:creationId xmlns:a16="http://schemas.microsoft.com/office/drawing/2014/main" id="{00000000-0008-0000-0500-00005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53" name="Text Box 15">
          <a:extLst>
            <a:ext uri="{FF2B5EF4-FFF2-40B4-BE49-F238E27FC236}">
              <a16:creationId xmlns:a16="http://schemas.microsoft.com/office/drawing/2014/main" id="{00000000-0008-0000-0500-000051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8496"/>
    <xdr:sp macro="" textlink="">
      <xdr:nvSpPr>
        <xdr:cNvPr id="3154" name="Text Box 15">
          <a:extLst>
            <a:ext uri="{FF2B5EF4-FFF2-40B4-BE49-F238E27FC236}">
              <a16:creationId xmlns:a16="http://schemas.microsoft.com/office/drawing/2014/main" id="{00000000-0008-0000-0500-000052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155" name="Text Box 15">
          <a:extLst>
            <a:ext uri="{FF2B5EF4-FFF2-40B4-BE49-F238E27FC236}">
              <a16:creationId xmlns:a16="http://schemas.microsoft.com/office/drawing/2014/main" id="{00000000-0008-0000-0500-000053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157" name="Text Box 15">
          <a:extLst>
            <a:ext uri="{FF2B5EF4-FFF2-40B4-BE49-F238E27FC236}">
              <a16:creationId xmlns:a16="http://schemas.microsoft.com/office/drawing/2014/main" id="{00000000-0008-0000-0500-000055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158" name="Text Box 15">
          <a:extLst>
            <a:ext uri="{FF2B5EF4-FFF2-40B4-BE49-F238E27FC236}">
              <a16:creationId xmlns:a16="http://schemas.microsoft.com/office/drawing/2014/main" id="{00000000-0008-0000-0500-000056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59" name="Text Box 15">
          <a:extLst>
            <a:ext uri="{FF2B5EF4-FFF2-40B4-BE49-F238E27FC236}">
              <a16:creationId xmlns:a16="http://schemas.microsoft.com/office/drawing/2014/main" id="{00000000-0008-0000-0500-000057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0" name="Text Box 16">
          <a:extLst>
            <a:ext uri="{FF2B5EF4-FFF2-40B4-BE49-F238E27FC236}">
              <a16:creationId xmlns:a16="http://schemas.microsoft.com/office/drawing/2014/main" id="{00000000-0008-0000-0500-00005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1" name="Text Box 17">
          <a:extLst>
            <a:ext uri="{FF2B5EF4-FFF2-40B4-BE49-F238E27FC236}">
              <a16:creationId xmlns:a16="http://schemas.microsoft.com/office/drawing/2014/main" id="{00000000-0008-0000-0500-00005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2" name="Text Box 18">
          <a:extLst>
            <a:ext uri="{FF2B5EF4-FFF2-40B4-BE49-F238E27FC236}">
              <a16:creationId xmlns:a16="http://schemas.microsoft.com/office/drawing/2014/main" id="{00000000-0008-0000-0500-00005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3" name="Text Box 19">
          <a:extLst>
            <a:ext uri="{FF2B5EF4-FFF2-40B4-BE49-F238E27FC236}">
              <a16:creationId xmlns:a16="http://schemas.microsoft.com/office/drawing/2014/main" id="{00000000-0008-0000-0500-00005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4" name="Text Box 16">
          <a:extLst>
            <a:ext uri="{FF2B5EF4-FFF2-40B4-BE49-F238E27FC236}">
              <a16:creationId xmlns:a16="http://schemas.microsoft.com/office/drawing/2014/main" id="{00000000-0008-0000-0500-00005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5" name="Text Box 17">
          <a:extLst>
            <a:ext uri="{FF2B5EF4-FFF2-40B4-BE49-F238E27FC236}">
              <a16:creationId xmlns:a16="http://schemas.microsoft.com/office/drawing/2014/main" id="{00000000-0008-0000-0500-00005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6" name="Text Box 18">
          <a:extLst>
            <a:ext uri="{FF2B5EF4-FFF2-40B4-BE49-F238E27FC236}">
              <a16:creationId xmlns:a16="http://schemas.microsoft.com/office/drawing/2014/main" id="{00000000-0008-0000-0500-00005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7" name="Text Box 19">
          <a:extLst>
            <a:ext uri="{FF2B5EF4-FFF2-40B4-BE49-F238E27FC236}">
              <a16:creationId xmlns:a16="http://schemas.microsoft.com/office/drawing/2014/main" id="{00000000-0008-0000-0500-00005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68" name="Text Box 16">
          <a:extLst>
            <a:ext uri="{FF2B5EF4-FFF2-40B4-BE49-F238E27FC236}">
              <a16:creationId xmlns:a16="http://schemas.microsoft.com/office/drawing/2014/main" id="{00000000-0008-0000-0500-00006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69" name="Text Box 17">
          <a:extLst>
            <a:ext uri="{FF2B5EF4-FFF2-40B4-BE49-F238E27FC236}">
              <a16:creationId xmlns:a16="http://schemas.microsoft.com/office/drawing/2014/main" id="{00000000-0008-0000-0500-00006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70" name="Text Box 18">
          <a:extLst>
            <a:ext uri="{FF2B5EF4-FFF2-40B4-BE49-F238E27FC236}">
              <a16:creationId xmlns:a16="http://schemas.microsoft.com/office/drawing/2014/main" id="{00000000-0008-0000-0500-00006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71" name="Text Box 19">
          <a:extLst>
            <a:ext uri="{FF2B5EF4-FFF2-40B4-BE49-F238E27FC236}">
              <a16:creationId xmlns:a16="http://schemas.microsoft.com/office/drawing/2014/main" id="{00000000-0008-0000-0500-00006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172" name="Text Box 15">
          <a:extLst>
            <a:ext uri="{FF2B5EF4-FFF2-40B4-BE49-F238E27FC236}">
              <a16:creationId xmlns:a16="http://schemas.microsoft.com/office/drawing/2014/main" id="{00000000-0008-0000-0500-00006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3" name="Text Box 16">
          <a:extLst>
            <a:ext uri="{FF2B5EF4-FFF2-40B4-BE49-F238E27FC236}">
              <a16:creationId xmlns:a16="http://schemas.microsoft.com/office/drawing/2014/main" id="{00000000-0008-0000-0500-00006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4" name="Text Box 17">
          <a:extLst>
            <a:ext uri="{FF2B5EF4-FFF2-40B4-BE49-F238E27FC236}">
              <a16:creationId xmlns:a16="http://schemas.microsoft.com/office/drawing/2014/main" id="{00000000-0008-0000-0500-00006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5" name="Text Box 18">
          <a:extLst>
            <a:ext uri="{FF2B5EF4-FFF2-40B4-BE49-F238E27FC236}">
              <a16:creationId xmlns:a16="http://schemas.microsoft.com/office/drawing/2014/main" id="{00000000-0008-0000-0500-00006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6" name="Text Box 19">
          <a:extLst>
            <a:ext uri="{FF2B5EF4-FFF2-40B4-BE49-F238E27FC236}">
              <a16:creationId xmlns:a16="http://schemas.microsoft.com/office/drawing/2014/main" id="{00000000-0008-0000-0500-00006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7" name="Text Box 16">
          <a:extLst>
            <a:ext uri="{FF2B5EF4-FFF2-40B4-BE49-F238E27FC236}">
              <a16:creationId xmlns:a16="http://schemas.microsoft.com/office/drawing/2014/main" id="{00000000-0008-0000-0500-00006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8" name="Text Box 17">
          <a:extLst>
            <a:ext uri="{FF2B5EF4-FFF2-40B4-BE49-F238E27FC236}">
              <a16:creationId xmlns:a16="http://schemas.microsoft.com/office/drawing/2014/main" id="{00000000-0008-0000-0500-00006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9" name="Text Box 18">
          <a:extLst>
            <a:ext uri="{FF2B5EF4-FFF2-40B4-BE49-F238E27FC236}">
              <a16:creationId xmlns:a16="http://schemas.microsoft.com/office/drawing/2014/main" id="{00000000-0008-0000-0500-00006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0" name="Text Box 16">
          <a:extLst>
            <a:ext uri="{FF2B5EF4-FFF2-40B4-BE49-F238E27FC236}">
              <a16:creationId xmlns:a16="http://schemas.microsoft.com/office/drawing/2014/main" id="{00000000-0008-0000-0500-00006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1" name="Text Box 17">
          <a:extLst>
            <a:ext uri="{FF2B5EF4-FFF2-40B4-BE49-F238E27FC236}">
              <a16:creationId xmlns:a16="http://schemas.microsoft.com/office/drawing/2014/main" id="{00000000-0008-0000-0500-00006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2" name="Text Box 18">
          <a:extLst>
            <a:ext uri="{FF2B5EF4-FFF2-40B4-BE49-F238E27FC236}">
              <a16:creationId xmlns:a16="http://schemas.microsoft.com/office/drawing/2014/main" id="{00000000-0008-0000-0500-00006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3" name="Text Box 19">
          <a:extLst>
            <a:ext uri="{FF2B5EF4-FFF2-40B4-BE49-F238E27FC236}">
              <a16:creationId xmlns:a16="http://schemas.microsoft.com/office/drawing/2014/main" id="{00000000-0008-0000-0500-00006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4" name="Text Box 16">
          <a:extLst>
            <a:ext uri="{FF2B5EF4-FFF2-40B4-BE49-F238E27FC236}">
              <a16:creationId xmlns:a16="http://schemas.microsoft.com/office/drawing/2014/main" id="{00000000-0008-0000-0500-00007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5" name="Text Box 17">
          <a:extLst>
            <a:ext uri="{FF2B5EF4-FFF2-40B4-BE49-F238E27FC236}">
              <a16:creationId xmlns:a16="http://schemas.microsoft.com/office/drawing/2014/main" id="{00000000-0008-0000-0500-00007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6" name="Text Box 18">
          <a:extLst>
            <a:ext uri="{FF2B5EF4-FFF2-40B4-BE49-F238E27FC236}">
              <a16:creationId xmlns:a16="http://schemas.microsoft.com/office/drawing/2014/main" id="{00000000-0008-0000-0500-00007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7" name="Text Box 19">
          <a:extLst>
            <a:ext uri="{FF2B5EF4-FFF2-40B4-BE49-F238E27FC236}">
              <a16:creationId xmlns:a16="http://schemas.microsoft.com/office/drawing/2014/main" id="{00000000-0008-0000-0500-00007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56743"/>
    <xdr:sp macro="" textlink="">
      <xdr:nvSpPr>
        <xdr:cNvPr id="3188" name="Text Box 15">
          <a:extLst>
            <a:ext uri="{FF2B5EF4-FFF2-40B4-BE49-F238E27FC236}">
              <a16:creationId xmlns:a16="http://schemas.microsoft.com/office/drawing/2014/main" id="{00000000-0008-0000-0500-000074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189" name="Text Box 15">
          <a:extLst>
            <a:ext uri="{FF2B5EF4-FFF2-40B4-BE49-F238E27FC236}">
              <a16:creationId xmlns:a16="http://schemas.microsoft.com/office/drawing/2014/main" id="{00000000-0008-0000-0500-000075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191" name="Text Box 15">
          <a:extLst>
            <a:ext uri="{FF2B5EF4-FFF2-40B4-BE49-F238E27FC236}">
              <a16:creationId xmlns:a16="http://schemas.microsoft.com/office/drawing/2014/main" id="{00000000-0008-0000-0500-000077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192" name="Text Box 15">
          <a:extLst>
            <a:ext uri="{FF2B5EF4-FFF2-40B4-BE49-F238E27FC236}">
              <a16:creationId xmlns:a16="http://schemas.microsoft.com/office/drawing/2014/main" id="{00000000-0008-0000-0500-000078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213632"/>
    <xdr:sp macro="" textlink="">
      <xdr:nvSpPr>
        <xdr:cNvPr id="3193" name="Text Box 15">
          <a:extLst>
            <a:ext uri="{FF2B5EF4-FFF2-40B4-BE49-F238E27FC236}">
              <a16:creationId xmlns:a16="http://schemas.microsoft.com/office/drawing/2014/main" id="{00000000-0008-0000-0500-000079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4" name="Text Box 16">
          <a:extLst>
            <a:ext uri="{FF2B5EF4-FFF2-40B4-BE49-F238E27FC236}">
              <a16:creationId xmlns:a16="http://schemas.microsoft.com/office/drawing/2014/main" id="{00000000-0008-0000-0500-00007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5" name="Text Box 17">
          <a:extLst>
            <a:ext uri="{FF2B5EF4-FFF2-40B4-BE49-F238E27FC236}">
              <a16:creationId xmlns:a16="http://schemas.microsoft.com/office/drawing/2014/main" id="{00000000-0008-0000-0500-00007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6" name="Text Box 18">
          <a:extLst>
            <a:ext uri="{FF2B5EF4-FFF2-40B4-BE49-F238E27FC236}">
              <a16:creationId xmlns:a16="http://schemas.microsoft.com/office/drawing/2014/main" id="{00000000-0008-0000-0500-00007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7" name="Text Box 19">
          <a:extLst>
            <a:ext uri="{FF2B5EF4-FFF2-40B4-BE49-F238E27FC236}">
              <a16:creationId xmlns:a16="http://schemas.microsoft.com/office/drawing/2014/main" id="{00000000-0008-0000-0500-00007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98" name="Text Box 16">
          <a:extLst>
            <a:ext uri="{FF2B5EF4-FFF2-40B4-BE49-F238E27FC236}">
              <a16:creationId xmlns:a16="http://schemas.microsoft.com/office/drawing/2014/main" id="{00000000-0008-0000-0500-00007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99" name="Text Box 17">
          <a:extLst>
            <a:ext uri="{FF2B5EF4-FFF2-40B4-BE49-F238E27FC236}">
              <a16:creationId xmlns:a16="http://schemas.microsoft.com/office/drawing/2014/main" id="{00000000-0008-0000-0500-00007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00" name="Text Box 18">
          <a:extLst>
            <a:ext uri="{FF2B5EF4-FFF2-40B4-BE49-F238E27FC236}">
              <a16:creationId xmlns:a16="http://schemas.microsoft.com/office/drawing/2014/main" id="{00000000-0008-0000-0500-00008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01" name="Text Box 19">
          <a:extLst>
            <a:ext uri="{FF2B5EF4-FFF2-40B4-BE49-F238E27FC236}">
              <a16:creationId xmlns:a16="http://schemas.microsoft.com/office/drawing/2014/main" id="{00000000-0008-0000-0500-00008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2" name="Text Box 16">
          <a:extLst>
            <a:ext uri="{FF2B5EF4-FFF2-40B4-BE49-F238E27FC236}">
              <a16:creationId xmlns:a16="http://schemas.microsoft.com/office/drawing/2014/main" id="{00000000-0008-0000-0500-00008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3" name="Text Box 17">
          <a:extLst>
            <a:ext uri="{FF2B5EF4-FFF2-40B4-BE49-F238E27FC236}">
              <a16:creationId xmlns:a16="http://schemas.microsoft.com/office/drawing/2014/main" id="{00000000-0008-0000-0500-00008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4" name="Text Box 18">
          <a:extLst>
            <a:ext uri="{FF2B5EF4-FFF2-40B4-BE49-F238E27FC236}">
              <a16:creationId xmlns:a16="http://schemas.microsoft.com/office/drawing/2014/main" id="{00000000-0008-0000-0500-00008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5" name="Text Box 19">
          <a:extLst>
            <a:ext uri="{FF2B5EF4-FFF2-40B4-BE49-F238E27FC236}">
              <a16:creationId xmlns:a16="http://schemas.microsoft.com/office/drawing/2014/main" id="{00000000-0008-0000-0500-00008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206" name="Text Box 15">
          <a:extLst>
            <a:ext uri="{FF2B5EF4-FFF2-40B4-BE49-F238E27FC236}">
              <a16:creationId xmlns:a16="http://schemas.microsoft.com/office/drawing/2014/main" id="{00000000-0008-0000-0500-000086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7" name="Text Box 16">
          <a:extLst>
            <a:ext uri="{FF2B5EF4-FFF2-40B4-BE49-F238E27FC236}">
              <a16:creationId xmlns:a16="http://schemas.microsoft.com/office/drawing/2014/main" id="{00000000-0008-0000-0500-00008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8" name="Text Box 17">
          <a:extLst>
            <a:ext uri="{FF2B5EF4-FFF2-40B4-BE49-F238E27FC236}">
              <a16:creationId xmlns:a16="http://schemas.microsoft.com/office/drawing/2014/main" id="{00000000-0008-0000-0500-00008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9" name="Text Box 18">
          <a:extLst>
            <a:ext uri="{FF2B5EF4-FFF2-40B4-BE49-F238E27FC236}">
              <a16:creationId xmlns:a16="http://schemas.microsoft.com/office/drawing/2014/main" id="{00000000-0008-0000-0500-00008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10" name="Text Box 19">
          <a:extLst>
            <a:ext uri="{FF2B5EF4-FFF2-40B4-BE49-F238E27FC236}">
              <a16:creationId xmlns:a16="http://schemas.microsoft.com/office/drawing/2014/main" id="{00000000-0008-0000-0500-00008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211" name="Text Box 15">
          <a:extLst>
            <a:ext uri="{FF2B5EF4-FFF2-40B4-BE49-F238E27FC236}">
              <a16:creationId xmlns:a16="http://schemas.microsoft.com/office/drawing/2014/main" id="{00000000-0008-0000-0500-00008B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2" name="Text Box 16">
          <a:extLst>
            <a:ext uri="{FF2B5EF4-FFF2-40B4-BE49-F238E27FC236}">
              <a16:creationId xmlns:a16="http://schemas.microsoft.com/office/drawing/2014/main" id="{00000000-0008-0000-0500-00008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3" name="Text Box 17">
          <a:extLst>
            <a:ext uri="{FF2B5EF4-FFF2-40B4-BE49-F238E27FC236}">
              <a16:creationId xmlns:a16="http://schemas.microsoft.com/office/drawing/2014/main" id="{00000000-0008-0000-0500-00008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4" name="Text Box 18">
          <a:extLst>
            <a:ext uri="{FF2B5EF4-FFF2-40B4-BE49-F238E27FC236}">
              <a16:creationId xmlns:a16="http://schemas.microsoft.com/office/drawing/2014/main" id="{00000000-0008-0000-0500-00008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5" name="Text Box 16">
          <a:extLst>
            <a:ext uri="{FF2B5EF4-FFF2-40B4-BE49-F238E27FC236}">
              <a16:creationId xmlns:a16="http://schemas.microsoft.com/office/drawing/2014/main" id="{00000000-0008-0000-0500-00008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6" name="Text Box 17">
          <a:extLst>
            <a:ext uri="{FF2B5EF4-FFF2-40B4-BE49-F238E27FC236}">
              <a16:creationId xmlns:a16="http://schemas.microsoft.com/office/drawing/2014/main" id="{00000000-0008-0000-0500-00009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7" name="Text Box 18">
          <a:extLst>
            <a:ext uri="{FF2B5EF4-FFF2-40B4-BE49-F238E27FC236}">
              <a16:creationId xmlns:a16="http://schemas.microsoft.com/office/drawing/2014/main" id="{00000000-0008-0000-0500-00009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8" name="Text Box 19">
          <a:extLst>
            <a:ext uri="{FF2B5EF4-FFF2-40B4-BE49-F238E27FC236}">
              <a16:creationId xmlns:a16="http://schemas.microsoft.com/office/drawing/2014/main" id="{00000000-0008-0000-0500-00009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9" name="Text Box 16">
          <a:extLst>
            <a:ext uri="{FF2B5EF4-FFF2-40B4-BE49-F238E27FC236}">
              <a16:creationId xmlns:a16="http://schemas.microsoft.com/office/drawing/2014/main" id="{00000000-0008-0000-0500-00009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20" name="Text Box 17">
          <a:extLst>
            <a:ext uri="{FF2B5EF4-FFF2-40B4-BE49-F238E27FC236}">
              <a16:creationId xmlns:a16="http://schemas.microsoft.com/office/drawing/2014/main" id="{00000000-0008-0000-0500-00009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21" name="Text Box 18">
          <a:extLst>
            <a:ext uri="{FF2B5EF4-FFF2-40B4-BE49-F238E27FC236}">
              <a16:creationId xmlns:a16="http://schemas.microsoft.com/office/drawing/2014/main" id="{00000000-0008-0000-0500-00009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22" name="Text Box 15">
          <a:extLst>
            <a:ext uri="{FF2B5EF4-FFF2-40B4-BE49-F238E27FC236}">
              <a16:creationId xmlns:a16="http://schemas.microsoft.com/office/drawing/2014/main" id="{00000000-0008-0000-0500-000096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3" name="Text Box 16">
          <a:extLst>
            <a:ext uri="{FF2B5EF4-FFF2-40B4-BE49-F238E27FC236}">
              <a16:creationId xmlns:a16="http://schemas.microsoft.com/office/drawing/2014/main" id="{00000000-0008-0000-0500-00009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4" name="Text Box 17">
          <a:extLst>
            <a:ext uri="{FF2B5EF4-FFF2-40B4-BE49-F238E27FC236}">
              <a16:creationId xmlns:a16="http://schemas.microsoft.com/office/drawing/2014/main" id="{00000000-0008-0000-0500-00009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5" name="Text Box 18">
          <a:extLst>
            <a:ext uri="{FF2B5EF4-FFF2-40B4-BE49-F238E27FC236}">
              <a16:creationId xmlns:a16="http://schemas.microsoft.com/office/drawing/2014/main" id="{00000000-0008-0000-0500-00009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6" name="Text Box 19">
          <a:extLst>
            <a:ext uri="{FF2B5EF4-FFF2-40B4-BE49-F238E27FC236}">
              <a16:creationId xmlns:a16="http://schemas.microsoft.com/office/drawing/2014/main" id="{00000000-0008-0000-0500-00009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7" name="Text Box 16">
          <a:extLst>
            <a:ext uri="{FF2B5EF4-FFF2-40B4-BE49-F238E27FC236}">
              <a16:creationId xmlns:a16="http://schemas.microsoft.com/office/drawing/2014/main" id="{00000000-0008-0000-0500-00009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8" name="Text Box 17">
          <a:extLst>
            <a:ext uri="{FF2B5EF4-FFF2-40B4-BE49-F238E27FC236}">
              <a16:creationId xmlns:a16="http://schemas.microsoft.com/office/drawing/2014/main" id="{00000000-0008-0000-0500-00009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9" name="Text Box 18">
          <a:extLst>
            <a:ext uri="{FF2B5EF4-FFF2-40B4-BE49-F238E27FC236}">
              <a16:creationId xmlns:a16="http://schemas.microsoft.com/office/drawing/2014/main" id="{00000000-0008-0000-0500-00009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30" name="Text Box 19">
          <a:extLst>
            <a:ext uri="{FF2B5EF4-FFF2-40B4-BE49-F238E27FC236}">
              <a16:creationId xmlns:a16="http://schemas.microsoft.com/office/drawing/2014/main" id="{00000000-0008-0000-0500-00009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1" name="Text Box 16">
          <a:extLst>
            <a:ext uri="{FF2B5EF4-FFF2-40B4-BE49-F238E27FC236}">
              <a16:creationId xmlns:a16="http://schemas.microsoft.com/office/drawing/2014/main" id="{00000000-0008-0000-0500-00009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2" name="Text Box 17">
          <a:extLst>
            <a:ext uri="{FF2B5EF4-FFF2-40B4-BE49-F238E27FC236}">
              <a16:creationId xmlns:a16="http://schemas.microsoft.com/office/drawing/2014/main" id="{00000000-0008-0000-0500-0000A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3" name="Text Box 18">
          <a:extLst>
            <a:ext uri="{FF2B5EF4-FFF2-40B4-BE49-F238E27FC236}">
              <a16:creationId xmlns:a16="http://schemas.microsoft.com/office/drawing/2014/main" id="{00000000-0008-0000-0500-0000A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4" name="Text Box 19">
          <a:extLst>
            <a:ext uri="{FF2B5EF4-FFF2-40B4-BE49-F238E27FC236}">
              <a16:creationId xmlns:a16="http://schemas.microsoft.com/office/drawing/2014/main" id="{00000000-0008-0000-0500-0000A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235" name="Text Box 15">
          <a:extLst>
            <a:ext uri="{FF2B5EF4-FFF2-40B4-BE49-F238E27FC236}">
              <a16:creationId xmlns:a16="http://schemas.microsoft.com/office/drawing/2014/main" id="{00000000-0008-0000-0500-0000A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6" name="Text Box 16">
          <a:extLst>
            <a:ext uri="{FF2B5EF4-FFF2-40B4-BE49-F238E27FC236}">
              <a16:creationId xmlns:a16="http://schemas.microsoft.com/office/drawing/2014/main" id="{00000000-0008-0000-0500-0000A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7" name="Text Box 17">
          <a:extLst>
            <a:ext uri="{FF2B5EF4-FFF2-40B4-BE49-F238E27FC236}">
              <a16:creationId xmlns:a16="http://schemas.microsoft.com/office/drawing/2014/main" id="{00000000-0008-0000-0500-0000A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8" name="Text Box 18">
          <a:extLst>
            <a:ext uri="{FF2B5EF4-FFF2-40B4-BE49-F238E27FC236}">
              <a16:creationId xmlns:a16="http://schemas.microsoft.com/office/drawing/2014/main" id="{00000000-0008-0000-0500-0000A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9" name="Text Box 19">
          <a:extLst>
            <a:ext uri="{FF2B5EF4-FFF2-40B4-BE49-F238E27FC236}">
              <a16:creationId xmlns:a16="http://schemas.microsoft.com/office/drawing/2014/main" id="{00000000-0008-0000-0500-0000A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40" name="Text Box 16">
          <a:extLst>
            <a:ext uri="{FF2B5EF4-FFF2-40B4-BE49-F238E27FC236}">
              <a16:creationId xmlns:a16="http://schemas.microsoft.com/office/drawing/2014/main" id="{00000000-0008-0000-0500-0000A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41" name="Text Box 17">
          <a:extLst>
            <a:ext uri="{FF2B5EF4-FFF2-40B4-BE49-F238E27FC236}">
              <a16:creationId xmlns:a16="http://schemas.microsoft.com/office/drawing/2014/main" id="{00000000-0008-0000-0500-0000A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90</xdr:row>
      <xdr:rowOff>15875</xdr:rowOff>
    </xdr:from>
    <xdr:ext cx="95250" cy="171450"/>
    <xdr:sp macro="" textlink="">
      <xdr:nvSpPr>
        <xdr:cNvPr id="3242" name="Text Box 18">
          <a:extLst>
            <a:ext uri="{FF2B5EF4-FFF2-40B4-BE49-F238E27FC236}">
              <a16:creationId xmlns:a16="http://schemas.microsoft.com/office/drawing/2014/main" id="{00000000-0008-0000-0500-0000AA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3" name="Text Box 16">
          <a:extLst>
            <a:ext uri="{FF2B5EF4-FFF2-40B4-BE49-F238E27FC236}">
              <a16:creationId xmlns:a16="http://schemas.microsoft.com/office/drawing/2014/main" id="{00000000-0008-0000-0500-0000A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4" name="Text Box 17">
          <a:extLst>
            <a:ext uri="{FF2B5EF4-FFF2-40B4-BE49-F238E27FC236}">
              <a16:creationId xmlns:a16="http://schemas.microsoft.com/office/drawing/2014/main" id="{00000000-0008-0000-0500-0000A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5" name="Text Box 18">
          <a:extLst>
            <a:ext uri="{FF2B5EF4-FFF2-40B4-BE49-F238E27FC236}">
              <a16:creationId xmlns:a16="http://schemas.microsoft.com/office/drawing/2014/main" id="{00000000-0008-0000-0500-0000A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6" name="Text Box 19">
          <a:extLst>
            <a:ext uri="{FF2B5EF4-FFF2-40B4-BE49-F238E27FC236}">
              <a16:creationId xmlns:a16="http://schemas.microsoft.com/office/drawing/2014/main" id="{00000000-0008-0000-0500-0000A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7" name="Text Box 16">
          <a:extLst>
            <a:ext uri="{FF2B5EF4-FFF2-40B4-BE49-F238E27FC236}">
              <a16:creationId xmlns:a16="http://schemas.microsoft.com/office/drawing/2014/main" id="{00000000-0008-0000-0500-0000A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48" name="Text Box 15">
          <a:extLst>
            <a:ext uri="{FF2B5EF4-FFF2-40B4-BE49-F238E27FC236}">
              <a16:creationId xmlns:a16="http://schemas.microsoft.com/office/drawing/2014/main" id="{00000000-0008-0000-0500-0000B0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3249" name="Text Box 15">
          <a:extLst>
            <a:ext uri="{FF2B5EF4-FFF2-40B4-BE49-F238E27FC236}">
              <a16:creationId xmlns:a16="http://schemas.microsoft.com/office/drawing/2014/main" id="{00000000-0008-0000-0500-0000B1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3250" name="Text Box 15">
          <a:extLst>
            <a:ext uri="{FF2B5EF4-FFF2-40B4-BE49-F238E27FC236}">
              <a16:creationId xmlns:a16="http://schemas.microsoft.com/office/drawing/2014/main" id="{00000000-0008-0000-0500-0000B2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251" name="Text Box 15">
          <a:extLst>
            <a:ext uri="{FF2B5EF4-FFF2-40B4-BE49-F238E27FC236}">
              <a16:creationId xmlns:a16="http://schemas.microsoft.com/office/drawing/2014/main" id="{00000000-0008-0000-0500-0000B3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252" name="Text Box 15">
          <a:extLst>
            <a:ext uri="{FF2B5EF4-FFF2-40B4-BE49-F238E27FC236}">
              <a16:creationId xmlns:a16="http://schemas.microsoft.com/office/drawing/2014/main" id="{00000000-0008-0000-0500-0000B4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253" name="Text Box 15">
          <a:extLst>
            <a:ext uri="{FF2B5EF4-FFF2-40B4-BE49-F238E27FC236}">
              <a16:creationId xmlns:a16="http://schemas.microsoft.com/office/drawing/2014/main" id="{00000000-0008-0000-0500-0000B5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54" name="Text Box 15">
          <a:extLst>
            <a:ext uri="{FF2B5EF4-FFF2-40B4-BE49-F238E27FC236}">
              <a16:creationId xmlns:a16="http://schemas.microsoft.com/office/drawing/2014/main" id="{00000000-0008-0000-0500-0000B6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5" name="Text Box 16">
          <a:extLst>
            <a:ext uri="{FF2B5EF4-FFF2-40B4-BE49-F238E27FC236}">
              <a16:creationId xmlns:a16="http://schemas.microsoft.com/office/drawing/2014/main" id="{00000000-0008-0000-0500-0000B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6" name="Text Box 17">
          <a:extLst>
            <a:ext uri="{FF2B5EF4-FFF2-40B4-BE49-F238E27FC236}">
              <a16:creationId xmlns:a16="http://schemas.microsoft.com/office/drawing/2014/main" id="{00000000-0008-0000-0500-0000B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7" name="Text Box 18">
          <a:extLst>
            <a:ext uri="{FF2B5EF4-FFF2-40B4-BE49-F238E27FC236}">
              <a16:creationId xmlns:a16="http://schemas.microsoft.com/office/drawing/2014/main" id="{00000000-0008-0000-0500-0000B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8" name="Text Box 19">
          <a:extLst>
            <a:ext uri="{FF2B5EF4-FFF2-40B4-BE49-F238E27FC236}">
              <a16:creationId xmlns:a16="http://schemas.microsoft.com/office/drawing/2014/main" id="{00000000-0008-0000-0500-0000B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59" name="Text Box 16">
          <a:extLst>
            <a:ext uri="{FF2B5EF4-FFF2-40B4-BE49-F238E27FC236}">
              <a16:creationId xmlns:a16="http://schemas.microsoft.com/office/drawing/2014/main" id="{00000000-0008-0000-0500-0000B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0" name="Text Box 17">
          <a:extLst>
            <a:ext uri="{FF2B5EF4-FFF2-40B4-BE49-F238E27FC236}">
              <a16:creationId xmlns:a16="http://schemas.microsoft.com/office/drawing/2014/main" id="{00000000-0008-0000-0500-0000B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1" name="Text Box 18">
          <a:extLst>
            <a:ext uri="{FF2B5EF4-FFF2-40B4-BE49-F238E27FC236}">
              <a16:creationId xmlns:a16="http://schemas.microsoft.com/office/drawing/2014/main" id="{00000000-0008-0000-0500-0000B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2" name="Text Box 19">
          <a:extLst>
            <a:ext uri="{FF2B5EF4-FFF2-40B4-BE49-F238E27FC236}">
              <a16:creationId xmlns:a16="http://schemas.microsoft.com/office/drawing/2014/main" id="{00000000-0008-0000-0500-0000B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3" name="Text Box 16">
          <a:extLst>
            <a:ext uri="{FF2B5EF4-FFF2-40B4-BE49-F238E27FC236}">
              <a16:creationId xmlns:a16="http://schemas.microsoft.com/office/drawing/2014/main" id="{00000000-0008-0000-0500-0000BF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4" name="Text Box 17">
          <a:extLst>
            <a:ext uri="{FF2B5EF4-FFF2-40B4-BE49-F238E27FC236}">
              <a16:creationId xmlns:a16="http://schemas.microsoft.com/office/drawing/2014/main" id="{00000000-0008-0000-0500-0000C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5" name="Text Box 18">
          <a:extLst>
            <a:ext uri="{FF2B5EF4-FFF2-40B4-BE49-F238E27FC236}">
              <a16:creationId xmlns:a16="http://schemas.microsoft.com/office/drawing/2014/main" id="{00000000-0008-0000-0500-0000C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6" name="Text Box 19">
          <a:extLst>
            <a:ext uri="{FF2B5EF4-FFF2-40B4-BE49-F238E27FC236}">
              <a16:creationId xmlns:a16="http://schemas.microsoft.com/office/drawing/2014/main" id="{00000000-0008-0000-0500-0000C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267" name="Text Box 15">
          <a:extLst>
            <a:ext uri="{FF2B5EF4-FFF2-40B4-BE49-F238E27FC236}">
              <a16:creationId xmlns:a16="http://schemas.microsoft.com/office/drawing/2014/main" id="{00000000-0008-0000-0500-0000C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68" name="Text Box 16">
          <a:extLst>
            <a:ext uri="{FF2B5EF4-FFF2-40B4-BE49-F238E27FC236}">
              <a16:creationId xmlns:a16="http://schemas.microsoft.com/office/drawing/2014/main" id="{00000000-0008-0000-0500-0000C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69" name="Text Box 17">
          <a:extLst>
            <a:ext uri="{FF2B5EF4-FFF2-40B4-BE49-F238E27FC236}">
              <a16:creationId xmlns:a16="http://schemas.microsoft.com/office/drawing/2014/main" id="{00000000-0008-0000-0500-0000C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70" name="Text Box 18">
          <a:extLst>
            <a:ext uri="{FF2B5EF4-FFF2-40B4-BE49-F238E27FC236}">
              <a16:creationId xmlns:a16="http://schemas.microsoft.com/office/drawing/2014/main" id="{00000000-0008-0000-0500-0000C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71" name="Text Box 19">
          <a:extLst>
            <a:ext uri="{FF2B5EF4-FFF2-40B4-BE49-F238E27FC236}">
              <a16:creationId xmlns:a16="http://schemas.microsoft.com/office/drawing/2014/main" id="{00000000-0008-0000-0500-0000C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2" name="Text Box 16">
          <a:extLst>
            <a:ext uri="{FF2B5EF4-FFF2-40B4-BE49-F238E27FC236}">
              <a16:creationId xmlns:a16="http://schemas.microsoft.com/office/drawing/2014/main" id="{00000000-0008-0000-0500-0000C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3" name="Text Box 17">
          <a:extLst>
            <a:ext uri="{FF2B5EF4-FFF2-40B4-BE49-F238E27FC236}">
              <a16:creationId xmlns:a16="http://schemas.microsoft.com/office/drawing/2014/main" id="{00000000-0008-0000-0500-0000C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4" name="Text Box 18">
          <a:extLst>
            <a:ext uri="{FF2B5EF4-FFF2-40B4-BE49-F238E27FC236}">
              <a16:creationId xmlns:a16="http://schemas.microsoft.com/office/drawing/2014/main" id="{00000000-0008-0000-0500-0000C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5" name="Text Box 16">
          <a:extLst>
            <a:ext uri="{FF2B5EF4-FFF2-40B4-BE49-F238E27FC236}">
              <a16:creationId xmlns:a16="http://schemas.microsoft.com/office/drawing/2014/main" id="{00000000-0008-0000-0500-0000C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6" name="Text Box 17">
          <a:extLst>
            <a:ext uri="{FF2B5EF4-FFF2-40B4-BE49-F238E27FC236}">
              <a16:creationId xmlns:a16="http://schemas.microsoft.com/office/drawing/2014/main" id="{00000000-0008-0000-0500-0000C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7" name="Text Box 18">
          <a:extLst>
            <a:ext uri="{FF2B5EF4-FFF2-40B4-BE49-F238E27FC236}">
              <a16:creationId xmlns:a16="http://schemas.microsoft.com/office/drawing/2014/main" id="{00000000-0008-0000-0500-0000C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8" name="Text Box 19">
          <a:extLst>
            <a:ext uri="{FF2B5EF4-FFF2-40B4-BE49-F238E27FC236}">
              <a16:creationId xmlns:a16="http://schemas.microsoft.com/office/drawing/2014/main" id="{00000000-0008-0000-0500-0000C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9" name="Text Box 16">
          <a:extLst>
            <a:ext uri="{FF2B5EF4-FFF2-40B4-BE49-F238E27FC236}">
              <a16:creationId xmlns:a16="http://schemas.microsoft.com/office/drawing/2014/main" id="{00000000-0008-0000-0500-0000C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0" name="Text Box 17">
          <a:extLst>
            <a:ext uri="{FF2B5EF4-FFF2-40B4-BE49-F238E27FC236}">
              <a16:creationId xmlns:a16="http://schemas.microsoft.com/office/drawing/2014/main" id="{00000000-0008-0000-0500-0000D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1" name="Text Box 18">
          <a:extLst>
            <a:ext uri="{FF2B5EF4-FFF2-40B4-BE49-F238E27FC236}">
              <a16:creationId xmlns:a16="http://schemas.microsoft.com/office/drawing/2014/main" id="{00000000-0008-0000-0500-0000D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2" name="Text Box 19">
          <a:extLst>
            <a:ext uri="{FF2B5EF4-FFF2-40B4-BE49-F238E27FC236}">
              <a16:creationId xmlns:a16="http://schemas.microsoft.com/office/drawing/2014/main" id="{00000000-0008-0000-0500-0000D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56743"/>
    <xdr:sp macro="" textlink="">
      <xdr:nvSpPr>
        <xdr:cNvPr id="3283" name="Text Box 15">
          <a:extLst>
            <a:ext uri="{FF2B5EF4-FFF2-40B4-BE49-F238E27FC236}">
              <a16:creationId xmlns:a16="http://schemas.microsoft.com/office/drawing/2014/main" id="{00000000-0008-0000-0500-0000D3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3284" name="Text Box 15">
          <a:extLst>
            <a:ext uri="{FF2B5EF4-FFF2-40B4-BE49-F238E27FC236}">
              <a16:creationId xmlns:a16="http://schemas.microsoft.com/office/drawing/2014/main" id="{00000000-0008-0000-0500-0000D4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285" name="Text Box 15">
          <a:extLst>
            <a:ext uri="{FF2B5EF4-FFF2-40B4-BE49-F238E27FC236}">
              <a16:creationId xmlns:a16="http://schemas.microsoft.com/office/drawing/2014/main" id="{00000000-0008-0000-0500-0000D5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286" name="Text Box 15">
          <a:extLst>
            <a:ext uri="{FF2B5EF4-FFF2-40B4-BE49-F238E27FC236}">
              <a16:creationId xmlns:a16="http://schemas.microsoft.com/office/drawing/2014/main" id="{00000000-0008-0000-0500-0000D6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287" name="Text Box 15">
          <a:extLst>
            <a:ext uri="{FF2B5EF4-FFF2-40B4-BE49-F238E27FC236}">
              <a16:creationId xmlns:a16="http://schemas.microsoft.com/office/drawing/2014/main" id="{00000000-0008-0000-0500-0000D7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213632"/>
    <xdr:sp macro="" textlink="">
      <xdr:nvSpPr>
        <xdr:cNvPr id="3288" name="Text Box 15">
          <a:extLst>
            <a:ext uri="{FF2B5EF4-FFF2-40B4-BE49-F238E27FC236}">
              <a16:creationId xmlns:a16="http://schemas.microsoft.com/office/drawing/2014/main" id="{00000000-0008-0000-0500-0000D8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89" name="Text Box 16">
          <a:extLst>
            <a:ext uri="{FF2B5EF4-FFF2-40B4-BE49-F238E27FC236}">
              <a16:creationId xmlns:a16="http://schemas.microsoft.com/office/drawing/2014/main" id="{00000000-0008-0000-0500-0000D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0" name="Text Box 17">
          <a:extLst>
            <a:ext uri="{FF2B5EF4-FFF2-40B4-BE49-F238E27FC236}">
              <a16:creationId xmlns:a16="http://schemas.microsoft.com/office/drawing/2014/main" id="{00000000-0008-0000-0500-0000D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1" name="Text Box 18">
          <a:extLst>
            <a:ext uri="{FF2B5EF4-FFF2-40B4-BE49-F238E27FC236}">
              <a16:creationId xmlns:a16="http://schemas.microsoft.com/office/drawing/2014/main" id="{00000000-0008-0000-0500-0000D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2" name="Text Box 19">
          <a:extLst>
            <a:ext uri="{FF2B5EF4-FFF2-40B4-BE49-F238E27FC236}">
              <a16:creationId xmlns:a16="http://schemas.microsoft.com/office/drawing/2014/main" id="{00000000-0008-0000-0500-0000D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3" name="Text Box 16">
          <a:extLst>
            <a:ext uri="{FF2B5EF4-FFF2-40B4-BE49-F238E27FC236}">
              <a16:creationId xmlns:a16="http://schemas.microsoft.com/office/drawing/2014/main" id="{00000000-0008-0000-0500-0000D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4" name="Text Box 17">
          <a:extLst>
            <a:ext uri="{FF2B5EF4-FFF2-40B4-BE49-F238E27FC236}">
              <a16:creationId xmlns:a16="http://schemas.microsoft.com/office/drawing/2014/main" id="{00000000-0008-0000-0500-0000D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5" name="Text Box 18">
          <a:extLst>
            <a:ext uri="{FF2B5EF4-FFF2-40B4-BE49-F238E27FC236}">
              <a16:creationId xmlns:a16="http://schemas.microsoft.com/office/drawing/2014/main" id="{00000000-0008-0000-0500-0000D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6" name="Text Box 19">
          <a:extLst>
            <a:ext uri="{FF2B5EF4-FFF2-40B4-BE49-F238E27FC236}">
              <a16:creationId xmlns:a16="http://schemas.microsoft.com/office/drawing/2014/main" id="{00000000-0008-0000-0500-0000E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7" name="Text Box 16">
          <a:extLst>
            <a:ext uri="{FF2B5EF4-FFF2-40B4-BE49-F238E27FC236}">
              <a16:creationId xmlns:a16="http://schemas.microsoft.com/office/drawing/2014/main" id="{00000000-0008-0000-0500-0000E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8" name="Text Box 17">
          <a:extLst>
            <a:ext uri="{FF2B5EF4-FFF2-40B4-BE49-F238E27FC236}">
              <a16:creationId xmlns:a16="http://schemas.microsoft.com/office/drawing/2014/main" id="{00000000-0008-0000-0500-0000E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9" name="Text Box 18">
          <a:extLst>
            <a:ext uri="{FF2B5EF4-FFF2-40B4-BE49-F238E27FC236}">
              <a16:creationId xmlns:a16="http://schemas.microsoft.com/office/drawing/2014/main" id="{00000000-0008-0000-0500-0000E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300" name="Text Box 19">
          <a:extLst>
            <a:ext uri="{FF2B5EF4-FFF2-40B4-BE49-F238E27FC236}">
              <a16:creationId xmlns:a16="http://schemas.microsoft.com/office/drawing/2014/main" id="{00000000-0008-0000-0500-0000E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301" name="Text Box 15">
          <a:extLst>
            <a:ext uri="{FF2B5EF4-FFF2-40B4-BE49-F238E27FC236}">
              <a16:creationId xmlns:a16="http://schemas.microsoft.com/office/drawing/2014/main" id="{00000000-0008-0000-0500-0000E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2" name="Text Box 16">
          <a:extLst>
            <a:ext uri="{FF2B5EF4-FFF2-40B4-BE49-F238E27FC236}">
              <a16:creationId xmlns:a16="http://schemas.microsoft.com/office/drawing/2014/main" id="{00000000-0008-0000-0500-0000E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3" name="Text Box 17">
          <a:extLst>
            <a:ext uri="{FF2B5EF4-FFF2-40B4-BE49-F238E27FC236}">
              <a16:creationId xmlns:a16="http://schemas.microsoft.com/office/drawing/2014/main" id="{00000000-0008-0000-0500-0000E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4" name="Text Box 18">
          <a:extLst>
            <a:ext uri="{FF2B5EF4-FFF2-40B4-BE49-F238E27FC236}">
              <a16:creationId xmlns:a16="http://schemas.microsoft.com/office/drawing/2014/main" id="{00000000-0008-0000-0500-0000E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5" name="Text Box 19">
          <a:extLst>
            <a:ext uri="{FF2B5EF4-FFF2-40B4-BE49-F238E27FC236}">
              <a16:creationId xmlns:a16="http://schemas.microsoft.com/office/drawing/2014/main" id="{00000000-0008-0000-0500-0000E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306" name="Text Box 15">
          <a:extLst>
            <a:ext uri="{FF2B5EF4-FFF2-40B4-BE49-F238E27FC236}">
              <a16:creationId xmlns:a16="http://schemas.microsoft.com/office/drawing/2014/main" id="{00000000-0008-0000-0500-0000EA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7" name="Text Box 16">
          <a:extLst>
            <a:ext uri="{FF2B5EF4-FFF2-40B4-BE49-F238E27FC236}">
              <a16:creationId xmlns:a16="http://schemas.microsoft.com/office/drawing/2014/main" id="{00000000-0008-0000-0500-0000E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8" name="Text Box 17">
          <a:extLst>
            <a:ext uri="{FF2B5EF4-FFF2-40B4-BE49-F238E27FC236}">
              <a16:creationId xmlns:a16="http://schemas.microsoft.com/office/drawing/2014/main" id="{00000000-0008-0000-0500-0000E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9" name="Text Box 18">
          <a:extLst>
            <a:ext uri="{FF2B5EF4-FFF2-40B4-BE49-F238E27FC236}">
              <a16:creationId xmlns:a16="http://schemas.microsoft.com/office/drawing/2014/main" id="{00000000-0008-0000-0500-0000E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0" name="Text Box 16">
          <a:extLst>
            <a:ext uri="{FF2B5EF4-FFF2-40B4-BE49-F238E27FC236}">
              <a16:creationId xmlns:a16="http://schemas.microsoft.com/office/drawing/2014/main" id="{00000000-0008-0000-0500-0000E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1" name="Text Box 17">
          <a:extLst>
            <a:ext uri="{FF2B5EF4-FFF2-40B4-BE49-F238E27FC236}">
              <a16:creationId xmlns:a16="http://schemas.microsoft.com/office/drawing/2014/main" id="{00000000-0008-0000-0500-0000E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2" name="Text Box 18">
          <a:extLst>
            <a:ext uri="{FF2B5EF4-FFF2-40B4-BE49-F238E27FC236}">
              <a16:creationId xmlns:a16="http://schemas.microsoft.com/office/drawing/2014/main" id="{00000000-0008-0000-0500-0000F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3" name="Text Box 19">
          <a:extLst>
            <a:ext uri="{FF2B5EF4-FFF2-40B4-BE49-F238E27FC236}">
              <a16:creationId xmlns:a16="http://schemas.microsoft.com/office/drawing/2014/main" id="{00000000-0008-0000-0500-0000F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4" name="Text Box 16">
          <a:extLst>
            <a:ext uri="{FF2B5EF4-FFF2-40B4-BE49-F238E27FC236}">
              <a16:creationId xmlns:a16="http://schemas.microsoft.com/office/drawing/2014/main" id="{00000000-0008-0000-0500-0000F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5" name="Text Box 17">
          <a:extLst>
            <a:ext uri="{FF2B5EF4-FFF2-40B4-BE49-F238E27FC236}">
              <a16:creationId xmlns:a16="http://schemas.microsoft.com/office/drawing/2014/main" id="{00000000-0008-0000-0500-0000F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6" name="Text Box 18">
          <a:extLst>
            <a:ext uri="{FF2B5EF4-FFF2-40B4-BE49-F238E27FC236}">
              <a16:creationId xmlns:a16="http://schemas.microsoft.com/office/drawing/2014/main" id="{00000000-0008-0000-0500-0000F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17" name="Text Box 15">
          <a:extLst>
            <a:ext uri="{FF2B5EF4-FFF2-40B4-BE49-F238E27FC236}">
              <a16:creationId xmlns:a16="http://schemas.microsoft.com/office/drawing/2014/main" id="{00000000-0008-0000-0500-0000F5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18" name="Text Box 16">
          <a:extLst>
            <a:ext uri="{FF2B5EF4-FFF2-40B4-BE49-F238E27FC236}">
              <a16:creationId xmlns:a16="http://schemas.microsoft.com/office/drawing/2014/main" id="{00000000-0008-0000-0500-0000F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19" name="Text Box 17">
          <a:extLst>
            <a:ext uri="{FF2B5EF4-FFF2-40B4-BE49-F238E27FC236}">
              <a16:creationId xmlns:a16="http://schemas.microsoft.com/office/drawing/2014/main" id="{00000000-0008-0000-0500-0000F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20" name="Text Box 18">
          <a:extLst>
            <a:ext uri="{FF2B5EF4-FFF2-40B4-BE49-F238E27FC236}">
              <a16:creationId xmlns:a16="http://schemas.microsoft.com/office/drawing/2014/main" id="{00000000-0008-0000-0500-0000F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21" name="Text Box 19">
          <a:extLst>
            <a:ext uri="{FF2B5EF4-FFF2-40B4-BE49-F238E27FC236}">
              <a16:creationId xmlns:a16="http://schemas.microsoft.com/office/drawing/2014/main" id="{00000000-0008-0000-0500-0000F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2" name="Text Box 16">
          <a:extLst>
            <a:ext uri="{FF2B5EF4-FFF2-40B4-BE49-F238E27FC236}">
              <a16:creationId xmlns:a16="http://schemas.microsoft.com/office/drawing/2014/main" id="{00000000-0008-0000-0500-0000F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3" name="Text Box 17">
          <a:extLst>
            <a:ext uri="{FF2B5EF4-FFF2-40B4-BE49-F238E27FC236}">
              <a16:creationId xmlns:a16="http://schemas.microsoft.com/office/drawing/2014/main" id="{00000000-0008-0000-0500-0000F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4" name="Text Box 18">
          <a:extLst>
            <a:ext uri="{FF2B5EF4-FFF2-40B4-BE49-F238E27FC236}">
              <a16:creationId xmlns:a16="http://schemas.microsoft.com/office/drawing/2014/main" id="{00000000-0008-0000-0500-0000F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5" name="Text Box 19">
          <a:extLst>
            <a:ext uri="{FF2B5EF4-FFF2-40B4-BE49-F238E27FC236}">
              <a16:creationId xmlns:a16="http://schemas.microsoft.com/office/drawing/2014/main" id="{00000000-0008-0000-0500-0000F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6" name="Text Box 16">
          <a:extLst>
            <a:ext uri="{FF2B5EF4-FFF2-40B4-BE49-F238E27FC236}">
              <a16:creationId xmlns:a16="http://schemas.microsoft.com/office/drawing/2014/main" id="{00000000-0008-0000-0500-0000FE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7" name="Text Box 17">
          <a:extLst>
            <a:ext uri="{FF2B5EF4-FFF2-40B4-BE49-F238E27FC236}">
              <a16:creationId xmlns:a16="http://schemas.microsoft.com/office/drawing/2014/main" id="{00000000-0008-0000-0500-0000F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8" name="Text Box 18">
          <a:extLst>
            <a:ext uri="{FF2B5EF4-FFF2-40B4-BE49-F238E27FC236}">
              <a16:creationId xmlns:a16="http://schemas.microsoft.com/office/drawing/2014/main" id="{00000000-0008-0000-0500-00000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9" name="Text Box 19">
          <a:extLst>
            <a:ext uri="{FF2B5EF4-FFF2-40B4-BE49-F238E27FC236}">
              <a16:creationId xmlns:a16="http://schemas.microsoft.com/office/drawing/2014/main" id="{00000000-0008-0000-0500-000001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330" name="Text Box 15">
          <a:extLst>
            <a:ext uri="{FF2B5EF4-FFF2-40B4-BE49-F238E27FC236}">
              <a16:creationId xmlns:a16="http://schemas.microsoft.com/office/drawing/2014/main" id="{00000000-0008-0000-0500-00000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1" name="Text Box 16">
          <a:extLst>
            <a:ext uri="{FF2B5EF4-FFF2-40B4-BE49-F238E27FC236}">
              <a16:creationId xmlns:a16="http://schemas.microsoft.com/office/drawing/2014/main" id="{00000000-0008-0000-0500-00000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2" name="Text Box 17">
          <a:extLst>
            <a:ext uri="{FF2B5EF4-FFF2-40B4-BE49-F238E27FC236}">
              <a16:creationId xmlns:a16="http://schemas.microsoft.com/office/drawing/2014/main" id="{00000000-0008-0000-0500-00000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3" name="Text Box 18">
          <a:extLst>
            <a:ext uri="{FF2B5EF4-FFF2-40B4-BE49-F238E27FC236}">
              <a16:creationId xmlns:a16="http://schemas.microsoft.com/office/drawing/2014/main" id="{00000000-0008-0000-0500-00000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4" name="Text Box 19">
          <a:extLst>
            <a:ext uri="{FF2B5EF4-FFF2-40B4-BE49-F238E27FC236}">
              <a16:creationId xmlns:a16="http://schemas.microsoft.com/office/drawing/2014/main" id="{00000000-0008-0000-0500-00000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35" name="Text Box 16">
          <a:extLst>
            <a:ext uri="{FF2B5EF4-FFF2-40B4-BE49-F238E27FC236}">
              <a16:creationId xmlns:a16="http://schemas.microsoft.com/office/drawing/2014/main" id="{00000000-0008-0000-0500-00000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36" name="Text Box 17">
          <a:extLst>
            <a:ext uri="{FF2B5EF4-FFF2-40B4-BE49-F238E27FC236}">
              <a16:creationId xmlns:a16="http://schemas.microsoft.com/office/drawing/2014/main" id="{00000000-0008-0000-0500-00000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96</xdr:row>
      <xdr:rowOff>15875</xdr:rowOff>
    </xdr:from>
    <xdr:ext cx="95250" cy="171450"/>
    <xdr:sp macro="" textlink="">
      <xdr:nvSpPr>
        <xdr:cNvPr id="3337" name="Text Box 18">
          <a:extLst>
            <a:ext uri="{FF2B5EF4-FFF2-40B4-BE49-F238E27FC236}">
              <a16:creationId xmlns:a16="http://schemas.microsoft.com/office/drawing/2014/main" id="{00000000-0008-0000-0500-000009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38" name="Text Box 16">
          <a:extLst>
            <a:ext uri="{FF2B5EF4-FFF2-40B4-BE49-F238E27FC236}">
              <a16:creationId xmlns:a16="http://schemas.microsoft.com/office/drawing/2014/main" id="{00000000-0008-0000-0500-00000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39" name="Text Box 17">
          <a:extLst>
            <a:ext uri="{FF2B5EF4-FFF2-40B4-BE49-F238E27FC236}">
              <a16:creationId xmlns:a16="http://schemas.microsoft.com/office/drawing/2014/main" id="{00000000-0008-0000-0500-00000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0" name="Text Box 18">
          <a:extLst>
            <a:ext uri="{FF2B5EF4-FFF2-40B4-BE49-F238E27FC236}">
              <a16:creationId xmlns:a16="http://schemas.microsoft.com/office/drawing/2014/main" id="{00000000-0008-0000-0500-00000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1" name="Text Box 19">
          <a:extLst>
            <a:ext uri="{FF2B5EF4-FFF2-40B4-BE49-F238E27FC236}">
              <a16:creationId xmlns:a16="http://schemas.microsoft.com/office/drawing/2014/main" id="{00000000-0008-0000-0500-00000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2" name="Text Box 16">
          <a:extLst>
            <a:ext uri="{FF2B5EF4-FFF2-40B4-BE49-F238E27FC236}">
              <a16:creationId xmlns:a16="http://schemas.microsoft.com/office/drawing/2014/main" id="{00000000-0008-0000-0500-00000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43" name="Text Box 15">
          <a:extLst>
            <a:ext uri="{FF2B5EF4-FFF2-40B4-BE49-F238E27FC236}">
              <a16:creationId xmlns:a16="http://schemas.microsoft.com/office/drawing/2014/main" id="{00000000-0008-0000-0500-00000F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3344" name="Text Box 15">
          <a:extLst>
            <a:ext uri="{FF2B5EF4-FFF2-40B4-BE49-F238E27FC236}">
              <a16:creationId xmlns:a16="http://schemas.microsoft.com/office/drawing/2014/main" id="{00000000-0008-0000-0500-000010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442269"/>
    <xdr:sp macro="" textlink="">
      <xdr:nvSpPr>
        <xdr:cNvPr id="3345" name="Text Box 15">
          <a:extLst>
            <a:ext uri="{FF2B5EF4-FFF2-40B4-BE49-F238E27FC236}">
              <a16:creationId xmlns:a16="http://schemas.microsoft.com/office/drawing/2014/main" id="{00000000-0008-0000-0500-00001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346" name="Text Box 15">
          <a:extLst>
            <a:ext uri="{FF2B5EF4-FFF2-40B4-BE49-F238E27FC236}">
              <a16:creationId xmlns:a16="http://schemas.microsoft.com/office/drawing/2014/main" id="{00000000-0008-0000-0500-00001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347" name="Text Box 15">
          <a:extLst>
            <a:ext uri="{FF2B5EF4-FFF2-40B4-BE49-F238E27FC236}">
              <a16:creationId xmlns:a16="http://schemas.microsoft.com/office/drawing/2014/main" id="{00000000-0008-0000-0500-00001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348" name="Text Box 15">
          <a:extLst>
            <a:ext uri="{FF2B5EF4-FFF2-40B4-BE49-F238E27FC236}">
              <a16:creationId xmlns:a16="http://schemas.microsoft.com/office/drawing/2014/main" id="{00000000-0008-0000-0500-00001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49" name="Text Box 15">
          <a:extLst>
            <a:ext uri="{FF2B5EF4-FFF2-40B4-BE49-F238E27FC236}">
              <a16:creationId xmlns:a16="http://schemas.microsoft.com/office/drawing/2014/main" id="{00000000-0008-0000-0500-000015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0" name="Text Box 16">
          <a:extLst>
            <a:ext uri="{FF2B5EF4-FFF2-40B4-BE49-F238E27FC236}">
              <a16:creationId xmlns:a16="http://schemas.microsoft.com/office/drawing/2014/main" id="{00000000-0008-0000-0500-00001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1" name="Text Box 17">
          <a:extLst>
            <a:ext uri="{FF2B5EF4-FFF2-40B4-BE49-F238E27FC236}">
              <a16:creationId xmlns:a16="http://schemas.microsoft.com/office/drawing/2014/main" id="{00000000-0008-0000-0500-00001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2" name="Text Box 18">
          <a:extLst>
            <a:ext uri="{FF2B5EF4-FFF2-40B4-BE49-F238E27FC236}">
              <a16:creationId xmlns:a16="http://schemas.microsoft.com/office/drawing/2014/main" id="{00000000-0008-0000-0500-00001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3" name="Text Box 19">
          <a:extLst>
            <a:ext uri="{FF2B5EF4-FFF2-40B4-BE49-F238E27FC236}">
              <a16:creationId xmlns:a16="http://schemas.microsoft.com/office/drawing/2014/main" id="{00000000-0008-0000-0500-00001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4" name="Text Box 16">
          <a:extLst>
            <a:ext uri="{FF2B5EF4-FFF2-40B4-BE49-F238E27FC236}">
              <a16:creationId xmlns:a16="http://schemas.microsoft.com/office/drawing/2014/main" id="{00000000-0008-0000-0500-00001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5" name="Text Box 17">
          <a:extLst>
            <a:ext uri="{FF2B5EF4-FFF2-40B4-BE49-F238E27FC236}">
              <a16:creationId xmlns:a16="http://schemas.microsoft.com/office/drawing/2014/main" id="{00000000-0008-0000-0500-00001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6" name="Text Box 18">
          <a:extLst>
            <a:ext uri="{FF2B5EF4-FFF2-40B4-BE49-F238E27FC236}">
              <a16:creationId xmlns:a16="http://schemas.microsoft.com/office/drawing/2014/main" id="{00000000-0008-0000-0500-00001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7" name="Text Box 19">
          <a:extLst>
            <a:ext uri="{FF2B5EF4-FFF2-40B4-BE49-F238E27FC236}">
              <a16:creationId xmlns:a16="http://schemas.microsoft.com/office/drawing/2014/main" id="{00000000-0008-0000-0500-00001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58" name="Text Box 16">
          <a:extLst>
            <a:ext uri="{FF2B5EF4-FFF2-40B4-BE49-F238E27FC236}">
              <a16:creationId xmlns:a16="http://schemas.microsoft.com/office/drawing/2014/main" id="{00000000-0008-0000-0500-00001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59" name="Text Box 17">
          <a:extLst>
            <a:ext uri="{FF2B5EF4-FFF2-40B4-BE49-F238E27FC236}">
              <a16:creationId xmlns:a16="http://schemas.microsoft.com/office/drawing/2014/main" id="{00000000-0008-0000-0500-00001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60" name="Text Box 18">
          <a:extLst>
            <a:ext uri="{FF2B5EF4-FFF2-40B4-BE49-F238E27FC236}">
              <a16:creationId xmlns:a16="http://schemas.microsoft.com/office/drawing/2014/main" id="{00000000-0008-0000-0500-00002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61" name="Text Box 19">
          <a:extLst>
            <a:ext uri="{FF2B5EF4-FFF2-40B4-BE49-F238E27FC236}">
              <a16:creationId xmlns:a16="http://schemas.microsoft.com/office/drawing/2014/main" id="{00000000-0008-0000-0500-00002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362" name="Text Box 15">
          <a:extLst>
            <a:ext uri="{FF2B5EF4-FFF2-40B4-BE49-F238E27FC236}">
              <a16:creationId xmlns:a16="http://schemas.microsoft.com/office/drawing/2014/main" id="{00000000-0008-0000-0500-00002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3" name="Text Box 16">
          <a:extLst>
            <a:ext uri="{FF2B5EF4-FFF2-40B4-BE49-F238E27FC236}">
              <a16:creationId xmlns:a16="http://schemas.microsoft.com/office/drawing/2014/main" id="{00000000-0008-0000-0500-00002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4" name="Text Box 17">
          <a:extLst>
            <a:ext uri="{FF2B5EF4-FFF2-40B4-BE49-F238E27FC236}">
              <a16:creationId xmlns:a16="http://schemas.microsoft.com/office/drawing/2014/main" id="{00000000-0008-0000-0500-00002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5" name="Text Box 18">
          <a:extLst>
            <a:ext uri="{FF2B5EF4-FFF2-40B4-BE49-F238E27FC236}">
              <a16:creationId xmlns:a16="http://schemas.microsoft.com/office/drawing/2014/main" id="{00000000-0008-0000-0500-00002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6" name="Text Box 19">
          <a:extLst>
            <a:ext uri="{FF2B5EF4-FFF2-40B4-BE49-F238E27FC236}">
              <a16:creationId xmlns:a16="http://schemas.microsoft.com/office/drawing/2014/main" id="{00000000-0008-0000-0500-00002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7" name="Text Box 16">
          <a:extLst>
            <a:ext uri="{FF2B5EF4-FFF2-40B4-BE49-F238E27FC236}">
              <a16:creationId xmlns:a16="http://schemas.microsoft.com/office/drawing/2014/main" id="{00000000-0008-0000-0500-00002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8" name="Text Box 17">
          <a:extLst>
            <a:ext uri="{FF2B5EF4-FFF2-40B4-BE49-F238E27FC236}">
              <a16:creationId xmlns:a16="http://schemas.microsoft.com/office/drawing/2014/main" id="{00000000-0008-0000-0500-00002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9" name="Text Box 18">
          <a:extLst>
            <a:ext uri="{FF2B5EF4-FFF2-40B4-BE49-F238E27FC236}">
              <a16:creationId xmlns:a16="http://schemas.microsoft.com/office/drawing/2014/main" id="{00000000-0008-0000-0500-00002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0" name="Text Box 16">
          <a:extLst>
            <a:ext uri="{FF2B5EF4-FFF2-40B4-BE49-F238E27FC236}">
              <a16:creationId xmlns:a16="http://schemas.microsoft.com/office/drawing/2014/main" id="{00000000-0008-0000-0500-00002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1" name="Text Box 17">
          <a:extLst>
            <a:ext uri="{FF2B5EF4-FFF2-40B4-BE49-F238E27FC236}">
              <a16:creationId xmlns:a16="http://schemas.microsoft.com/office/drawing/2014/main" id="{00000000-0008-0000-0500-00002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2" name="Text Box 18">
          <a:extLst>
            <a:ext uri="{FF2B5EF4-FFF2-40B4-BE49-F238E27FC236}">
              <a16:creationId xmlns:a16="http://schemas.microsoft.com/office/drawing/2014/main" id="{00000000-0008-0000-0500-00002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3" name="Text Box 19">
          <a:extLst>
            <a:ext uri="{FF2B5EF4-FFF2-40B4-BE49-F238E27FC236}">
              <a16:creationId xmlns:a16="http://schemas.microsoft.com/office/drawing/2014/main" id="{00000000-0008-0000-0500-00002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4" name="Text Box 16">
          <a:extLst>
            <a:ext uri="{FF2B5EF4-FFF2-40B4-BE49-F238E27FC236}">
              <a16:creationId xmlns:a16="http://schemas.microsoft.com/office/drawing/2014/main" id="{00000000-0008-0000-0500-00002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5" name="Text Box 17">
          <a:extLst>
            <a:ext uri="{FF2B5EF4-FFF2-40B4-BE49-F238E27FC236}">
              <a16:creationId xmlns:a16="http://schemas.microsoft.com/office/drawing/2014/main" id="{00000000-0008-0000-0500-00002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6" name="Text Box 18">
          <a:extLst>
            <a:ext uri="{FF2B5EF4-FFF2-40B4-BE49-F238E27FC236}">
              <a16:creationId xmlns:a16="http://schemas.microsoft.com/office/drawing/2014/main" id="{00000000-0008-0000-0500-00003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7" name="Text Box 19">
          <a:extLst>
            <a:ext uri="{FF2B5EF4-FFF2-40B4-BE49-F238E27FC236}">
              <a16:creationId xmlns:a16="http://schemas.microsoft.com/office/drawing/2014/main" id="{00000000-0008-0000-0500-00003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56743"/>
    <xdr:sp macro="" textlink="">
      <xdr:nvSpPr>
        <xdr:cNvPr id="3378" name="Text Box 15">
          <a:extLst>
            <a:ext uri="{FF2B5EF4-FFF2-40B4-BE49-F238E27FC236}">
              <a16:creationId xmlns:a16="http://schemas.microsoft.com/office/drawing/2014/main" id="{00000000-0008-0000-0500-000032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442269"/>
    <xdr:sp macro="" textlink="">
      <xdr:nvSpPr>
        <xdr:cNvPr id="3379" name="Text Box 15">
          <a:extLst>
            <a:ext uri="{FF2B5EF4-FFF2-40B4-BE49-F238E27FC236}">
              <a16:creationId xmlns:a16="http://schemas.microsoft.com/office/drawing/2014/main" id="{00000000-0008-0000-0500-000033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380" name="Text Box 15">
          <a:extLst>
            <a:ext uri="{FF2B5EF4-FFF2-40B4-BE49-F238E27FC236}">
              <a16:creationId xmlns:a16="http://schemas.microsoft.com/office/drawing/2014/main" id="{00000000-0008-0000-0500-000034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381" name="Text Box 15">
          <a:extLst>
            <a:ext uri="{FF2B5EF4-FFF2-40B4-BE49-F238E27FC236}">
              <a16:creationId xmlns:a16="http://schemas.microsoft.com/office/drawing/2014/main" id="{00000000-0008-0000-0500-000035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382" name="Text Box 15">
          <a:extLst>
            <a:ext uri="{FF2B5EF4-FFF2-40B4-BE49-F238E27FC236}">
              <a16:creationId xmlns:a16="http://schemas.microsoft.com/office/drawing/2014/main" id="{00000000-0008-0000-0500-000036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213632"/>
    <xdr:sp macro="" textlink="">
      <xdr:nvSpPr>
        <xdr:cNvPr id="3383" name="Text Box 15">
          <a:extLst>
            <a:ext uri="{FF2B5EF4-FFF2-40B4-BE49-F238E27FC236}">
              <a16:creationId xmlns:a16="http://schemas.microsoft.com/office/drawing/2014/main" id="{00000000-0008-0000-0500-000037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4" name="Text Box 16">
          <a:extLst>
            <a:ext uri="{FF2B5EF4-FFF2-40B4-BE49-F238E27FC236}">
              <a16:creationId xmlns:a16="http://schemas.microsoft.com/office/drawing/2014/main" id="{00000000-0008-0000-0500-00003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5" name="Text Box 17">
          <a:extLst>
            <a:ext uri="{FF2B5EF4-FFF2-40B4-BE49-F238E27FC236}">
              <a16:creationId xmlns:a16="http://schemas.microsoft.com/office/drawing/2014/main" id="{00000000-0008-0000-0500-00003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6" name="Text Box 18">
          <a:extLst>
            <a:ext uri="{FF2B5EF4-FFF2-40B4-BE49-F238E27FC236}">
              <a16:creationId xmlns:a16="http://schemas.microsoft.com/office/drawing/2014/main" id="{00000000-0008-0000-0500-00003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7" name="Text Box 19">
          <a:extLst>
            <a:ext uri="{FF2B5EF4-FFF2-40B4-BE49-F238E27FC236}">
              <a16:creationId xmlns:a16="http://schemas.microsoft.com/office/drawing/2014/main" id="{00000000-0008-0000-0500-00003B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88" name="Text Box 16">
          <a:extLst>
            <a:ext uri="{FF2B5EF4-FFF2-40B4-BE49-F238E27FC236}">
              <a16:creationId xmlns:a16="http://schemas.microsoft.com/office/drawing/2014/main" id="{00000000-0008-0000-0500-00003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89" name="Text Box 17">
          <a:extLst>
            <a:ext uri="{FF2B5EF4-FFF2-40B4-BE49-F238E27FC236}">
              <a16:creationId xmlns:a16="http://schemas.microsoft.com/office/drawing/2014/main" id="{00000000-0008-0000-0500-00003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90" name="Text Box 18">
          <a:extLst>
            <a:ext uri="{FF2B5EF4-FFF2-40B4-BE49-F238E27FC236}">
              <a16:creationId xmlns:a16="http://schemas.microsoft.com/office/drawing/2014/main" id="{00000000-0008-0000-0500-00003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91" name="Text Box 19">
          <a:extLst>
            <a:ext uri="{FF2B5EF4-FFF2-40B4-BE49-F238E27FC236}">
              <a16:creationId xmlns:a16="http://schemas.microsoft.com/office/drawing/2014/main" id="{00000000-0008-0000-0500-00003F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2" name="Text Box 16">
          <a:extLst>
            <a:ext uri="{FF2B5EF4-FFF2-40B4-BE49-F238E27FC236}">
              <a16:creationId xmlns:a16="http://schemas.microsoft.com/office/drawing/2014/main" id="{00000000-0008-0000-0500-00004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3" name="Text Box 17">
          <a:extLst>
            <a:ext uri="{FF2B5EF4-FFF2-40B4-BE49-F238E27FC236}">
              <a16:creationId xmlns:a16="http://schemas.microsoft.com/office/drawing/2014/main" id="{00000000-0008-0000-0500-00004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4" name="Text Box 18">
          <a:extLst>
            <a:ext uri="{FF2B5EF4-FFF2-40B4-BE49-F238E27FC236}">
              <a16:creationId xmlns:a16="http://schemas.microsoft.com/office/drawing/2014/main" id="{00000000-0008-0000-0500-00004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5" name="Text Box 19">
          <a:extLst>
            <a:ext uri="{FF2B5EF4-FFF2-40B4-BE49-F238E27FC236}">
              <a16:creationId xmlns:a16="http://schemas.microsoft.com/office/drawing/2014/main" id="{00000000-0008-0000-0500-000043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396" name="Text Box 15">
          <a:extLst>
            <a:ext uri="{FF2B5EF4-FFF2-40B4-BE49-F238E27FC236}">
              <a16:creationId xmlns:a16="http://schemas.microsoft.com/office/drawing/2014/main" id="{00000000-0008-0000-0500-000044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7" name="Text Box 16">
          <a:extLst>
            <a:ext uri="{FF2B5EF4-FFF2-40B4-BE49-F238E27FC236}">
              <a16:creationId xmlns:a16="http://schemas.microsoft.com/office/drawing/2014/main" id="{00000000-0008-0000-0500-00004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8" name="Text Box 17">
          <a:extLst>
            <a:ext uri="{FF2B5EF4-FFF2-40B4-BE49-F238E27FC236}">
              <a16:creationId xmlns:a16="http://schemas.microsoft.com/office/drawing/2014/main" id="{00000000-0008-0000-0500-00004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9" name="Text Box 18">
          <a:extLst>
            <a:ext uri="{FF2B5EF4-FFF2-40B4-BE49-F238E27FC236}">
              <a16:creationId xmlns:a16="http://schemas.microsoft.com/office/drawing/2014/main" id="{00000000-0008-0000-0500-00004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00" name="Text Box 19">
          <a:extLst>
            <a:ext uri="{FF2B5EF4-FFF2-40B4-BE49-F238E27FC236}">
              <a16:creationId xmlns:a16="http://schemas.microsoft.com/office/drawing/2014/main" id="{00000000-0008-0000-0500-00004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401" name="Text Box 15">
          <a:extLst>
            <a:ext uri="{FF2B5EF4-FFF2-40B4-BE49-F238E27FC236}">
              <a16:creationId xmlns:a16="http://schemas.microsoft.com/office/drawing/2014/main" id="{00000000-0008-0000-0500-000049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2" name="Text Box 16">
          <a:extLst>
            <a:ext uri="{FF2B5EF4-FFF2-40B4-BE49-F238E27FC236}">
              <a16:creationId xmlns:a16="http://schemas.microsoft.com/office/drawing/2014/main" id="{00000000-0008-0000-0500-00004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3" name="Text Box 17">
          <a:extLst>
            <a:ext uri="{FF2B5EF4-FFF2-40B4-BE49-F238E27FC236}">
              <a16:creationId xmlns:a16="http://schemas.microsoft.com/office/drawing/2014/main" id="{00000000-0008-0000-0500-00004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4" name="Text Box 18">
          <a:extLst>
            <a:ext uri="{FF2B5EF4-FFF2-40B4-BE49-F238E27FC236}">
              <a16:creationId xmlns:a16="http://schemas.microsoft.com/office/drawing/2014/main" id="{00000000-0008-0000-0500-00004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5" name="Text Box 16">
          <a:extLst>
            <a:ext uri="{FF2B5EF4-FFF2-40B4-BE49-F238E27FC236}">
              <a16:creationId xmlns:a16="http://schemas.microsoft.com/office/drawing/2014/main" id="{00000000-0008-0000-0500-00004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6" name="Text Box 17">
          <a:extLst>
            <a:ext uri="{FF2B5EF4-FFF2-40B4-BE49-F238E27FC236}">
              <a16:creationId xmlns:a16="http://schemas.microsoft.com/office/drawing/2014/main" id="{00000000-0008-0000-0500-00004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7" name="Text Box 18">
          <a:extLst>
            <a:ext uri="{FF2B5EF4-FFF2-40B4-BE49-F238E27FC236}">
              <a16:creationId xmlns:a16="http://schemas.microsoft.com/office/drawing/2014/main" id="{00000000-0008-0000-0500-00004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8" name="Text Box 19">
          <a:extLst>
            <a:ext uri="{FF2B5EF4-FFF2-40B4-BE49-F238E27FC236}">
              <a16:creationId xmlns:a16="http://schemas.microsoft.com/office/drawing/2014/main" id="{00000000-0008-0000-0500-00005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9" name="Text Box 16">
          <a:extLst>
            <a:ext uri="{FF2B5EF4-FFF2-40B4-BE49-F238E27FC236}">
              <a16:creationId xmlns:a16="http://schemas.microsoft.com/office/drawing/2014/main" id="{00000000-0008-0000-0500-00005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10" name="Text Box 17">
          <a:extLst>
            <a:ext uri="{FF2B5EF4-FFF2-40B4-BE49-F238E27FC236}">
              <a16:creationId xmlns:a16="http://schemas.microsoft.com/office/drawing/2014/main" id="{00000000-0008-0000-0500-00005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11" name="Text Box 18">
          <a:extLst>
            <a:ext uri="{FF2B5EF4-FFF2-40B4-BE49-F238E27FC236}">
              <a16:creationId xmlns:a16="http://schemas.microsoft.com/office/drawing/2014/main" id="{00000000-0008-0000-0500-000053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12" name="Text Box 15">
          <a:extLst>
            <a:ext uri="{FF2B5EF4-FFF2-40B4-BE49-F238E27FC236}">
              <a16:creationId xmlns:a16="http://schemas.microsoft.com/office/drawing/2014/main" id="{00000000-0008-0000-0500-000054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3" name="Text Box 16">
          <a:extLst>
            <a:ext uri="{FF2B5EF4-FFF2-40B4-BE49-F238E27FC236}">
              <a16:creationId xmlns:a16="http://schemas.microsoft.com/office/drawing/2014/main" id="{00000000-0008-0000-0500-00005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4" name="Text Box 17">
          <a:extLst>
            <a:ext uri="{FF2B5EF4-FFF2-40B4-BE49-F238E27FC236}">
              <a16:creationId xmlns:a16="http://schemas.microsoft.com/office/drawing/2014/main" id="{00000000-0008-0000-0500-00005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5" name="Text Box 18">
          <a:extLst>
            <a:ext uri="{FF2B5EF4-FFF2-40B4-BE49-F238E27FC236}">
              <a16:creationId xmlns:a16="http://schemas.microsoft.com/office/drawing/2014/main" id="{00000000-0008-0000-0500-00005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6" name="Text Box 19">
          <a:extLst>
            <a:ext uri="{FF2B5EF4-FFF2-40B4-BE49-F238E27FC236}">
              <a16:creationId xmlns:a16="http://schemas.microsoft.com/office/drawing/2014/main" id="{00000000-0008-0000-0500-00005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7" name="Text Box 16">
          <a:extLst>
            <a:ext uri="{FF2B5EF4-FFF2-40B4-BE49-F238E27FC236}">
              <a16:creationId xmlns:a16="http://schemas.microsoft.com/office/drawing/2014/main" id="{00000000-0008-0000-0500-00005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8" name="Text Box 17">
          <a:extLst>
            <a:ext uri="{FF2B5EF4-FFF2-40B4-BE49-F238E27FC236}">
              <a16:creationId xmlns:a16="http://schemas.microsoft.com/office/drawing/2014/main" id="{00000000-0008-0000-0500-00005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9" name="Text Box 18">
          <a:extLst>
            <a:ext uri="{FF2B5EF4-FFF2-40B4-BE49-F238E27FC236}">
              <a16:creationId xmlns:a16="http://schemas.microsoft.com/office/drawing/2014/main" id="{00000000-0008-0000-0500-00005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20" name="Text Box 19">
          <a:extLst>
            <a:ext uri="{FF2B5EF4-FFF2-40B4-BE49-F238E27FC236}">
              <a16:creationId xmlns:a16="http://schemas.microsoft.com/office/drawing/2014/main" id="{00000000-0008-0000-0500-00005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1" name="Text Box 16">
          <a:extLst>
            <a:ext uri="{FF2B5EF4-FFF2-40B4-BE49-F238E27FC236}">
              <a16:creationId xmlns:a16="http://schemas.microsoft.com/office/drawing/2014/main" id="{00000000-0008-0000-0500-00005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2" name="Text Box 17">
          <a:extLst>
            <a:ext uri="{FF2B5EF4-FFF2-40B4-BE49-F238E27FC236}">
              <a16:creationId xmlns:a16="http://schemas.microsoft.com/office/drawing/2014/main" id="{00000000-0008-0000-0500-00005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3" name="Text Box 18">
          <a:extLst>
            <a:ext uri="{FF2B5EF4-FFF2-40B4-BE49-F238E27FC236}">
              <a16:creationId xmlns:a16="http://schemas.microsoft.com/office/drawing/2014/main" id="{00000000-0008-0000-0500-00005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4" name="Text Box 19">
          <a:extLst>
            <a:ext uri="{FF2B5EF4-FFF2-40B4-BE49-F238E27FC236}">
              <a16:creationId xmlns:a16="http://schemas.microsoft.com/office/drawing/2014/main" id="{00000000-0008-0000-0500-00006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425" name="Text Box 15">
          <a:extLst>
            <a:ext uri="{FF2B5EF4-FFF2-40B4-BE49-F238E27FC236}">
              <a16:creationId xmlns:a16="http://schemas.microsoft.com/office/drawing/2014/main" id="{00000000-0008-0000-0500-00006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6" name="Text Box 16">
          <a:extLst>
            <a:ext uri="{FF2B5EF4-FFF2-40B4-BE49-F238E27FC236}">
              <a16:creationId xmlns:a16="http://schemas.microsoft.com/office/drawing/2014/main" id="{00000000-0008-0000-0500-00006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7" name="Text Box 17">
          <a:extLst>
            <a:ext uri="{FF2B5EF4-FFF2-40B4-BE49-F238E27FC236}">
              <a16:creationId xmlns:a16="http://schemas.microsoft.com/office/drawing/2014/main" id="{00000000-0008-0000-0500-00006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8" name="Text Box 18">
          <a:extLst>
            <a:ext uri="{FF2B5EF4-FFF2-40B4-BE49-F238E27FC236}">
              <a16:creationId xmlns:a16="http://schemas.microsoft.com/office/drawing/2014/main" id="{00000000-0008-0000-0500-00006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9" name="Text Box 19">
          <a:extLst>
            <a:ext uri="{FF2B5EF4-FFF2-40B4-BE49-F238E27FC236}">
              <a16:creationId xmlns:a16="http://schemas.microsoft.com/office/drawing/2014/main" id="{00000000-0008-0000-0500-00006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30" name="Text Box 16">
          <a:extLst>
            <a:ext uri="{FF2B5EF4-FFF2-40B4-BE49-F238E27FC236}">
              <a16:creationId xmlns:a16="http://schemas.microsoft.com/office/drawing/2014/main" id="{00000000-0008-0000-0500-00006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31" name="Text Box 17">
          <a:extLst>
            <a:ext uri="{FF2B5EF4-FFF2-40B4-BE49-F238E27FC236}">
              <a16:creationId xmlns:a16="http://schemas.microsoft.com/office/drawing/2014/main" id="{00000000-0008-0000-0500-00006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102</xdr:row>
      <xdr:rowOff>15875</xdr:rowOff>
    </xdr:from>
    <xdr:ext cx="95250" cy="171450"/>
    <xdr:sp macro="" textlink="">
      <xdr:nvSpPr>
        <xdr:cNvPr id="3432" name="Text Box 18">
          <a:extLst>
            <a:ext uri="{FF2B5EF4-FFF2-40B4-BE49-F238E27FC236}">
              <a16:creationId xmlns:a16="http://schemas.microsoft.com/office/drawing/2014/main" id="{00000000-0008-0000-0500-000068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3" name="Text Box 16">
          <a:extLst>
            <a:ext uri="{FF2B5EF4-FFF2-40B4-BE49-F238E27FC236}">
              <a16:creationId xmlns:a16="http://schemas.microsoft.com/office/drawing/2014/main" id="{00000000-0008-0000-0500-00006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4" name="Text Box 17">
          <a:extLst>
            <a:ext uri="{FF2B5EF4-FFF2-40B4-BE49-F238E27FC236}">
              <a16:creationId xmlns:a16="http://schemas.microsoft.com/office/drawing/2014/main" id="{00000000-0008-0000-0500-00006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5" name="Text Box 18">
          <a:extLst>
            <a:ext uri="{FF2B5EF4-FFF2-40B4-BE49-F238E27FC236}">
              <a16:creationId xmlns:a16="http://schemas.microsoft.com/office/drawing/2014/main" id="{00000000-0008-0000-0500-00006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6" name="Text Box 19">
          <a:extLst>
            <a:ext uri="{FF2B5EF4-FFF2-40B4-BE49-F238E27FC236}">
              <a16:creationId xmlns:a16="http://schemas.microsoft.com/office/drawing/2014/main" id="{00000000-0008-0000-0500-00006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7" name="Text Box 16">
          <a:extLst>
            <a:ext uri="{FF2B5EF4-FFF2-40B4-BE49-F238E27FC236}">
              <a16:creationId xmlns:a16="http://schemas.microsoft.com/office/drawing/2014/main" id="{00000000-0008-0000-0500-00006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38" name="Text Box 15">
          <a:extLst>
            <a:ext uri="{FF2B5EF4-FFF2-40B4-BE49-F238E27FC236}">
              <a16:creationId xmlns:a16="http://schemas.microsoft.com/office/drawing/2014/main" id="{00000000-0008-0000-0500-00006E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3439" name="Text Box 15">
          <a:extLst>
            <a:ext uri="{FF2B5EF4-FFF2-40B4-BE49-F238E27FC236}">
              <a16:creationId xmlns:a16="http://schemas.microsoft.com/office/drawing/2014/main" id="{00000000-0008-0000-0500-00006F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3440" name="Text Box 15">
          <a:extLst>
            <a:ext uri="{FF2B5EF4-FFF2-40B4-BE49-F238E27FC236}">
              <a16:creationId xmlns:a16="http://schemas.microsoft.com/office/drawing/2014/main" id="{00000000-0008-0000-0500-000070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441" name="Text Box 15">
          <a:extLst>
            <a:ext uri="{FF2B5EF4-FFF2-40B4-BE49-F238E27FC236}">
              <a16:creationId xmlns:a16="http://schemas.microsoft.com/office/drawing/2014/main" id="{00000000-0008-0000-0500-000071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3442" name="Text Box 15">
          <a:extLst>
            <a:ext uri="{FF2B5EF4-FFF2-40B4-BE49-F238E27FC236}">
              <a16:creationId xmlns:a16="http://schemas.microsoft.com/office/drawing/2014/main" id="{00000000-0008-0000-0500-000072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3443" name="Text Box 15">
          <a:extLst>
            <a:ext uri="{FF2B5EF4-FFF2-40B4-BE49-F238E27FC236}">
              <a16:creationId xmlns:a16="http://schemas.microsoft.com/office/drawing/2014/main" id="{00000000-0008-0000-0500-000073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44" name="Text Box 15">
          <a:extLst>
            <a:ext uri="{FF2B5EF4-FFF2-40B4-BE49-F238E27FC236}">
              <a16:creationId xmlns:a16="http://schemas.microsoft.com/office/drawing/2014/main" id="{00000000-0008-0000-0500-000074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5" name="Text Box 16">
          <a:extLst>
            <a:ext uri="{FF2B5EF4-FFF2-40B4-BE49-F238E27FC236}">
              <a16:creationId xmlns:a16="http://schemas.microsoft.com/office/drawing/2014/main" id="{00000000-0008-0000-0500-00007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6" name="Text Box 17">
          <a:extLst>
            <a:ext uri="{FF2B5EF4-FFF2-40B4-BE49-F238E27FC236}">
              <a16:creationId xmlns:a16="http://schemas.microsoft.com/office/drawing/2014/main" id="{00000000-0008-0000-0500-00007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7" name="Text Box 18">
          <a:extLst>
            <a:ext uri="{FF2B5EF4-FFF2-40B4-BE49-F238E27FC236}">
              <a16:creationId xmlns:a16="http://schemas.microsoft.com/office/drawing/2014/main" id="{00000000-0008-0000-0500-00007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8" name="Text Box 19">
          <a:extLst>
            <a:ext uri="{FF2B5EF4-FFF2-40B4-BE49-F238E27FC236}">
              <a16:creationId xmlns:a16="http://schemas.microsoft.com/office/drawing/2014/main" id="{00000000-0008-0000-0500-00007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49" name="Text Box 16">
          <a:extLst>
            <a:ext uri="{FF2B5EF4-FFF2-40B4-BE49-F238E27FC236}">
              <a16:creationId xmlns:a16="http://schemas.microsoft.com/office/drawing/2014/main" id="{00000000-0008-0000-0500-00007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0" name="Text Box 17">
          <a:extLst>
            <a:ext uri="{FF2B5EF4-FFF2-40B4-BE49-F238E27FC236}">
              <a16:creationId xmlns:a16="http://schemas.microsoft.com/office/drawing/2014/main" id="{00000000-0008-0000-0500-00007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1" name="Text Box 18">
          <a:extLst>
            <a:ext uri="{FF2B5EF4-FFF2-40B4-BE49-F238E27FC236}">
              <a16:creationId xmlns:a16="http://schemas.microsoft.com/office/drawing/2014/main" id="{00000000-0008-0000-0500-00007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2" name="Text Box 19">
          <a:extLst>
            <a:ext uri="{FF2B5EF4-FFF2-40B4-BE49-F238E27FC236}">
              <a16:creationId xmlns:a16="http://schemas.microsoft.com/office/drawing/2014/main" id="{00000000-0008-0000-0500-00007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3" name="Text Box 16">
          <a:extLst>
            <a:ext uri="{FF2B5EF4-FFF2-40B4-BE49-F238E27FC236}">
              <a16:creationId xmlns:a16="http://schemas.microsoft.com/office/drawing/2014/main" id="{00000000-0008-0000-0500-00007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4" name="Text Box 17">
          <a:extLst>
            <a:ext uri="{FF2B5EF4-FFF2-40B4-BE49-F238E27FC236}">
              <a16:creationId xmlns:a16="http://schemas.microsoft.com/office/drawing/2014/main" id="{00000000-0008-0000-0500-00007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5" name="Text Box 18">
          <a:extLst>
            <a:ext uri="{FF2B5EF4-FFF2-40B4-BE49-F238E27FC236}">
              <a16:creationId xmlns:a16="http://schemas.microsoft.com/office/drawing/2014/main" id="{00000000-0008-0000-0500-00007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6" name="Text Box 19">
          <a:extLst>
            <a:ext uri="{FF2B5EF4-FFF2-40B4-BE49-F238E27FC236}">
              <a16:creationId xmlns:a16="http://schemas.microsoft.com/office/drawing/2014/main" id="{00000000-0008-0000-0500-00008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457" name="Text Box 15">
          <a:extLst>
            <a:ext uri="{FF2B5EF4-FFF2-40B4-BE49-F238E27FC236}">
              <a16:creationId xmlns:a16="http://schemas.microsoft.com/office/drawing/2014/main" id="{00000000-0008-0000-0500-00008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58" name="Text Box 16">
          <a:extLst>
            <a:ext uri="{FF2B5EF4-FFF2-40B4-BE49-F238E27FC236}">
              <a16:creationId xmlns:a16="http://schemas.microsoft.com/office/drawing/2014/main" id="{00000000-0008-0000-0500-00008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59" name="Text Box 17">
          <a:extLst>
            <a:ext uri="{FF2B5EF4-FFF2-40B4-BE49-F238E27FC236}">
              <a16:creationId xmlns:a16="http://schemas.microsoft.com/office/drawing/2014/main" id="{00000000-0008-0000-0500-00008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60" name="Text Box 18">
          <a:extLst>
            <a:ext uri="{FF2B5EF4-FFF2-40B4-BE49-F238E27FC236}">
              <a16:creationId xmlns:a16="http://schemas.microsoft.com/office/drawing/2014/main" id="{00000000-0008-0000-0500-00008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61" name="Text Box 19">
          <a:extLst>
            <a:ext uri="{FF2B5EF4-FFF2-40B4-BE49-F238E27FC236}">
              <a16:creationId xmlns:a16="http://schemas.microsoft.com/office/drawing/2014/main" id="{00000000-0008-0000-0500-00008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2" name="Text Box 16">
          <a:extLst>
            <a:ext uri="{FF2B5EF4-FFF2-40B4-BE49-F238E27FC236}">
              <a16:creationId xmlns:a16="http://schemas.microsoft.com/office/drawing/2014/main" id="{00000000-0008-0000-0500-00008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3" name="Text Box 17">
          <a:extLst>
            <a:ext uri="{FF2B5EF4-FFF2-40B4-BE49-F238E27FC236}">
              <a16:creationId xmlns:a16="http://schemas.microsoft.com/office/drawing/2014/main" id="{00000000-0008-0000-0500-00008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4" name="Text Box 18">
          <a:extLst>
            <a:ext uri="{FF2B5EF4-FFF2-40B4-BE49-F238E27FC236}">
              <a16:creationId xmlns:a16="http://schemas.microsoft.com/office/drawing/2014/main" id="{00000000-0008-0000-0500-00008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5" name="Text Box 16">
          <a:extLst>
            <a:ext uri="{FF2B5EF4-FFF2-40B4-BE49-F238E27FC236}">
              <a16:creationId xmlns:a16="http://schemas.microsoft.com/office/drawing/2014/main" id="{00000000-0008-0000-0500-00008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6" name="Text Box 17">
          <a:extLst>
            <a:ext uri="{FF2B5EF4-FFF2-40B4-BE49-F238E27FC236}">
              <a16:creationId xmlns:a16="http://schemas.microsoft.com/office/drawing/2014/main" id="{00000000-0008-0000-0500-00008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7" name="Text Box 18">
          <a:extLst>
            <a:ext uri="{FF2B5EF4-FFF2-40B4-BE49-F238E27FC236}">
              <a16:creationId xmlns:a16="http://schemas.microsoft.com/office/drawing/2014/main" id="{00000000-0008-0000-0500-00008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8" name="Text Box 19">
          <a:extLst>
            <a:ext uri="{FF2B5EF4-FFF2-40B4-BE49-F238E27FC236}">
              <a16:creationId xmlns:a16="http://schemas.microsoft.com/office/drawing/2014/main" id="{00000000-0008-0000-0500-00008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9" name="Text Box 16">
          <a:extLst>
            <a:ext uri="{FF2B5EF4-FFF2-40B4-BE49-F238E27FC236}">
              <a16:creationId xmlns:a16="http://schemas.microsoft.com/office/drawing/2014/main" id="{00000000-0008-0000-0500-00008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0" name="Text Box 17">
          <a:extLst>
            <a:ext uri="{FF2B5EF4-FFF2-40B4-BE49-F238E27FC236}">
              <a16:creationId xmlns:a16="http://schemas.microsoft.com/office/drawing/2014/main" id="{00000000-0008-0000-0500-00008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1" name="Text Box 18">
          <a:extLst>
            <a:ext uri="{FF2B5EF4-FFF2-40B4-BE49-F238E27FC236}">
              <a16:creationId xmlns:a16="http://schemas.microsoft.com/office/drawing/2014/main" id="{00000000-0008-0000-0500-00008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2" name="Text Box 19">
          <a:extLst>
            <a:ext uri="{FF2B5EF4-FFF2-40B4-BE49-F238E27FC236}">
              <a16:creationId xmlns:a16="http://schemas.microsoft.com/office/drawing/2014/main" id="{00000000-0008-0000-0500-00009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3474" name="Text Box 15">
          <a:extLst>
            <a:ext uri="{FF2B5EF4-FFF2-40B4-BE49-F238E27FC236}">
              <a16:creationId xmlns:a16="http://schemas.microsoft.com/office/drawing/2014/main" id="{00000000-0008-0000-0500-000092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475" name="Text Box 15">
          <a:extLst>
            <a:ext uri="{FF2B5EF4-FFF2-40B4-BE49-F238E27FC236}">
              <a16:creationId xmlns:a16="http://schemas.microsoft.com/office/drawing/2014/main" id="{00000000-0008-0000-0500-000093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213632"/>
    <xdr:sp macro="" textlink="">
      <xdr:nvSpPr>
        <xdr:cNvPr id="3478" name="Text Box 15">
          <a:extLst>
            <a:ext uri="{FF2B5EF4-FFF2-40B4-BE49-F238E27FC236}">
              <a16:creationId xmlns:a16="http://schemas.microsoft.com/office/drawing/2014/main" id="{00000000-0008-0000-0500-000096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79" name="Text Box 16">
          <a:extLst>
            <a:ext uri="{FF2B5EF4-FFF2-40B4-BE49-F238E27FC236}">
              <a16:creationId xmlns:a16="http://schemas.microsoft.com/office/drawing/2014/main" id="{00000000-0008-0000-0500-00009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0" name="Text Box 17">
          <a:extLst>
            <a:ext uri="{FF2B5EF4-FFF2-40B4-BE49-F238E27FC236}">
              <a16:creationId xmlns:a16="http://schemas.microsoft.com/office/drawing/2014/main" id="{00000000-0008-0000-0500-00009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1" name="Text Box 18">
          <a:extLst>
            <a:ext uri="{FF2B5EF4-FFF2-40B4-BE49-F238E27FC236}">
              <a16:creationId xmlns:a16="http://schemas.microsoft.com/office/drawing/2014/main" id="{00000000-0008-0000-0500-00009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2" name="Text Box 19">
          <a:extLst>
            <a:ext uri="{FF2B5EF4-FFF2-40B4-BE49-F238E27FC236}">
              <a16:creationId xmlns:a16="http://schemas.microsoft.com/office/drawing/2014/main" id="{00000000-0008-0000-0500-00009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3" name="Text Box 16">
          <a:extLst>
            <a:ext uri="{FF2B5EF4-FFF2-40B4-BE49-F238E27FC236}">
              <a16:creationId xmlns:a16="http://schemas.microsoft.com/office/drawing/2014/main" id="{00000000-0008-0000-0500-00009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4" name="Text Box 17">
          <a:extLst>
            <a:ext uri="{FF2B5EF4-FFF2-40B4-BE49-F238E27FC236}">
              <a16:creationId xmlns:a16="http://schemas.microsoft.com/office/drawing/2014/main" id="{00000000-0008-0000-0500-00009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5" name="Text Box 18">
          <a:extLst>
            <a:ext uri="{FF2B5EF4-FFF2-40B4-BE49-F238E27FC236}">
              <a16:creationId xmlns:a16="http://schemas.microsoft.com/office/drawing/2014/main" id="{00000000-0008-0000-0500-00009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6" name="Text Box 19">
          <a:extLst>
            <a:ext uri="{FF2B5EF4-FFF2-40B4-BE49-F238E27FC236}">
              <a16:creationId xmlns:a16="http://schemas.microsoft.com/office/drawing/2014/main" id="{00000000-0008-0000-0500-00009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7" name="Text Box 16">
          <a:extLst>
            <a:ext uri="{FF2B5EF4-FFF2-40B4-BE49-F238E27FC236}">
              <a16:creationId xmlns:a16="http://schemas.microsoft.com/office/drawing/2014/main" id="{00000000-0008-0000-0500-00009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8" name="Text Box 17">
          <a:extLst>
            <a:ext uri="{FF2B5EF4-FFF2-40B4-BE49-F238E27FC236}">
              <a16:creationId xmlns:a16="http://schemas.microsoft.com/office/drawing/2014/main" id="{00000000-0008-0000-0500-0000A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9" name="Text Box 18">
          <a:extLst>
            <a:ext uri="{FF2B5EF4-FFF2-40B4-BE49-F238E27FC236}">
              <a16:creationId xmlns:a16="http://schemas.microsoft.com/office/drawing/2014/main" id="{00000000-0008-0000-0500-0000A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90" name="Text Box 19">
          <a:extLst>
            <a:ext uri="{FF2B5EF4-FFF2-40B4-BE49-F238E27FC236}">
              <a16:creationId xmlns:a16="http://schemas.microsoft.com/office/drawing/2014/main" id="{00000000-0008-0000-0500-0000A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491" name="Text Box 15">
          <a:extLst>
            <a:ext uri="{FF2B5EF4-FFF2-40B4-BE49-F238E27FC236}">
              <a16:creationId xmlns:a16="http://schemas.microsoft.com/office/drawing/2014/main" id="{00000000-0008-0000-0500-0000A3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2" name="Text Box 16">
          <a:extLst>
            <a:ext uri="{FF2B5EF4-FFF2-40B4-BE49-F238E27FC236}">
              <a16:creationId xmlns:a16="http://schemas.microsoft.com/office/drawing/2014/main" id="{00000000-0008-0000-0500-0000A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3" name="Text Box 17">
          <a:extLst>
            <a:ext uri="{FF2B5EF4-FFF2-40B4-BE49-F238E27FC236}">
              <a16:creationId xmlns:a16="http://schemas.microsoft.com/office/drawing/2014/main" id="{00000000-0008-0000-0500-0000A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4" name="Text Box 18">
          <a:extLst>
            <a:ext uri="{FF2B5EF4-FFF2-40B4-BE49-F238E27FC236}">
              <a16:creationId xmlns:a16="http://schemas.microsoft.com/office/drawing/2014/main" id="{00000000-0008-0000-0500-0000A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5" name="Text Box 19">
          <a:extLst>
            <a:ext uri="{FF2B5EF4-FFF2-40B4-BE49-F238E27FC236}">
              <a16:creationId xmlns:a16="http://schemas.microsoft.com/office/drawing/2014/main" id="{00000000-0008-0000-0500-0000A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106</xdr:row>
      <xdr:rowOff>504825</xdr:rowOff>
    </xdr:from>
    <xdr:ext cx="95250" cy="442269"/>
    <xdr:sp macro="" textlink="">
      <xdr:nvSpPr>
        <xdr:cNvPr id="3496" name="Text Box 15">
          <a:extLst>
            <a:ext uri="{FF2B5EF4-FFF2-40B4-BE49-F238E27FC236}">
              <a16:creationId xmlns:a16="http://schemas.microsoft.com/office/drawing/2014/main" id="{00000000-0008-0000-0500-0000A8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7" name="Text Box 16">
          <a:extLst>
            <a:ext uri="{FF2B5EF4-FFF2-40B4-BE49-F238E27FC236}">
              <a16:creationId xmlns:a16="http://schemas.microsoft.com/office/drawing/2014/main" id="{00000000-0008-0000-0500-0000A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8" name="Text Box 17">
          <a:extLst>
            <a:ext uri="{FF2B5EF4-FFF2-40B4-BE49-F238E27FC236}">
              <a16:creationId xmlns:a16="http://schemas.microsoft.com/office/drawing/2014/main" id="{00000000-0008-0000-0500-0000A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9" name="Text Box 18">
          <a:extLst>
            <a:ext uri="{FF2B5EF4-FFF2-40B4-BE49-F238E27FC236}">
              <a16:creationId xmlns:a16="http://schemas.microsoft.com/office/drawing/2014/main" id="{00000000-0008-0000-0500-0000A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0" name="Text Box 16">
          <a:extLst>
            <a:ext uri="{FF2B5EF4-FFF2-40B4-BE49-F238E27FC236}">
              <a16:creationId xmlns:a16="http://schemas.microsoft.com/office/drawing/2014/main" id="{00000000-0008-0000-0500-0000A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1" name="Text Box 17">
          <a:extLst>
            <a:ext uri="{FF2B5EF4-FFF2-40B4-BE49-F238E27FC236}">
              <a16:creationId xmlns:a16="http://schemas.microsoft.com/office/drawing/2014/main" id="{00000000-0008-0000-0500-0000A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2" name="Text Box 18">
          <a:extLst>
            <a:ext uri="{FF2B5EF4-FFF2-40B4-BE49-F238E27FC236}">
              <a16:creationId xmlns:a16="http://schemas.microsoft.com/office/drawing/2014/main" id="{00000000-0008-0000-0500-0000A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3" name="Text Box 19">
          <a:extLst>
            <a:ext uri="{FF2B5EF4-FFF2-40B4-BE49-F238E27FC236}">
              <a16:creationId xmlns:a16="http://schemas.microsoft.com/office/drawing/2014/main" id="{00000000-0008-0000-0500-0000A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4" name="Text Box 16">
          <a:extLst>
            <a:ext uri="{FF2B5EF4-FFF2-40B4-BE49-F238E27FC236}">
              <a16:creationId xmlns:a16="http://schemas.microsoft.com/office/drawing/2014/main" id="{00000000-0008-0000-0500-0000B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5" name="Text Box 17">
          <a:extLst>
            <a:ext uri="{FF2B5EF4-FFF2-40B4-BE49-F238E27FC236}">
              <a16:creationId xmlns:a16="http://schemas.microsoft.com/office/drawing/2014/main" id="{00000000-0008-0000-0500-0000B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6" name="Text Box 18">
          <a:extLst>
            <a:ext uri="{FF2B5EF4-FFF2-40B4-BE49-F238E27FC236}">
              <a16:creationId xmlns:a16="http://schemas.microsoft.com/office/drawing/2014/main" id="{00000000-0008-0000-0500-0000B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07" name="Text Box 15">
          <a:extLst>
            <a:ext uri="{FF2B5EF4-FFF2-40B4-BE49-F238E27FC236}">
              <a16:creationId xmlns:a16="http://schemas.microsoft.com/office/drawing/2014/main" id="{00000000-0008-0000-0500-0000B3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08" name="Text Box 16">
          <a:extLst>
            <a:ext uri="{FF2B5EF4-FFF2-40B4-BE49-F238E27FC236}">
              <a16:creationId xmlns:a16="http://schemas.microsoft.com/office/drawing/2014/main" id="{00000000-0008-0000-0500-0000B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09" name="Text Box 17">
          <a:extLst>
            <a:ext uri="{FF2B5EF4-FFF2-40B4-BE49-F238E27FC236}">
              <a16:creationId xmlns:a16="http://schemas.microsoft.com/office/drawing/2014/main" id="{00000000-0008-0000-0500-0000B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10" name="Text Box 18">
          <a:extLst>
            <a:ext uri="{FF2B5EF4-FFF2-40B4-BE49-F238E27FC236}">
              <a16:creationId xmlns:a16="http://schemas.microsoft.com/office/drawing/2014/main" id="{00000000-0008-0000-0500-0000B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11" name="Text Box 19">
          <a:extLst>
            <a:ext uri="{FF2B5EF4-FFF2-40B4-BE49-F238E27FC236}">
              <a16:creationId xmlns:a16="http://schemas.microsoft.com/office/drawing/2014/main" id="{00000000-0008-0000-0500-0000B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2" name="Text Box 16">
          <a:extLst>
            <a:ext uri="{FF2B5EF4-FFF2-40B4-BE49-F238E27FC236}">
              <a16:creationId xmlns:a16="http://schemas.microsoft.com/office/drawing/2014/main" id="{00000000-0008-0000-0500-0000B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3" name="Text Box 17">
          <a:extLst>
            <a:ext uri="{FF2B5EF4-FFF2-40B4-BE49-F238E27FC236}">
              <a16:creationId xmlns:a16="http://schemas.microsoft.com/office/drawing/2014/main" id="{00000000-0008-0000-0500-0000B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4" name="Text Box 18">
          <a:extLst>
            <a:ext uri="{FF2B5EF4-FFF2-40B4-BE49-F238E27FC236}">
              <a16:creationId xmlns:a16="http://schemas.microsoft.com/office/drawing/2014/main" id="{00000000-0008-0000-0500-0000B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5" name="Text Box 19">
          <a:extLst>
            <a:ext uri="{FF2B5EF4-FFF2-40B4-BE49-F238E27FC236}">
              <a16:creationId xmlns:a16="http://schemas.microsoft.com/office/drawing/2014/main" id="{00000000-0008-0000-0500-0000B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6" name="Text Box 16">
          <a:extLst>
            <a:ext uri="{FF2B5EF4-FFF2-40B4-BE49-F238E27FC236}">
              <a16:creationId xmlns:a16="http://schemas.microsoft.com/office/drawing/2014/main" id="{00000000-0008-0000-0500-0000BC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7" name="Text Box 17">
          <a:extLst>
            <a:ext uri="{FF2B5EF4-FFF2-40B4-BE49-F238E27FC236}">
              <a16:creationId xmlns:a16="http://schemas.microsoft.com/office/drawing/2014/main" id="{00000000-0008-0000-0500-0000B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8" name="Text Box 18">
          <a:extLst>
            <a:ext uri="{FF2B5EF4-FFF2-40B4-BE49-F238E27FC236}">
              <a16:creationId xmlns:a16="http://schemas.microsoft.com/office/drawing/2014/main" id="{00000000-0008-0000-0500-0000B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9" name="Text Box 19">
          <a:extLst>
            <a:ext uri="{FF2B5EF4-FFF2-40B4-BE49-F238E27FC236}">
              <a16:creationId xmlns:a16="http://schemas.microsoft.com/office/drawing/2014/main" id="{00000000-0008-0000-0500-0000B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520" name="Text Box 15">
          <a:extLst>
            <a:ext uri="{FF2B5EF4-FFF2-40B4-BE49-F238E27FC236}">
              <a16:creationId xmlns:a16="http://schemas.microsoft.com/office/drawing/2014/main" id="{00000000-0008-0000-0500-0000C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1" name="Text Box 16">
          <a:extLst>
            <a:ext uri="{FF2B5EF4-FFF2-40B4-BE49-F238E27FC236}">
              <a16:creationId xmlns:a16="http://schemas.microsoft.com/office/drawing/2014/main" id="{00000000-0008-0000-0500-0000C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2" name="Text Box 17">
          <a:extLst>
            <a:ext uri="{FF2B5EF4-FFF2-40B4-BE49-F238E27FC236}">
              <a16:creationId xmlns:a16="http://schemas.microsoft.com/office/drawing/2014/main" id="{00000000-0008-0000-0500-0000C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3" name="Text Box 18">
          <a:extLst>
            <a:ext uri="{FF2B5EF4-FFF2-40B4-BE49-F238E27FC236}">
              <a16:creationId xmlns:a16="http://schemas.microsoft.com/office/drawing/2014/main" id="{00000000-0008-0000-0500-0000C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4" name="Text Box 19">
          <a:extLst>
            <a:ext uri="{FF2B5EF4-FFF2-40B4-BE49-F238E27FC236}">
              <a16:creationId xmlns:a16="http://schemas.microsoft.com/office/drawing/2014/main" id="{00000000-0008-0000-0500-0000C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25" name="Text Box 16">
          <a:extLst>
            <a:ext uri="{FF2B5EF4-FFF2-40B4-BE49-F238E27FC236}">
              <a16:creationId xmlns:a16="http://schemas.microsoft.com/office/drawing/2014/main" id="{00000000-0008-0000-0500-0000C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26" name="Text Box 17">
          <a:extLst>
            <a:ext uri="{FF2B5EF4-FFF2-40B4-BE49-F238E27FC236}">
              <a16:creationId xmlns:a16="http://schemas.microsoft.com/office/drawing/2014/main" id="{00000000-0008-0000-0500-0000C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108</xdr:row>
      <xdr:rowOff>15875</xdr:rowOff>
    </xdr:from>
    <xdr:ext cx="95250" cy="171450"/>
    <xdr:sp macro="" textlink="">
      <xdr:nvSpPr>
        <xdr:cNvPr id="3527" name="Text Box 18">
          <a:extLst>
            <a:ext uri="{FF2B5EF4-FFF2-40B4-BE49-F238E27FC236}">
              <a16:creationId xmlns:a16="http://schemas.microsoft.com/office/drawing/2014/main" id="{00000000-0008-0000-0500-0000C7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28" name="Text Box 16">
          <a:extLst>
            <a:ext uri="{FF2B5EF4-FFF2-40B4-BE49-F238E27FC236}">
              <a16:creationId xmlns:a16="http://schemas.microsoft.com/office/drawing/2014/main" id="{00000000-0008-0000-0500-0000C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29" name="Text Box 17">
          <a:extLst>
            <a:ext uri="{FF2B5EF4-FFF2-40B4-BE49-F238E27FC236}">
              <a16:creationId xmlns:a16="http://schemas.microsoft.com/office/drawing/2014/main" id="{00000000-0008-0000-0500-0000C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0" name="Text Box 18">
          <a:extLst>
            <a:ext uri="{FF2B5EF4-FFF2-40B4-BE49-F238E27FC236}">
              <a16:creationId xmlns:a16="http://schemas.microsoft.com/office/drawing/2014/main" id="{00000000-0008-0000-0500-0000C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1" name="Text Box 19">
          <a:extLst>
            <a:ext uri="{FF2B5EF4-FFF2-40B4-BE49-F238E27FC236}">
              <a16:creationId xmlns:a16="http://schemas.microsoft.com/office/drawing/2014/main" id="{00000000-0008-0000-0500-0000C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2" name="Text Box 16">
          <a:extLst>
            <a:ext uri="{FF2B5EF4-FFF2-40B4-BE49-F238E27FC236}">
              <a16:creationId xmlns:a16="http://schemas.microsoft.com/office/drawing/2014/main" id="{00000000-0008-0000-0500-0000C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33" name="Text Box 15">
          <a:extLst>
            <a:ext uri="{FF2B5EF4-FFF2-40B4-BE49-F238E27FC236}">
              <a16:creationId xmlns:a16="http://schemas.microsoft.com/office/drawing/2014/main" id="{00000000-0008-0000-0500-0000CD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3534" name="Text Box 15">
          <a:extLst>
            <a:ext uri="{FF2B5EF4-FFF2-40B4-BE49-F238E27FC236}">
              <a16:creationId xmlns:a16="http://schemas.microsoft.com/office/drawing/2014/main" id="{00000000-0008-0000-0500-0000CE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535" name="Text Box 15">
          <a:extLst>
            <a:ext uri="{FF2B5EF4-FFF2-40B4-BE49-F238E27FC236}">
              <a16:creationId xmlns:a16="http://schemas.microsoft.com/office/drawing/2014/main" id="{00000000-0008-0000-0500-0000CF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536" name="Text Box 15">
          <a:extLst>
            <a:ext uri="{FF2B5EF4-FFF2-40B4-BE49-F238E27FC236}">
              <a16:creationId xmlns:a16="http://schemas.microsoft.com/office/drawing/2014/main" id="{00000000-0008-0000-0500-0000D0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537" name="Text Box 15">
          <a:extLst>
            <a:ext uri="{FF2B5EF4-FFF2-40B4-BE49-F238E27FC236}">
              <a16:creationId xmlns:a16="http://schemas.microsoft.com/office/drawing/2014/main" id="{00000000-0008-0000-0500-0000D1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538" name="Text Box 15">
          <a:extLst>
            <a:ext uri="{FF2B5EF4-FFF2-40B4-BE49-F238E27FC236}">
              <a16:creationId xmlns:a16="http://schemas.microsoft.com/office/drawing/2014/main" id="{00000000-0008-0000-0500-0000D2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39" name="Text Box 15">
          <a:extLst>
            <a:ext uri="{FF2B5EF4-FFF2-40B4-BE49-F238E27FC236}">
              <a16:creationId xmlns:a16="http://schemas.microsoft.com/office/drawing/2014/main" id="{00000000-0008-0000-0500-0000D3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0" name="Text Box 16">
          <a:extLst>
            <a:ext uri="{FF2B5EF4-FFF2-40B4-BE49-F238E27FC236}">
              <a16:creationId xmlns:a16="http://schemas.microsoft.com/office/drawing/2014/main" id="{00000000-0008-0000-0500-0000D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1" name="Text Box 17">
          <a:extLst>
            <a:ext uri="{FF2B5EF4-FFF2-40B4-BE49-F238E27FC236}">
              <a16:creationId xmlns:a16="http://schemas.microsoft.com/office/drawing/2014/main" id="{00000000-0008-0000-0500-0000D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2" name="Text Box 18">
          <a:extLst>
            <a:ext uri="{FF2B5EF4-FFF2-40B4-BE49-F238E27FC236}">
              <a16:creationId xmlns:a16="http://schemas.microsoft.com/office/drawing/2014/main" id="{00000000-0008-0000-0500-0000D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3" name="Text Box 19">
          <a:extLst>
            <a:ext uri="{FF2B5EF4-FFF2-40B4-BE49-F238E27FC236}">
              <a16:creationId xmlns:a16="http://schemas.microsoft.com/office/drawing/2014/main" id="{00000000-0008-0000-0500-0000D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4" name="Text Box 16">
          <a:extLst>
            <a:ext uri="{FF2B5EF4-FFF2-40B4-BE49-F238E27FC236}">
              <a16:creationId xmlns:a16="http://schemas.microsoft.com/office/drawing/2014/main" id="{00000000-0008-0000-0500-0000D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5" name="Text Box 17">
          <a:extLst>
            <a:ext uri="{FF2B5EF4-FFF2-40B4-BE49-F238E27FC236}">
              <a16:creationId xmlns:a16="http://schemas.microsoft.com/office/drawing/2014/main" id="{00000000-0008-0000-0500-0000D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6" name="Text Box 18">
          <a:extLst>
            <a:ext uri="{FF2B5EF4-FFF2-40B4-BE49-F238E27FC236}">
              <a16:creationId xmlns:a16="http://schemas.microsoft.com/office/drawing/2014/main" id="{00000000-0008-0000-0500-0000D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7" name="Text Box 19">
          <a:extLst>
            <a:ext uri="{FF2B5EF4-FFF2-40B4-BE49-F238E27FC236}">
              <a16:creationId xmlns:a16="http://schemas.microsoft.com/office/drawing/2014/main" id="{00000000-0008-0000-0500-0000D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48" name="Text Box 16">
          <a:extLst>
            <a:ext uri="{FF2B5EF4-FFF2-40B4-BE49-F238E27FC236}">
              <a16:creationId xmlns:a16="http://schemas.microsoft.com/office/drawing/2014/main" id="{00000000-0008-0000-0500-0000DC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49" name="Text Box 17">
          <a:extLst>
            <a:ext uri="{FF2B5EF4-FFF2-40B4-BE49-F238E27FC236}">
              <a16:creationId xmlns:a16="http://schemas.microsoft.com/office/drawing/2014/main" id="{00000000-0008-0000-0500-0000D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50" name="Text Box 18">
          <a:extLst>
            <a:ext uri="{FF2B5EF4-FFF2-40B4-BE49-F238E27FC236}">
              <a16:creationId xmlns:a16="http://schemas.microsoft.com/office/drawing/2014/main" id="{00000000-0008-0000-0500-0000D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51" name="Text Box 19">
          <a:extLst>
            <a:ext uri="{FF2B5EF4-FFF2-40B4-BE49-F238E27FC236}">
              <a16:creationId xmlns:a16="http://schemas.microsoft.com/office/drawing/2014/main" id="{00000000-0008-0000-0500-0000D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552" name="Text Box 15">
          <a:extLst>
            <a:ext uri="{FF2B5EF4-FFF2-40B4-BE49-F238E27FC236}">
              <a16:creationId xmlns:a16="http://schemas.microsoft.com/office/drawing/2014/main" id="{00000000-0008-0000-0500-0000E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3" name="Text Box 16">
          <a:extLst>
            <a:ext uri="{FF2B5EF4-FFF2-40B4-BE49-F238E27FC236}">
              <a16:creationId xmlns:a16="http://schemas.microsoft.com/office/drawing/2014/main" id="{00000000-0008-0000-0500-0000E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4" name="Text Box 17">
          <a:extLst>
            <a:ext uri="{FF2B5EF4-FFF2-40B4-BE49-F238E27FC236}">
              <a16:creationId xmlns:a16="http://schemas.microsoft.com/office/drawing/2014/main" id="{00000000-0008-0000-0500-0000E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5" name="Text Box 18">
          <a:extLst>
            <a:ext uri="{FF2B5EF4-FFF2-40B4-BE49-F238E27FC236}">
              <a16:creationId xmlns:a16="http://schemas.microsoft.com/office/drawing/2014/main" id="{00000000-0008-0000-0500-0000E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6" name="Text Box 19">
          <a:extLst>
            <a:ext uri="{FF2B5EF4-FFF2-40B4-BE49-F238E27FC236}">
              <a16:creationId xmlns:a16="http://schemas.microsoft.com/office/drawing/2014/main" id="{00000000-0008-0000-0500-0000E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7" name="Text Box 16">
          <a:extLst>
            <a:ext uri="{FF2B5EF4-FFF2-40B4-BE49-F238E27FC236}">
              <a16:creationId xmlns:a16="http://schemas.microsoft.com/office/drawing/2014/main" id="{00000000-0008-0000-0500-0000E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8" name="Text Box 17">
          <a:extLst>
            <a:ext uri="{FF2B5EF4-FFF2-40B4-BE49-F238E27FC236}">
              <a16:creationId xmlns:a16="http://schemas.microsoft.com/office/drawing/2014/main" id="{00000000-0008-0000-0500-0000E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9" name="Text Box 18">
          <a:extLst>
            <a:ext uri="{FF2B5EF4-FFF2-40B4-BE49-F238E27FC236}">
              <a16:creationId xmlns:a16="http://schemas.microsoft.com/office/drawing/2014/main" id="{00000000-0008-0000-0500-0000E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0" name="Text Box 16">
          <a:extLst>
            <a:ext uri="{FF2B5EF4-FFF2-40B4-BE49-F238E27FC236}">
              <a16:creationId xmlns:a16="http://schemas.microsoft.com/office/drawing/2014/main" id="{00000000-0008-0000-0500-0000E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1" name="Text Box 17">
          <a:extLst>
            <a:ext uri="{FF2B5EF4-FFF2-40B4-BE49-F238E27FC236}">
              <a16:creationId xmlns:a16="http://schemas.microsoft.com/office/drawing/2014/main" id="{00000000-0008-0000-0500-0000E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2" name="Text Box 18">
          <a:extLst>
            <a:ext uri="{FF2B5EF4-FFF2-40B4-BE49-F238E27FC236}">
              <a16:creationId xmlns:a16="http://schemas.microsoft.com/office/drawing/2014/main" id="{00000000-0008-0000-0500-0000E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3" name="Text Box 19">
          <a:extLst>
            <a:ext uri="{FF2B5EF4-FFF2-40B4-BE49-F238E27FC236}">
              <a16:creationId xmlns:a16="http://schemas.microsoft.com/office/drawing/2014/main" id="{00000000-0008-0000-0500-0000E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4" name="Text Box 16">
          <a:extLst>
            <a:ext uri="{FF2B5EF4-FFF2-40B4-BE49-F238E27FC236}">
              <a16:creationId xmlns:a16="http://schemas.microsoft.com/office/drawing/2014/main" id="{00000000-0008-0000-0500-0000E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5" name="Text Box 17">
          <a:extLst>
            <a:ext uri="{FF2B5EF4-FFF2-40B4-BE49-F238E27FC236}">
              <a16:creationId xmlns:a16="http://schemas.microsoft.com/office/drawing/2014/main" id="{00000000-0008-0000-0500-0000E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6" name="Text Box 18">
          <a:extLst>
            <a:ext uri="{FF2B5EF4-FFF2-40B4-BE49-F238E27FC236}">
              <a16:creationId xmlns:a16="http://schemas.microsoft.com/office/drawing/2014/main" id="{00000000-0008-0000-0500-0000E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7" name="Text Box 19">
          <a:extLst>
            <a:ext uri="{FF2B5EF4-FFF2-40B4-BE49-F238E27FC236}">
              <a16:creationId xmlns:a16="http://schemas.microsoft.com/office/drawing/2014/main" id="{00000000-0008-0000-0500-0000E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56743"/>
    <xdr:sp macro="" textlink="">
      <xdr:nvSpPr>
        <xdr:cNvPr id="3568" name="Text Box 15">
          <a:extLst>
            <a:ext uri="{FF2B5EF4-FFF2-40B4-BE49-F238E27FC236}">
              <a16:creationId xmlns:a16="http://schemas.microsoft.com/office/drawing/2014/main" id="{00000000-0008-0000-0500-0000F0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569" name="Text Box 15">
          <a:extLst>
            <a:ext uri="{FF2B5EF4-FFF2-40B4-BE49-F238E27FC236}">
              <a16:creationId xmlns:a16="http://schemas.microsoft.com/office/drawing/2014/main" id="{00000000-0008-0000-0500-0000F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570" name="Text Box 15">
          <a:extLst>
            <a:ext uri="{FF2B5EF4-FFF2-40B4-BE49-F238E27FC236}">
              <a16:creationId xmlns:a16="http://schemas.microsoft.com/office/drawing/2014/main" id="{00000000-0008-0000-0500-0000F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571" name="Text Box 15">
          <a:extLst>
            <a:ext uri="{FF2B5EF4-FFF2-40B4-BE49-F238E27FC236}">
              <a16:creationId xmlns:a16="http://schemas.microsoft.com/office/drawing/2014/main" id="{00000000-0008-0000-0500-0000F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572" name="Text Box 15">
          <a:extLst>
            <a:ext uri="{FF2B5EF4-FFF2-40B4-BE49-F238E27FC236}">
              <a16:creationId xmlns:a16="http://schemas.microsoft.com/office/drawing/2014/main" id="{00000000-0008-0000-0500-0000F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213632"/>
    <xdr:sp macro="" textlink="">
      <xdr:nvSpPr>
        <xdr:cNvPr id="3573" name="Text Box 15">
          <a:extLst>
            <a:ext uri="{FF2B5EF4-FFF2-40B4-BE49-F238E27FC236}">
              <a16:creationId xmlns:a16="http://schemas.microsoft.com/office/drawing/2014/main" id="{00000000-0008-0000-0500-0000F5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4" name="Text Box 16">
          <a:extLst>
            <a:ext uri="{FF2B5EF4-FFF2-40B4-BE49-F238E27FC236}">
              <a16:creationId xmlns:a16="http://schemas.microsoft.com/office/drawing/2014/main" id="{00000000-0008-0000-0500-0000F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5" name="Text Box 17">
          <a:extLst>
            <a:ext uri="{FF2B5EF4-FFF2-40B4-BE49-F238E27FC236}">
              <a16:creationId xmlns:a16="http://schemas.microsoft.com/office/drawing/2014/main" id="{00000000-0008-0000-0500-0000F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6" name="Text Box 18">
          <a:extLst>
            <a:ext uri="{FF2B5EF4-FFF2-40B4-BE49-F238E27FC236}">
              <a16:creationId xmlns:a16="http://schemas.microsoft.com/office/drawing/2014/main" id="{00000000-0008-0000-0500-0000F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7" name="Text Box 19">
          <a:extLst>
            <a:ext uri="{FF2B5EF4-FFF2-40B4-BE49-F238E27FC236}">
              <a16:creationId xmlns:a16="http://schemas.microsoft.com/office/drawing/2014/main" id="{00000000-0008-0000-0500-0000F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78" name="Text Box 16">
          <a:extLst>
            <a:ext uri="{FF2B5EF4-FFF2-40B4-BE49-F238E27FC236}">
              <a16:creationId xmlns:a16="http://schemas.microsoft.com/office/drawing/2014/main" id="{00000000-0008-0000-0500-0000F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79" name="Text Box 17">
          <a:extLst>
            <a:ext uri="{FF2B5EF4-FFF2-40B4-BE49-F238E27FC236}">
              <a16:creationId xmlns:a16="http://schemas.microsoft.com/office/drawing/2014/main" id="{00000000-0008-0000-0500-0000F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80" name="Text Box 18">
          <a:extLst>
            <a:ext uri="{FF2B5EF4-FFF2-40B4-BE49-F238E27FC236}">
              <a16:creationId xmlns:a16="http://schemas.microsoft.com/office/drawing/2014/main" id="{00000000-0008-0000-0500-0000F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81" name="Text Box 19">
          <a:extLst>
            <a:ext uri="{FF2B5EF4-FFF2-40B4-BE49-F238E27FC236}">
              <a16:creationId xmlns:a16="http://schemas.microsoft.com/office/drawing/2014/main" id="{00000000-0008-0000-0500-0000F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2" name="Text Box 16">
          <a:extLst>
            <a:ext uri="{FF2B5EF4-FFF2-40B4-BE49-F238E27FC236}">
              <a16:creationId xmlns:a16="http://schemas.microsoft.com/office/drawing/2014/main" id="{00000000-0008-0000-0500-0000F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3" name="Text Box 17">
          <a:extLst>
            <a:ext uri="{FF2B5EF4-FFF2-40B4-BE49-F238E27FC236}">
              <a16:creationId xmlns:a16="http://schemas.microsoft.com/office/drawing/2014/main" id="{00000000-0008-0000-0500-0000F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4" name="Text Box 18">
          <a:extLst>
            <a:ext uri="{FF2B5EF4-FFF2-40B4-BE49-F238E27FC236}">
              <a16:creationId xmlns:a16="http://schemas.microsoft.com/office/drawing/2014/main" id="{00000000-0008-0000-0500-00000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5" name="Text Box 19">
          <a:extLst>
            <a:ext uri="{FF2B5EF4-FFF2-40B4-BE49-F238E27FC236}">
              <a16:creationId xmlns:a16="http://schemas.microsoft.com/office/drawing/2014/main" id="{00000000-0008-0000-0500-000001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586" name="Text Box 15">
          <a:extLst>
            <a:ext uri="{FF2B5EF4-FFF2-40B4-BE49-F238E27FC236}">
              <a16:creationId xmlns:a16="http://schemas.microsoft.com/office/drawing/2014/main" id="{00000000-0008-0000-0500-000002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7" name="Text Box 16">
          <a:extLst>
            <a:ext uri="{FF2B5EF4-FFF2-40B4-BE49-F238E27FC236}">
              <a16:creationId xmlns:a16="http://schemas.microsoft.com/office/drawing/2014/main" id="{00000000-0008-0000-0500-00000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8" name="Text Box 17">
          <a:extLst>
            <a:ext uri="{FF2B5EF4-FFF2-40B4-BE49-F238E27FC236}">
              <a16:creationId xmlns:a16="http://schemas.microsoft.com/office/drawing/2014/main" id="{00000000-0008-0000-0500-00000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9" name="Text Box 18">
          <a:extLst>
            <a:ext uri="{FF2B5EF4-FFF2-40B4-BE49-F238E27FC236}">
              <a16:creationId xmlns:a16="http://schemas.microsoft.com/office/drawing/2014/main" id="{00000000-0008-0000-0500-00000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90" name="Text Box 19">
          <a:extLst>
            <a:ext uri="{FF2B5EF4-FFF2-40B4-BE49-F238E27FC236}">
              <a16:creationId xmlns:a16="http://schemas.microsoft.com/office/drawing/2014/main" id="{00000000-0008-0000-0500-00000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112</xdr:row>
      <xdr:rowOff>504825</xdr:rowOff>
    </xdr:from>
    <xdr:ext cx="95250" cy="442269"/>
    <xdr:sp macro="" textlink="">
      <xdr:nvSpPr>
        <xdr:cNvPr id="3591" name="Text Box 15">
          <a:extLst>
            <a:ext uri="{FF2B5EF4-FFF2-40B4-BE49-F238E27FC236}">
              <a16:creationId xmlns:a16="http://schemas.microsoft.com/office/drawing/2014/main" id="{00000000-0008-0000-0500-000007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2" name="Text Box 16">
          <a:extLst>
            <a:ext uri="{FF2B5EF4-FFF2-40B4-BE49-F238E27FC236}">
              <a16:creationId xmlns:a16="http://schemas.microsoft.com/office/drawing/2014/main" id="{00000000-0008-0000-0500-00000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3" name="Text Box 17">
          <a:extLst>
            <a:ext uri="{FF2B5EF4-FFF2-40B4-BE49-F238E27FC236}">
              <a16:creationId xmlns:a16="http://schemas.microsoft.com/office/drawing/2014/main" id="{00000000-0008-0000-0500-00000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4" name="Text Box 18">
          <a:extLst>
            <a:ext uri="{FF2B5EF4-FFF2-40B4-BE49-F238E27FC236}">
              <a16:creationId xmlns:a16="http://schemas.microsoft.com/office/drawing/2014/main" id="{00000000-0008-0000-0500-00000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5" name="Text Box 16">
          <a:extLst>
            <a:ext uri="{FF2B5EF4-FFF2-40B4-BE49-F238E27FC236}">
              <a16:creationId xmlns:a16="http://schemas.microsoft.com/office/drawing/2014/main" id="{00000000-0008-0000-0500-00000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6" name="Text Box 17">
          <a:extLst>
            <a:ext uri="{FF2B5EF4-FFF2-40B4-BE49-F238E27FC236}">
              <a16:creationId xmlns:a16="http://schemas.microsoft.com/office/drawing/2014/main" id="{00000000-0008-0000-0500-00000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7" name="Text Box 18">
          <a:extLst>
            <a:ext uri="{FF2B5EF4-FFF2-40B4-BE49-F238E27FC236}">
              <a16:creationId xmlns:a16="http://schemas.microsoft.com/office/drawing/2014/main" id="{00000000-0008-0000-0500-00000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8" name="Text Box 19">
          <a:extLst>
            <a:ext uri="{FF2B5EF4-FFF2-40B4-BE49-F238E27FC236}">
              <a16:creationId xmlns:a16="http://schemas.microsoft.com/office/drawing/2014/main" id="{00000000-0008-0000-0500-00000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9" name="Text Box 16">
          <a:extLst>
            <a:ext uri="{FF2B5EF4-FFF2-40B4-BE49-F238E27FC236}">
              <a16:creationId xmlns:a16="http://schemas.microsoft.com/office/drawing/2014/main" id="{00000000-0008-0000-0500-00000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00" name="Text Box 17">
          <a:extLst>
            <a:ext uri="{FF2B5EF4-FFF2-40B4-BE49-F238E27FC236}">
              <a16:creationId xmlns:a16="http://schemas.microsoft.com/office/drawing/2014/main" id="{00000000-0008-0000-0500-00001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01" name="Text Box 18">
          <a:extLst>
            <a:ext uri="{FF2B5EF4-FFF2-40B4-BE49-F238E27FC236}">
              <a16:creationId xmlns:a16="http://schemas.microsoft.com/office/drawing/2014/main" id="{00000000-0008-0000-0500-000011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02" name="Text Box 15">
          <a:extLst>
            <a:ext uri="{FF2B5EF4-FFF2-40B4-BE49-F238E27FC236}">
              <a16:creationId xmlns:a16="http://schemas.microsoft.com/office/drawing/2014/main" id="{00000000-0008-0000-0500-000012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3" name="Text Box 16">
          <a:extLst>
            <a:ext uri="{FF2B5EF4-FFF2-40B4-BE49-F238E27FC236}">
              <a16:creationId xmlns:a16="http://schemas.microsoft.com/office/drawing/2014/main" id="{00000000-0008-0000-0500-00001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4" name="Text Box 17">
          <a:extLst>
            <a:ext uri="{FF2B5EF4-FFF2-40B4-BE49-F238E27FC236}">
              <a16:creationId xmlns:a16="http://schemas.microsoft.com/office/drawing/2014/main" id="{00000000-0008-0000-0500-00001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5" name="Text Box 18">
          <a:extLst>
            <a:ext uri="{FF2B5EF4-FFF2-40B4-BE49-F238E27FC236}">
              <a16:creationId xmlns:a16="http://schemas.microsoft.com/office/drawing/2014/main" id="{00000000-0008-0000-0500-00001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6" name="Text Box 19">
          <a:extLst>
            <a:ext uri="{FF2B5EF4-FFF2-40B4-BE49-F238E27FC236}">
              <a16:creationId xmlns:a16="http://schemas.microsoft.com/office/drawing/2014/main" id="{00000000-0008-0000-0500-00001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7" name="Text Box 16">
          <a:extLst>
            <a:ext uri="{FF2B5EF4-FFF2-40B4-BE49-F238E27FC236}">
              <a16:creationId xmlns:a16="http://schemas.microsoft.com/office/drawing/2014/main" id="{00000000-0008-0000-0500-00001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8" name="Text Box 17">
          <a:extLst>
            <a:ext uri="{FF2B5EF4-FFF2-40B4-BE49-F238E27FC236}">
              <a16:creationId xmlns:a16="http://schemas.microsoft.com/office/drawing/2014/main" id="{00000000-0008-0000-0500-00001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9" name="Text Box 18">
          <a:extLst>
            <a:ext uri="{FF2B5EF4-FFF2-40B4-BE49-F238E27FC236}">
              <a16:creationId xmlns:a16="http://schemas.microsoft.com/office/drawing/2014/main" id="{00000000-0008-0000-0500-00001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10" name="Text Box 19">
          <a:extLst>
            <a:ext uri="{FF2B5EF4-FFF2-40B4-BE49-F238E27FC236}">
              <a16:creationId xmlns:a16="http://schemas.microsoft.com/office/drawing/2014/main" id="{00000000-0008-0000-0500-00001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1" name="Text Box 16">
          <a:extLst>
            <a:ext uri="{FF2B5EF4-FFF2-40B4-BE49-F238E27FC236}">
              <a16:creationId xmlns:a16="http://schemas.microsoft.com/office/drawing/2014/main" id="{00000000-0008-0000-0500-00001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2" name="Text Box 17">
          <a:extLst>
            <a:ext uri="{FF2B5EF4-FFF2-40B4-BE49-F238E27FC236}">
              <a16:creationId xmlns:a16="http://schemas.microsoft.com/office/drawing/2014/main" id="{00000000-0008-0000-0500-00001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3" name="Text Box 18">
          <a:extLst>
            <a:ext uri="{FF2B5EF4-FFF2-40B4-BE49-F238E27FC236}">
              <a16:creationId xmlns:a16="http://schemas.microsoft.com/office/drawing/2014/main" id="{00000000-0008-0000-0500-00001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4" name="Text Box 19">
          <a:extLst>
            <a:ext uri="{FF2B5EF4-FFF2-40B4-BE49-F238E27FC236}">
              <a16:creationId xmlns:a16="http://schemas.microsoft.com/office/drawing/2014/main" id="{00000000-0008-0000-0500-00001E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615" name="Text Box 15">
          <a:extLst>
            <a:ext uri="{FF2B5EF4-FFF2-40B4-BE49-F238E27FC236}">
              <a16:creationId xmlns:a16="http://schemas.microsoft.com/office/drawing/2014/main" id="{00000000-0008-0000-0500-00001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6" name="Text Box 16">
          <a:extLst>
            <a:ext uri="{FF2B5EF4-FFF2-40B4-BE49-F238E27FC236}">
              <a16:creationId xmlns:a16="http://schemas.microsoft.com/office/drawing/2014/main" id="{00000000-0008-0000-0500-00002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7" name="Text Box 17">
          <a:extLst>
            <a:ext uri="{FF2B5EF4-FFF2-40B4-BE49-F238E27FC236}">
              <a16:creationId xmlns:a16="http://schemas.microsoft.com/office/drawing/2014/main" id="{00000000-0008-0000-0500-00002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8" name="Text Box 18">
          <a:extLst>
            <a:ext uri="{FF2B5EF4-FFF2-40B4-BE49-F238E27FC236}">
              <a16:creationId xmlns:a16="http://schemas.microsoft.com/office/drawing/2014/main" id="{00000000-0008-0000-0500-00002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9" name="Text Box 19">
          <a:extLst>
            <a:ext uri="{FF2B5EF4-FFF2-40B4-BE49-F238E27FC236}">
              <a16:creationId xmlns:a16="http://schemas.microsoft.com/office/drawing/2014/main" id="{00000000-0008-0000-0500-00002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20" name="Text Box 16">
          <a:extLst>
            <a:ext uri="{FF2B5EF4-FFF2-40B4-BE49-F238E27FC236}">
              <a16:creationId xmlns:a16="http://schemas.microsoft.com/office/drawing/2014/main" id="{00000000-0008-0000-0500-00002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21" name="Text Box 17">
          <a:extLst>
            <a:ext uri="{FF2B5EF4-FFF2-40B4-BE49-F238E27FC236}">
              <a16:creationId xmlns:a16="http://schemas.microsoft.com/office/drawing/2014/main" id="{00000000-0008-0000-0500-00002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114</xdr:row>
      <xdr:rowOff>15875</xdr:rowOff>
    </xdr:from>
    <xdr:ext cx="95250" cy="171450"/>
    <xdr:sp macro="" textlink="">
      <xdr:nvSpPr>
        <xdr:cNvPr id="3622" name="Text Box 18">
          <a:extLst>
            <a:ext uri="{FF2B5EF4-FFF2-40B4-BE49-F238E27FC236}">
              <a16:creationId xmlns:a16="http://schemas.microsoft.com/office/drawing/2014/main" id="{00000000-0008-0000-0500-000026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3" name="Text Box 16">
          <a:extLst>
            <a:ext uri="{FF2B5EF4-FFF2-40B4-BE49-F238E27FC236}">
              <a16:creationId xmlns:a16="http://schemas.microsoft.com/office/drawing/2014/main" id="{00000000-0008-0000-0500-00002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4" name="Text Box 17">
          <a:extLst>
            <a:ext uri="{FF2B5EF4-FFF2-40B4-BE49-F238E27FC236}">
              <a16:creationId xmlns:a16="http://schemas.microsoft.com/office/drawing/2014/main" id="{00000000-0008-0000-0500-00002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5" name="Text Box 18">
          <a:extLst>
            <a:ext uri="{FF2B5EF4-FFF2-40B4-BE49-F238E27FC236}">
              <a16:creationId xmlns:a16="http://schemas.microsoft.com/office/drawing/2014/main" id="{00000000-0008-0000-0500-00002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6" name="Text Box 19">
          <a:extLst>
            <a:ext uri="{FF2B5EF4-FFF2-40B4-BE49-F238E27FC236}">
              <a16:creationId xmlns:a16="http://schemas.microsoft.com/office/drawing/2014/main" id="{00000000-0008-0000-0500-00002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7" name="Text Box 16">
          <a:extLst>
            <a:ext uri="{FF2B5EF4-FFF2-40B4-BE49-F238E27FC236}">
              <a16:creationId xmlns:a16="http://schemas.microsoft.com/office/drawing/2014/main" id="{00000000-0008-0000-0500-00002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28" name="Text Box 15">
          <a:extLst>
            <a:ext uri="{FF2B5EF4-FFF2-40B4-BE49-F238E27FC236}">
              <a16:creationId xmlns:a16="http://schemas.microsoft.com/office/drawing/2014/main" id="{00000000-0008-0000-0500-00002C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3629" name="Text Box 15">
          <a:extLst>
            <a:ext uri="{FF2B5EF4-FFF2-40B4-BE49-F238E27FC236}">
              <a16:creationId xmlns:a16="http://schemas.microsoft.com/office/drawing/2014/main" id="{00000000-0008-0000-0500-00002D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630" name="Text Box 15">
          <a:extLst>
            <a:ext uri="{FF2B5EF4-FFF2-40B4-BE49-F238E27FC236}">
              <a16:creationId xmlns:a16="http://schemas.microsoft.com/office/drawing/2014/main" id="{00000000-0008-0000-0500-00002E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631" name="Text Box 15">
          <a:extLst>
            <a:ext uri="{FF2B5EF4-FFF2-40B4-BE49-F238E27FC236}">
              <a16:creationId xmlns:a16="http://schemas.microsoft.com/office/drawing/2014/main" id="{00000000-0008-0000-0500-00002F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632" name="Text Box 15">
          <a:extLst>
            <a:ext uri="{FF2B5EF4-FFF2-40B4-BE49-F238E27FC236}">
              <a16:creationId xmlns:a16="http://schemas.microsoft.com/office/drawing/2014/main" id="{00000000-0008-0000-0500-000030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633" name="Text Box 15">
          <a:extLst>
            <a:ext uri="{FF2B5EF4-FFF2-40B4-BE49-F238E27FC236}">
              <a16:creationId xmlns:a16="http://schemas.microsoft.com/office/drawing/2014/main" id="{00000000-0008-0000-0500-000031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34" name="Text Box 15">
          <a:extLst>
            <a:ext uri="{FF2B5EF4-FFF2-40B4-BE49-F238E27FC236}">
              <a16:creationId xmlns:a16="http://schemas.microsoft.com/office/drawing/2014/main" id="{00000000-0008-0000-0500-000032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5" name="Text Box 16">
          <a:extLst>
            <a:ext uri="{FF2B5EF4-FFF2-40B4-BE49-F238E27FC236}">
              <a16:creationId xmlns:a16="http://schemas.microsoft.com/office/drawing/2014/main" id="{00000000-0008-0000-0500-00003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6" name="Text Box 17">
          <a:extLst>
            <a:ext uri="{FF2B5EF4-FFF2-40B4-BE49-F238E27FC236}">
              <a16:creationId xmlns:a16="http://schemas.microsoft.com/office/drawing/2014/main" id="{00000000-0008-0000-0500-00003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7" name="Text Box 18">
          <a:extLst>
            <a:ext uri="{FF2B5EF4-FFF2-40B4-BE49-F238E27FC236}">
              <a16:creationId xmlns:a16="http://schemas.microsoft.com/office/drawing/2014/main" id="{00000000-0008-0000-0500-00003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8" name="Text Box 19">
          <a:extLst>
            <a:ext uri="{FF2B5EF4-FFF2-40B4-BE49-F238E27FC236}">
              <a16:creationId xmlns:a16="http://schemas.microsoft.com/office/drawing/2014/main" id="{00000000-0008-0000-0500-00003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39" name="Text Box 16">
          <a:extLst>
            <a:ext uri="{FF2B5EF4-FFF2-40B4-BE49-F238E27FC236}">
              <a16:creationId xmlns:a16="http://schemas.microsoft.com/office/drawing/2014/main" id="{00000000-0008-0000-0500-00003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0" name="Text Box 17">
          <a:extLst>
            <a:ext uri="{FF2B5EF4-FFF2-40B4-BE49-F238E27FC236}">
              <a16:creationId xmlns:a16="http://schemas.microsoft.com/office/drawing/2014/main" id="{00000000-0008-0000-0500-00003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1" name="Text Box 18">
          <a:extLst>
            <a:ext uri="{FF2B5EF4-FFF2-40B4-BE49-F238E27FC236}">
              <a16:creationId xmlns:a16="http://schemas.microsoft.com/office/drawing/2014/main" id="{00000000-0008-0000-0500-00003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2" name="Text Box 19">
          <a:extLst>
            <a:ext uri="{FF2B5EF4-FFF2-40B4-BE49-F238E27FC236}">
              <a16:creationId xmlns:a16="http://schemas.microsoft.com/office/drawing/2014/main" id="{00000000-0008-0000-0500-00003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3" name="Text Box 16">
          <a:extLst>
            <a:ext uri="{FF2B5EF4-FFF2-40B4-BE49-F238E27FC236}">
              <a16:creationId xmlns:a16="http://schemas.microsoft.com/office/drawing/2014/main" id="{00000000-0008-0000-0500-00003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4" name="Text Box 17">
          <a:extLst>
            <a:ext uri="{FF2B5EF4-FFF2-40B4-BE49-F238E27FC236}">
              <a16:creationId xmlns:a16="http://schemas.microsoft.com/office/drawing/2014/main" id="{00000000-0008-0000-0500-00003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5" name="Text Box 18">
          <a:extLst>
            <a:ext uri="{FF2B5EF4-FFF2-40B4-BE49-F238E27FC236}">
              <a16:creationId xmlns:a16="http://schemas.microsoft.com/office/drawing/2014/main" id="{00000000-0008-0000-0500-00003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6" name="Text Box 19">
          <a:extLst>
            <a:ext uri="{FF2B5EF4-FFF2-40B4-BE49-F238E27FC236}">
              <a16:creationId xmlns:a16="http://schemas.microsoft.com/office/drawing/2014/main" id="{00000000-0008-0000-0500-00003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647" name="Text Box 15">
          <a:extLst>
            <a:ext uri="{FF2B5EF4-FFF2-40B4-BE49-F238E27FC236}">
              <a16:creationId xmlns:a16="http://schemas.microsoft.com/office/drawing/2014/main" id="{00000000-0008-0000-0500-00003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48" name="Text Box 16">
          <a:extLst>
            <a:ext uri="{FF2B5EF4-FFF2-40B4-BE49-F238E27FC236}">
              <a16:creationId xmlns:a16="http://schemas.microsoft.com/office/drawing/2014/main" id="{00000000-0008-0000-0500-00004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49" name="Text Box 17">
          <a:extLst>
            <a:ext uri="{FF2B5EF4-FFF2-40B4-BE49-F238E27FC236}">
              <a16:creationId xmlns:a16="http://schemas.microsoft.com/office/drawing/2014/main" id="{00000000-0008-0000-0500-00004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50" name="Text Box 18">
          <a:extLst>
            <a:ext uri="{FF2B5EF4-FFF2-40B4-BE49-F238E27FC236}">
              <a16:creationId xmlns:a16="http://schemas.microsoft.com/office/drawing/2014/main" id="{00000000-0008-0000-0500-00004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51" name="Text Box 19">
          <a:extLst>
            <a:ext uri="{FF2B5EF4-FFF2-40B4-BE49-F238E27FC236}">
              <a16:creationId xmlns:a16="http://schemas.microsoft.com/office/drawing/2014/main" id="{00000000-0008-0000-0500-00004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2" name="Text Box 16">
          <a:extLst>
            <a:ext uri="{FF2B5EF4-FFF2-40B4-BE49-F238E27FC236}">
              <a16:creationId xmlns:a16="http://schemas.microsoft.com/office/drawing/2014/main" id="{00000000-0008-0000-0500-00004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3" name="Text Box 17">
          <a:extLst>
            <a:ext uri="{FF2B5EF4-FFF2-40B4-BE49-F238E27FC236}">
              <a16:creationId xmlns:a16="http://schemas.microsoft.com/office/drawing/2014/main" id="{00000000-0008-0000-0500-00004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4" name="Text Box 18">
          <a:extLst>
            <a:ext uri="{FF2B5EF4-FFF2-40B4-BE49-F238E27FC236}">
              <a16:creationId xmlns:a16="http://schemas.microsoft.com/office/drawing/2014/main" id="{00000000-0008-0000-0500-00004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5" name="Text Box 16">
          <a:extLst>
            <a:ext uri="{FF2B5EF4-FFF2-40B4-BE49-F238E27FC236}">
              <a16:creationId xmlns:a16="http://schemas.microsoft.com/office/drawing/2014/main" id="{00000000-0008-0000-0500-00004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6" name="Text Box 17">
          <a:extLst>
            <a:ext uri="{FF2B5EF4-FFF2-40B4-BE49-F238E27FC236}">
              <a16:creationId xmlns:a16="http://schemas.microsoft.com/office/drawing/2014/main" id="{00000000-0008-0000-0500-00004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7" name="Text Box 18">
          <a:extLst>
            <a:ext uri="{FF2B5EF4-FFF2-40B4-BE49-F238E27FC236}">
              <a16:creationId xmlns:a16="http://schemas.microsoft.com/office/drawing/2014/main" id="{00000000-0008-0000-0500-00004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8" name="Text Box 19">
          <a:extLst>
            <a:ext uri="{FF2B5EF4-FFF2-40B4-BE49-F238E27FC236}">
              <a16:creationId xmlns:a16="http://schemas.microsoft.com/office/drawing/2014/main" id="{00000000-0008-0000-0500-00004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9" name="Text Box 16">
          <a:extLst>
            <a:ext uri="{FF2B5EF4-FFF2-40B4-BE49-F238E27FC236}">
              <a16:creationId xmlns:a16="http://schemas.microsoft.com/office/drawing/2014/main" id="{00000000-0008-0000-0500-00004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0" name="Text Box 17">
          <a:extLst>
            <a:ext uri="{FF2B5EF4-FFF2-40B4-BE49-F238E27FC236}">
              <a16:creationId xmlns:a16="http://schemas.microsoft.com/office/drawing/2014/main" id="{00000000-0008-0000-0500-00004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1" name="Text Box 18">
          <a:extLst>
            <a:ext uri="{FF2B5EF4-FFF2-40B4-BE49-F238E27FC236}">
              <a16:creationId xmlns:a16="http://schemas.microsoft.com/office/drawing/2014/main" id="{00000000-0008-0000-0500-00004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2" name="Text Box 19">
          <a:extLst>
            <a:ext uri="{FF2B5EF4-FFF2-40B4-BE49-F238E27FC236}">
              <a16:creationId xmlns:a16="http://schemas.microsoft.com/office/drawing/2014/main" id="{00000000-0008-0000-0500-00004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56743"/>
    <xdr:sp macro="" textlink="">
      <xdr:nvSpPr>
        <xdr:cNvPr id="3663" name="Text Box 15">
          <a:extLst>
            <a:ext uri="{FF2B5EF4-FFF2-40B4-BE49-F238E27FC236}">
              <a16:creationId xmlns:a16="http://schemas.microsoft.com/office/drawing/2014/main" id="{00000000-0008-0000-0500-00004F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664" name="Text Box 15">
          <a:extLst>
            <a:ext uri="{FF2B5EF4-FFF2-40B4-BE49-F238E27FC236}">
              <a16:creationId xmlns:a16="http://schemas.microsoft.com/office/drawing/2014/main" id="{00000000-0008-0000-0500-000050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665" name="Text Box 15">
          <a:extLst>
            <a:ext uri="{FF2B5EF4-FFF2-40B4-BE49-F238E27FC236}">
              <a16:creationId xmlns:a16="http://schemas.microsoft.com/office/drawing/2014/main" id="{00000000-0008-0000-0500-000051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666" name="Text Box 15">
          <a:extLst>
            <a:ext uri="{FF2B5EF4-FFF2-40B4-BE49-F238E27FC236}">
              <a16:creationId xmlns:a16="http://schemas.microsoft.com/office/drawing/2014/main" id="{00000000-0008-0000-0500-000052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667" name="Text Box 15">
          <a:extLst>
            <a:ext uri="{FF2B5EF4-FFF2-40B4-BE49-F238E27FC236}">
              <a16:creationId xmlns:a16="http://schemas.microsoft.com/office/drawing/2014/main" id="{00000000-0008-0000-0500-000053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213632"/>
    <xdr:sp macro="" textlink="">
      <xdr:nvSpPr>
        <xdr:cNvPr id="3668" name="Text Box 15">
          <a:extLst>
            <a:ext uri="{FF2B5EF4-FFF2-40B4-BE49-F238E27FC236}">
              <a16:creationId xmlns:a16="http://schemas.microsoft.com/office/drawing/2014/main" id="{00000000-0008-0000-0500-000054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69" name="Text Box 16">
          <a:extLst>
            <a:ext uri="{FF2B5EF4-FFF2-40B4-BE49-F238E27FC236}">
              <a16:creationId xmlns:a16="http://schemas.microsoft.com/office/drawing/2014/main" id="{00000000-0008-0000-0500-00005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0" name="Text Box 17">
          <a:extLst>
            <a:ext uri="{FF2B5EF4-FFF2-40B4-BE49-F238E27FC236}">
              <a16:creationId xmlns:a16="http://schemas.microsoft.com/office/drawing/2014/main" id="{00000000-0008-0000-0500-00005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1" name="Text Box 18">
          <a:extLst>
            <a:ext uri="{FF2B5EF4-FFF2-40B4-BE49-F238E27FC236}">
              <a16:creationId xmlns:a16="http://schemas.microsoft.com/office/drawing/2014/main" id="{00000000-0008-0000-0500-00005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2" name="Text Box 19">
          <a:extLst>
            <a:ext uri="{FF2B5EF4-FFF2-40B4-BE49-F238E27FC236}">
              <a16:creationId xmlns:a16="http://schemas.microsoft.com/office/drawing/2014/main" id="{00000000-0008-0000-0500-000058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3" name="Text Box 16">
          <a:extLst>
            <a:ext uri="{FF2B5EF4-FFF2-40B4-BE49-F238E27FC236}">
              <a16:creationId xmlns:a16="http://schemas.microsoft.com/office/drawing/2014/main" id="{00000000-0008-0000-0500-00005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4" name="Text Box 17">
          <a:extLst>
            <a:ext uri="{FF2B5EF4-FFF2-40B4-BE49-F238E27FC236}">
              <a16:creationId xmlns:a16="http://schemas.microsoft.com/office/drawing/2014/main" id="{00000000-0008-0000-0500-00005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5" name="Text Box 18">
          <a:extLst>
            <a:ext uri="{FF2B5EF4-FFF2-40B4-BE49-F238E27FC236}">
              <a16:creationId xmlns:a16="http://schemas.microsoft.com/office/drawing/2014/main" id="{00000000-0008-0000-0500-00005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6" name="Text Box 19">
          <a:extLst>
            <a:ext uri="{FF2B5EF4-FFF2-40B4-BE49-F238E27FC236}">
              <a16:creationId xmlns:a16="http://schemas.microsoft.com/office/drawing/2014/main" id="{00000000-0008-0000-0500-00005C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7" name="Text Box 16">
          <a:extLst>
            <a:ext uri="{FF2B5EF4-FFF2-40B4-BE49-F238E27FC236}">
              <a16:creationId xmlns:a16="http://schemas.microsoft.com/office/drawing/2014/main" id="{00000000-0008-0000-0500-00005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8" name="Text Box 17">
          <a:extLst>
            <a:ext uri="{FF2B5EF4-FFF2-40B4-BE49-F238E27FC236}">
              <a16:creationId xmlns:a16="http://schemas.microsoft.com/office/drawing/2014/main" id="{00000000-0008-0000-0500-00005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9" name="Text Box 18">
          <a:extLst>
            <a:ext uri="{FF2B5EF4-FFF2-40B4-BE49-F238E27FC236}">
              <a16:creationId xmlns:a16="http://schemas.microsoft.com/office/drawing/2014/main" id="{00000000-0008-0000-0500-00005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80" name="Text Box 19">
          <a:extLst>
            <a:ext uri="{FF2B5EF4-FFF2-40B4-BE49-F238E27FC236}">
              <a16:creationId xmlns:a16="http://schemas.microsoft.com/office/drawing/2014/main" id="{00000000-0008-0000-0500-00006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681" name="Text Box 15">
          <a:extLst>
            <a:ext uri="{FF2B5EF4-FFF2-40B4-BE49-F238E27FC236}">
              <a16:creationId xmlns:a16="http://schemas.microsoft.com/office/drawing/2014/main" id="{00000000-0008-0000-0500-000061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2" name="Text Box 16">
          <a:extLst>
            <a:ext uri="{FF2B5EF4-FFF2-40B4-BE49-F238E27FC236}">
              <a16:creationId xmlns:a16="http://schemas.microsoft.com/office/drawing/2014/main" id="{00000000-0008-0000-0500-00006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3" name="Text Box 17">
          <a:extLst>
            <a:ext uri="{FF2B5EF4-FFF2-40B4-BE49-F238E27FC236}">
              <a16:creationId xmlns:a16="http://schemas.microsoft.com/office/drawing/2014/main" id="{00000000-0008-0000-0500-00006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4" name="Text Box 18">
          <a:extLst>
            <a:ext uri="{FF2B5EF4-FFF2-40B4-BE49-F238E27FC236}">
              <a16:creationId xmlns:a16="http://schemas.microsoft.com/office/drawing/2014/main" id="{00000000-0008-0000-0500-00006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5" name="Text Box 19">
          <a:extLst>
            <a:ext uri="{FF2B5EF4-FFF2-40B4-BE49-F238E27FC236}">
              <a16:creationId xmlns:a16="http://schemas.microsoft.com/office/drawing/2014/main" id="{00000000-0008-0000-0500-00006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118</xdr:row>
      <xdr:rowOff>504825</xdr:rowOff>
    </xdr:from>
    <xdr:ext cx="95250" cy="442269"/>
    <xdr:sp macro="" textlink="">
      <xdr:nvSpPr>
        <xdr:cNvPr id="3686" name="Text Box 15">
          <a:extLst>
            <a:ext uri="{FF2B5EF4-FFF2-40B4-BE49-F238E27FC236}">
              <a16:creationId xmlns:a16="http://schemas.microsoft.com/office/drawing/2014/main" id="{00000000-0008-0000-0500-000066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7" name="Text Box 16">
          <a:extLst>
            <a:ext uri="{FF2B5EF4-FFF2-40B4-BE49-F238E27FC236}">
              <a16:creationId xmlns:a16="http://schemas.microsoft.com/office/drawing/2014/main" id="{00000000-0008-0000-0500-00006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8" name="Text Box 17">
          <a:extLst>
            <a:ext uri="{FF2B5EF4-FFF2-40B4-BE49-F238E27FC236}">
              <a16:creationId xmlns:a16="http://schemas.microsoft.com/office/drawing/2014/main" id="{00000000-0008-0000-0500-00006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9" name="Text Box 18">
          <a:extLst>
            <a:ext uri="{FF2B5EF4-FFF2-40B4-BE49-F238E27FC236}">
              <a16:creationId xmlns:a16="http://schemas.microsoft.com/office/drawing/2014/main" id="{00000000-0008-0000-0500-00006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0" name="Text Box 16">
          <a:extLst>
            <a:ext uri="{FF2B5EF4-FFF2-40B4-BE49-F238E27FC236}">
              <a16:creationId xmlns:a16="http://schemas.microsoft.com/office/drawing/2014/main" id="{00000000-0008-0000-0500-00006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1" name="Text Box 17">
          <a:extLst>
            <a:ext uri="{FF2B5EF4-FFF2-40B4-BE49-F238E27FC236}">
              <a16:creationId xmlns:a16="http://schemas.microsoft.com/office/drawing/2014/main" id="{00000000-0008-0000-0500-00006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2" name="Text Box 18">
          <a:extLst>
            <a:ext uri="{FF2B5EF4-FFF2-40B4-BE49-F238E27FC236}">
              <a16:creationId xmlns:a16="http://schemas.microsoft.com/office/drawing/2014/main" id="{00000000-0008-0000-0500-00006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3" name="Text Box 19">
          <a:extLst>
            <a:ext uri="{FF2B5EF4-FFF2-40B4-BE49-F238E27FC236}">
              <a16:creationId xmlns:a16="http://schemas.microsoft.com/office/drawing/2014/main" id="{00000000-0008-0000-0500-00006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4" name="Text Box 16">
          <a:extLst>
            <a:ext uri="{FF2B5EF4-FFF2-40B4-BE49-F238E27FC236}">
              <a16:creationId xmlns:a16="http://schemas.microsoft.com/office/drawing/2014/main" id="{00000000-0008-0000-0500-00006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5" name="Text Box 17">
          <a:extLst>
            <a:ext uri="{FF2B5EF4-FFF2-40B4-BE49-F238E27FC236}">
              <a16:creationId xmlns:a16="http://schemas.microsoft.com/office/drawing/2014/main" id="{00000000-0008-0000-0500-00006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6" name="Text Box 18">
          <a:extLst>
            <a:ext uri="{FF2B5EF4-FFF2-40B4-BE49-F238E27FC236}">
              <a16:creationId xmlns:a16="http://schemas.microsoft.com/office/drawing/2014/main" id="{00000000-0008-0000-0500-00007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697" name="Text Box 15">
          <a:extLst>
            <a:ext uri="{FF2B5EF4-FFF2-40B4-BE49-F238E27FC236}">
              <a16:creationId xmlns:a16="http://schemas.microsoft.com/office/drawing/2014/main" id="{00000000-0008-0000-0500-000071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98" name="Text Box 16">
          <a:extLst>
            <a:ext uri="{FF2B5EF4-FFF2-40B4-BE49-F238E27FC236}">
              <a16:creationId xmlns:a16="http://schemas.microsoft.com/office/drawing/2014/main" id="{00000000-0008-0000-0500-00007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99" name="Text Box 17">
          <a:extLst>
            <a:ext uri="{FF2B5EF4-FFF2-40B4-BE49-F238E27FC236}">
              <a16:creationId xmlns:a16="http://schemas.microsoft.com/office/drawing/2014/main" id="{00000000-0008-0000-0500-00007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00" name="Text Box 18">
          <a:extLst>
            <a:ext uri="{FF2B5EF4-FFF2-40B4-BE49-F238E27FC236}">
              <a16:creationId xmlns:a16="http://schemas.microsoft.com/office/drawing/2014/main" id="{00000000-0008-0000-0500-00007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01" name="Text Box 19">
          <a:extLst>
            <a:ext uri="{FF2B5EF4-FFF2-40B4-BE49-F238E27FC236}">
              <a16:creationId xmlns:a16="http://schemas.microsoft.com/office/drawing/2014/main" id="{00000000-0008-0000-0500-00007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2" name="Text Box 16">
          <a:extLst>
            <a:ext uri="{FF2B5EF4-FFF2-40B4-BE49-F238E27FC236}">
              <a16:creationId xmlns:a16="http://schemas.microsoft.com/office/drawing/2014/main" id="{00000000-0008-0000-0500-00007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3" name="Text Box 17">
          <a:extLst>
            <a:ext uri="{FF2B5EF4-FFF2-40B4-BE49-F238E27FC236}">
              <a16:creationId xmlns:a16="http://schemas.microsoft.com/office/drawing/2014/main" id="{00000000-0008-0000-0500-00007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4" name="Text Box 18">
          <a:extLst>
            <a:ext uri="{FF2B5EF4-FFF2-40B4-BE49-F238E27FC236}">
              <a16:creationId xmlns:a16="http://schemas.microsoft.com/office/drawing/2014/main" id="{00000000-0008-0000-0500-00007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5" name="Text Box 19">
          <a:extLst>
            <a:ext uri="{FF2B5EF4-FFF2-40B4-BE49-F238E27FC236}">
              <a16:creationId xmlns:a16="http://schemas.microsoft.com/office/drawing/2014/main" id="{00000000-0008-0000-0500-00007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6" name="Text Box 16">
          <a:extLst>
            <a:ext uri="{FF2B5EF4-FFF2-40B4-BE49-F238E27FC236}">
              <a16:creationId xmlns:a16="http://schemas.microsoft.com/office/drawing/2014/main" id="{00000000-0008-0000-0500-00007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7" name="Text Box 17">
          <a:extLst>
            <a:ext uri="{FF2B5EF4-FFF2-40B4-BE49-F238E27FC236}">
              <a16:creationId xmlns:a16="http://schemas.microsoft.com/office/drawing/2014/main" id="{00000000-0008-0000-0500-00007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8" name="Text Box 18">
          <a:extLst>
            <a:ext uri="{FF2B5EF4-FFF2-40B4-BE49-F238E27FC236}">
              <a16:creationId xmlns:a16="http://schemas.microsoft.com/office/drawing/2014/main" id="{00000000-0008-0000-0500-00007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9" name="Text Box 19">
          <a:extLst>
            <a:ext uri="{FF2B5EF4-FFF2-40B4-BE49-F238E27FC236}">
              <a16:creationId xmlns:a16="http://schemas.microsoft.com/office/drawing/2014/main" id="{00000000-0008-0000-0500-00007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710" name="Text Box 15">
          <a:extLst>
            <a:ext uri="{FF2B5EF4-FFF2-40B4-BE49-F238E27FC236}">
              <a16:creationId xmlns:a16="http://schemas.microsoft.com/office/drawing/2014/main" id="{00000000-0008-0000-0500-00007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1" name="Text Box 16">
          <a:extLst>
            <a:ext uri="{FF2B5EF4-FFF2-40B4-BE49-F238E27FC236}">
              <a16:creationId xmlns:a16="http://schemas.microsoft.com/office/drawing/2014/main" id="{00000000-0008-0000-0500-00007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2" name="Text Box 17">
          <a:extLst>
            <a:ext uri="{FF2B5EF4-FFF2-40B4-BE49-F238E27FC236}">
              <a16:creationId xmlns:a16="http://schemas.microsoft.com/office/drawing/2014/main" id="{00000000-0008-0000-0500-00008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3" name="Text Box 18">
          <a:extLst>
            <a:ext uri="{FF2B5EF4-FFF2-40B4-BE49-F238E27FC236}">
              <a16:creationId xmlns:a16="http://schemas.microsoft.com/office/drawing/2014/main" id="{00000000-0008-0000-0500-00008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4" name="Text Box 19">
          <a:extLst>
            <a:ext uri="{FF2B5EF4-FFF2-40B4-BE49-F238E27FC236}">
              <a16:creationId xmlns:a16="http://schemas.microsoft.com/office/drawing/2014/main" id="{00000000-0008-0000-0500-00008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15" name="Text Box 16">
          <a:extLst>
            <a:ext uri="{FF2B5EF4-FFF2-40B4-BE49-F238E27FC236}">
              <a16:creationId xmlns:a16="http://schemas.microsoft.com/office/drawing/2014/main" id="{00000000-0008-0000-0500-00008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16" name="Text Box 17">
          <a:extLst>
            <a:ext uri="{FF2B5EF4-FFF2-40B4-BE49-F238E27FC236}">
              <a16:creationId xmlns:a16="http://schemas.microsoft.com/office/drawing/2014/main" id="{00000000-0008-0000-0500-00008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120</xdr:row>
      <xdr:rowOff>15875</xdr:rowOff>
    </xdr:from>
    <xdr:ext cx="95250" cy="171450"/>
    <xdr:sp macro="" textlink="">
      <xdr:nvSpPr>
        <xdr:cNvPr id="3717" name="Text Box 18">
          <a:extLst>
            <a:ext uri="{FF2B5EF4-FFF2-40B4-BE49-F238E27FC236}">
              <a16:creationId xmlns:a16="http://schemas.microsoft.com/office/drawing/2014/main" id="{00000000-0008-0000-0500-000085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18" name="Text Box 16">
          <a:extLst>
            <a:ext uri="{FF2B5EF4-FFF2-40B4-BE49-F238E27FC236}">
              <a16:creationId xmlns:a16="http://schemas.microsoft.com/office/drawing/2014/main" id="{00000000-0008-0000-0500-00008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19" name="Text Box 17">
          <a:extLst>
            <a:ext uri="{FF2B5EF4-FFF2-40B4-BE49-F238E27FC236}">
              <a16:creationId xmlns:a16="http://schemas.microsoft.com/office/drawing/2014/main" id="{00000000-0008-0000-0500-00008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0" name="Text Box 18">
          <a:extLst>
            <a:ext uri="{FF2B5EF4-FFF2-40B4-BE49-F238E27FC236}">
              <a16:creationId xmlns:a16="http://schemas.microsoft.com/office/drawing/2014/main" id="{00000000-0008-0000-0500-00008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1" name="Text Box 19">
          <a:extLst>
            <a:ext uri="{FF2B5EF4-FFF2-40B4-BE49-F238E27FC236}">
              <a16:creationId xmlns:a16="http://schemas.microsoft.com/office/drawing/2014/main" id="{00000000-0008-0000-0500-00008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2" name="Text Box 16">
          <a:extLst>
            <a:ext uri="{FF2B5EF4-FFF2-40B4-BE49-F238E27FC236}">
              <a16:creationId xmlns:a16="http://schemas.microsoft.com/office/drawing/2014/main" id="{00000000-0008-0000-0500-00008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723" name="Text Box 15">
          <a:extLst>
            <a:ext uri="{FF2B5EF4-FFF2-40B4-BE49-F238E27FC236}">
              <a16:creationId xmlns:a16="http://schemas.microsoft.com/office/drawing/2014/main" id="{00000000-0008-0000-0500-00008B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8496"/>
    <xdr:sp macro="" textlink="">
      <xdr:nvSpPr>
        <xdr:cNvPr id="3724" name="Text Box 15">
          <a:extLst>
            <a:ext uri="{FF2B5EF4-FFF2-40B4-BE49-F238E27FC236}">
              <a16:creationId xmlns:a16="http://schemas.microsoft.com/office/drawing/2014/main" id="{00000000-0008-0000-0500-00008C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725" name="Text Box 15">
          <a:extLst>
            <a:ext uri="{FF2B5EF4-FFF2-40B4-BE49-F238E27FC236}">
              <a16:creationId xmlns:a16="http://schemas.microsoft.com/office/drawing/2014/main" id="{00000000-0008-0000-0500-00008D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726" name="Text Box 15">
          <a:extLst>
            <a:ext uri="{FF2B5EF4-FFF2-40B4-BE49-F238E27FC236}">
              <a16:creationId xmlns:a16="http://schemas.microsoft.com/office/drawing/2014/main" id="{00000000-0008-0000-0500-00008E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727" name="Text Box 15">
          <a:extLst>
            <a:ext uri="{FF2B5EF4-FFF2-40B4-BE49-F238E27FC236}">
              <a16:creationId xmlns:a16="http://schemas.microsoft.com/office/drawing/2014/main" id="{00000000-0008-0000-0500-00008F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3728" name="Text Box 15">
          <a:extLst>
            <a:ext uri="{FF2B5EF4-FFF2-40B4-BE49-F238E27FC236}">
              <a16:creationId xmlns:a16="http://schemas.microsoft.com/office/drawing/2014/main" id="{00000000-0008-0000-0500-000090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729" name="Text Box 15">
          <a:extLst>
            <a:ext uri="{FF2B5EF4-FFF2-40B4-BE49-F238E27FC236}">
              <a16:creationId xmlns:a16="http://schemas.microsoft.com/office/drawing/2014/main" id="{00000000-0008-0000-0500-000091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0" name="Text Box 16">
          <a:extLst>
            <a:ext uri="{FF2B5EF4-FFF2-40B4-BE49-F238E27FC236}">
              <a16:creationId xmlns:a16="http://schemas.microsoft.com/office/drawing/2014/main" id="{00000000-0008-0000-0500-00009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1" name="Text Box 17">
          <a:extLst>
            <a:ext uri="{FF2B5EF4-FFF2-40B4-BE49-F238E27FC236}">
              <a16:creationId xmlns:a16="http://schemas.microsoft.com/office/drawing/2014/main" id="{00000000-0008-0000-0500-00009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2" name="Text Box 18">
          <a:extLst>
            <a:ext uri="{FF2B5EF4-FFF2-40B4-BE49-F238E27FC236}">
              <a16:creationId xmlns:a16="http://schemas.microsoft.com/office/drawing/2014/main" id="{00000000-0008-0000-0500-00009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3" name="Text Box 19">
          <a:extLst>
            <a:ext uri="{FF2B5EF4-FFF2-40B4-BE49-F238E27FC236}">
              <a16:creationId xmlns:a16="http://schemas.microsoft.com/office/drawing/2014/main" id="{00000000-0008-0000-0500-00009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4" name="Text Box 16">
          <a:extLst>
            <a:ext uri="{FF2B5EF4-FFF2-40B4-BE49-F238E27FC236}">
              <a16:creationId xmlns:a16="http://schemas.microsoft.com/office/drawing/2014/main" id="{00000000-0008-0000-0500-00009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5" name="Text Box 17">
          <a:extLst>
            <a:ext uri="{FF2B5EF4-FFF2-40B4-BE49-F238E27FC236}">
              <a16:creationId xmlns:a16="http://schemas.microsoft.com/office/drawing/2014/main" id="{00000000-0008-0000-0500-00009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6" name="Text Box 18">
          <a:extLst>
            <a:ext uri="{FF2B5EF4-FFF2-40B4-BE49-F238E27FC236}">
              <a16:creationId xmlns:a16="http://schemas.microsoft.com/office/drawing/2014/main" id="{00000000-0008-0000-0500-00009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7" name="Text Box 19">
          <a:extLst>
            <a:ext uri="{FF2B5EF4-FFF2-40B4-BE49-F238E27FC236}">
              <a16:creationId xmlns:a16="http://schemas.microsoft.com/office/drawing/2014/main" id="{00000000-0008-0000-0500-00009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38" name="Text Box 16">
          <a:extLst>
            <a:ext uri="{FF2B5EF4-FFF2-40B4-BE49-F238E27FC236}">
              <a16:creationId xmlns:a16="http://schemas.microsoft.com/office/drawing/2014/main" id="{00000000-0008-0000-0500-00009A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39" name="Text Box 17">
          <a:extLst>
            <a:ext uri="{FF2B5EF4-FFF2-40B4-BE49-F238E27FC236}">
              <a16:creationId xmlns:a16="http://schemas.microsoft.com/office/drawing/2014/main" id="{00000000-0008-0000-0500-00009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40" name="Text Box 18">
          <a:extLst>
            <a:ext uri="{FF2B5EF4-FFF2-40B4-BE49-F238E27FC236}">
              <a16:creationId xmlns:a16="http://schemas.microsoft.com/office/drawing/2014/main" id="{00000000-0008-0000-0500-00009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41" name="Text Box 19">
          <a:extLst>
            <a:ext uri="{FF2B5EF4-FFF2-40B4-BE49-F238E27FC236}">
              <a16:creationId xmlns:a16="http://schemas.microsoft.com/office/drawing/2014/main" id="{00000000-0008-0000-0500-00009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742" name="Text Box 15">
          <a:extLst>
            <a:ext uri="{FF2B5EF4-FFF2-40B4-BE49-F238E27FC236}">
              <a16:creationId xmlns:a16="http://schemas.microsoft.com/office/drawing/2014/main" id="{00000000-0008-0000-0500-00009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3" name="Text Box 16">
          <a:extLst>
            <a:ext uri="{FF2B5EF4-FFF2-40B4-BE49-F238E27FC236}">
              <a16:creationId xmlns:a16="http://schemas.microsoft.com/office/drawing/2014/main" id="{00000000-0008-0000-0500-00009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4" name="Text Box 17">
          <a:extLst>
            <a:ext uri="{FF2B5EF4-FFF2-40B4-BE49-F238E27FC236}">
              <a16:creationId xmlns:a16="http://schemas.microsoft.com/office/drawing/2014/main" id="{00000000-0008-0000-0500-0000A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5" name="Text Box 18">
          <a:extLst>
            <a:ext uri="{FF2B5EF4-FFF2-40B4-BE49-F238E27FC236}">
              <a16:creationId xmlns:a16="http://schemas.microsoft.com/office/drawing/2014/main" id="{00000000-0008-0000-0500-0000A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6" name="Text Box 19">
          <a:extLst>
            <a:ext uri="{FF2B5EF4-FFF2-40B4-BE49-F238E27FC236}">
              <a16:creationId xmlns:a16="http://schemas.microsoft.com/office/drawing/2014/main" id="{00000000-0008-0000-0500-0000A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7" name="Text Box 16">
          <a:extLst>
            <a:ext uri="{FF2B5EF4-FFF2-40B4-BE49-F238E27FC236}">
              <a16:creationId xmlns:a16="http://schemas.microsoft.com/office/drawing/2014/main" id="{00000000-0008-0000-0500-0000A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8" name="Text Box 17">
          <a:extLst>
            <a:ext uri="{FF2B5EF4-FFF2-40B4-BE49-F238E27FC236}">
              <a16:creationId xmlns:a16="http://schemas.microsoft.com/office/drawing/2014/main" id="{00000000-0008-0000-0500-0000A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9" name="Text Box 18">
          <a:extLst>
            <a:ext uri="{FF2B5EF4-FFF2-40B4-BE49-F238E27FC236}">
              <a16:creationId xmlns:a16="http://schemas.microsoft.com/office/drawing/2014/main" id="{00000000-0008-0000-0500-0000A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0" name="Text Box 16">
          <a:extLst>
            <a:ext uri="{FF2B5EF4-FFF2-40B4-BE49-F238E27FC236}">
              <a16:creationId xmlns:a16="http://schemas.microsoft.com/office/drawing/2014/main" id="{00000000-0008-0000-0500-0000A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1" name="Text Box 17">
          <a:extLst>
            <a:ext uri="{FF2B5EF4-FFF2-40B4-BE49-F238E27FC236}">
              <a16:creationId xmlns:a16="http://schemas.microsoft.com/office/drawing/2014/main" id="{00000000-0008-0000-0500-0000A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2" name="Text Box 18">
          <a:extLst>
            <a:ext uri="{FF2B5EF4-FFF2-40B4-BE49-F238E27FC236}">
              <a16:creationId xmlns:a16="http://schemas.microsoft.com/office/drawing/2014/main" id="{00000000-0008-0000-0500-0000A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3" name="Text Box 19">
          <a:extLst>
            <a:ext uri="{FF2B5EF4-FFF2-40B4-BE49-F238E27FC236}">
              <a16:creationId xmlns:a16="http://schemas.microsoft.com/office/drawing/2014/main" id="{00000000-0008-0000-0500-0000A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4" name="Text Box 16">
          <a:extLst>
            <a:ext uri="{FF2B5EF4-FFF2-40B4-BE49-F238E27FC236}">
              <a16:creationId xmlns:a16="http://schemas.microsoft.com/office/drawing/2014/main" id="{00000000-0008-0000-0500-0000A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5" name="Text Box 17">
          <a:extLst>
            <a:ext uri="{FF2B5EF4-FFF2-40B4-BE49-F238E27FC236}">
              <a16:creationId xmlns:a16="http://schemas.microsoft.com/office/drawing/2014/main" id="{00000000-0008-0000-0500-0000A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6" name="Text Box 18">
          <a:extLst>
            <a:ext uri="{FF2B5EF4-FFF2-40B4-BE49-F238E27FC236}">
              <a16:creationId xmlns:a16="http://schemas.microsoft.com/office/drawing/2014/main" id="{00000000-0008-0000-0500-0000A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7" name="Text Box 19">
          <a:extLst>
            <a:ext uri="{FF2B5EF4-FFF2-40B4-BE49-F238E27FC236}">
              <a16:creationId xmlns:a16="http://schemas.microsoft.com/office/drawing/2014/main" id="{00000000-0008-0000-0500-0000A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56743"/>
    <xdr:sp macro="" textlink="">
      <xdr:nvSpPr>
        <xdr:cNvPr id="3758" name="Text Box 15">
          <a:extLst>
            <a:ext uri="{FF2B5EF4-FFF2-40B4-BE49-F238E27FC236}">
              <a16:creationId xmlns:a16="http://schemas.microsoft.com/office/drawing/2014/main" id="{00000000-0008-0000-0500-0000AE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759" name="Text Box 15">
          <a:extLst>
            <a:ext uri="{FF2B5EF4-FFF2-40B4-BE49-F238E27FC236}">
              <a16:creationId xmlns:a16="http://schemas.microsoft.com/office/drawing/2014/main" id="{00000000-0008-0000-0500-0000AF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760" name="Text Box 15">
          <a:extLst>
            <a:ext uri="{FF2B5EF4-FFF2-40B4-BE49-F238E27FC236}">
              <a16:creationId xmlns:a16="http://schemas.microsoft.com/office/drawing/2014/main" id="{00000000-0008-0000-0500-0000B0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761" name="Text Box 15">
          <a:extLst>
            <a:ext uri="{FF2B5EF4-FFF2-40B4-BE49-F238E27FC236}">
              <a16:creationId xmlns:a16="http://schemas.microsoft.com/office/drawing/2014/main" id="{00000000-0008-0000-0500-0000B1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120</xdr:row>
      <xdr:rowOff>346075</xdr:rowOff>
    </xdr:from>
    <xdr:ext cx="95250" cy="444331"/>
    <xdr:sp macro="" textlink="">
      <xdr:nvSpPr>
        <xdr:cNvPr id="3762" name="Text Box 15">
          <a:extLst>
            <a:ext uri="{FF2B5EF4-FFF2-40B4-BE49-F238E27FC236}">
              <a16:creationId xmlns:a16="http://schemas.microsoft.com/office/drawing/2014/main" id="{00000000-0008-0000-0500-0000B20E0000}"/>
            </a:ext>
          </a:extLst>
        </xdr:cNvPr>
        <xdr:cNvSpPr txBox="1">
          <a:spLocks noChangeArrowheads="1"/>
        </xdr:cNvSpPr>
      </xdr:nvSpPr>
      <xdr:spPr bwMode="auto">
        <a:xfrm>
          <a:off x="4927600" y="44764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213632"/>
    <xdr:sp macro="" textlink="">
      <xdr:nvSpPr>
        <xdr:cNvPr id="3763" name="Text Box 15">
          <a:extLst>
            <a:ext uri="{FF2B5EF4-FFF2-40B4-BE49-F238E27FC236}">
              <a16:creationId xmlns:a16="http://schemas.microsoft.com/office/drawing/2014/main" id="{00000000-0008-0000-0500-0000B3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4" name="Text Box 16">
          <a:extLst>
            <a:ext uri="{FF2B5EF4-FFF2-40B4-BE49-F238E27FC236}">
              <a16:creationId xmlns:a16="http://schemas.microsoft.com/office/drawing/2014/main" id="{00000000-0008-0000-0500-0000B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5" name="Text Box 17">
          <a:extLst>
            <a:ext uri="{FF2B5EF4-FFF2-40B4-BE49-F238E27FC236}">
              <a16:creationId xmlns:a16="http://schemas.microsoft.com/office/drawing/2014/main" id="{00000000-0008-0000-0500-0000B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6" name="Text Box 18">
          <a:extLst>
            <a:ext uri="{FF2B5EF4-FFF2-40B4-BE49-F238E27FC236}">
              <a16:creationId xmlns:a16="http://schemas.microsoft.com/office/drawing/2014/main" id="{00000000-0008-0000-0500-0000B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7" name="Text Box 19">
          <a:extLst>
            <a:ext uri="{FF2B5EF4-FFF2-40B4-BE49-F238E27FC236}">
              <a16:creationId xmlns:a16="http://schemas.microsoft.com/office/drawing/2014/main" id="{00000000-0008-0000-0500-0000B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68" name="Text Box 16">
          <a:extLst>
            <a:ext uri="{FF2B5EF4-FFF2-40B4-BE49-F238E27FC236}">
              <a16:creationId xmlns:a16="http://schemas.microsoft.com/office/drawing/2014/main" id="{00000000-0008-0000-0500-0000B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69" name="Text Box 17">
          <a:extLst>
            <a:ext uri="{FF2B5EF4-FFF2-40B4-BE49-F238E27FC236}">
              <a16:creationId xmlns:a16="http://schemas.microsoft.com/office/drawing/2014/main" id="{00000000-0008-0000-0500-0000B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70" name="Text Box 18">
          <a:extLst>
            <a:ext uri="{FF2B5EF4-FFF2-40B4-BE49-F238E27FC236}">
              <a16:creationId xmlns:a16="http://schemas.microsoft.com/office/drawing/2014/main" id="{00000000-0008-0000-0500-0000B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71" name="Text Box 19">
          <a:extLst>
            <a:ext uri="{FF2B5EF4-FFF2-40B4-BE49-F238E27FC236}">
              <a16:creationId xmlns:a16="http://schemas.microsoft.com/office/drawing/2014/main" id="{00000000-0008-0000-0500-0000B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2" name="Text Box 16">
          <a:extLst>
            <a:ext uri="{FF2B5EF4-FFF2-40B4-BE49-F238E27FC236}">
              <a16:creationId xmlns:a16="http://schemas.microsoft.com/office/drawing/2014/main" id="{00000000-0008-0000-0500-0000B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3" name="Text Box 17">
          <a:extLst>
            <a:ext uri="{FF2B5EF4-FFF2-40B4-BE49-F238E27FC236}">
              <a16:creationId xmlns:a16="http://schemas.microsoft.com/office/drawing/2014/main" id="{00000000-0008-0000-0500-0000B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4" name="Text Box 18">
          <a:extLst>
            <a:ext uri="{FF2B5EF4-FFF2-40B4-BE49-F238E27FC236}">
              <a16:creationId xmlns:a16="http://schemas.microsoft.com/office/drawing/2014/main" id="{00000000-0008-0000-0500-0000B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5" name="Text Box 19">
          <a:extLst>
            <a:ext uri="{FF2B5EF4-FFF2-40B4-BE49-F238E27FC236}">
              <a16:creationId xmlns:a16="http://schemas.microsoft.com/office/drawing/2014/main" id="{00000000-0008-0000-0500-0000B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776" name="Text Box 15">
          <a:extLst>
            <a:ext uri="{FF2B5EF4-FFF2-40B4-BE49-F238E27FC236}">
              <a16:creationId xmlns:a16="http://schemas.microsoft.com/office/drawing/2014/main" id="{00000000-0008-0000-0500-0000C0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7" name="Text Box 16">
          <a:extLst>
            <a:ext uri="{FF2B5EF4-FFF2-40B4-BE49-F238E27FC236}">
              <a16:creationId xmlns:a16="http://schemas.microsoft.com/office/drawing/2014/main" id="{00000000-0008-0000-0500-0000C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8" name="Text Box 17">
          <a:extLst>
            <a:ext uri="{FF2B5EF4-FFF2-40B4-BE49-F238E27FC236}">
              <a16:creationId xmlns:a16="http://schemas.microsoft.com/office/drawing/2014/main" id="{00000000-0008-0000-0500-0000C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9" name="Text Box 18">
          <a:extLst>
            <a:ext uri="{FF2B5EF4-FFF2-40B4-BE49-F238E27FC236}">
              <a16:creationId xmlns:a16="http://schemas.microsoft.com/office/drawing/2014/main" id="{00000000-0008-0000-0500-0000C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80" name="Text Box 19">
          <a:extLst>
            <a:ext uri="{FF2B5EF4-FFF2-40B4-BE49-F238E27FC236}">
              <a16:creationId xmlns:a16="http://schemas.microsoft.com/office/drawing/2014/main" id="{00000000-0008-0000-0500-0000C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124</xdr:row>
      <xdr:rowOff>504825</xdr:rowOff>
    </xdr:from>
    <xdr:ext cx="95250" cy="442269"/>
    <xdr:sp macro="" textlink="">
      <xdr:nvSpPr>
        <xdr:cNvPr id="3781" name="Text Box 15">
          <a:extLst>
            <a:ext uri="{FF2B5EF4-FFF2-40B4-BE49-F238E27FC236}">
              <a16:creationId xmlns:a16="http://schemas.microsoft.com/office/drawing/2014/main" id="{00000000-0008-0000-0500-0000C5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2" name="Text Box 16">
          <a:extLst>
            <a:ext uri="{FF2B5EF4-FFF2-40B4-BE49-F238E27FC236}">
              <a16:creationId xmlns:a16="http://schemas.microsoft.com/office/drawing/2014/main" id="{00000000-0008-0000-0500-0000C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3" name="Text Box 17">
          <a:extLst>
            <a:ext uri="{FF2B5EF4-FFF2-40B4-BE49-F238E27FC236}">
              <a16:creationId xmlns:a16="http://schemas.microsoft.com/office/drawing/2014/main" id="{00000000-0008-0000-0500-0000C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4" name="Text Box 18">
          <a:extLst>
            <a:ext uri="{FF2B5EF4-FFF2-40B4-BE49-F238E27FC236}">
              <a16:creationId xmlns:a16="http://schemas.microsoft.com/office/drawing/2014/main" id="{00000000-0008-0000-0500-0000C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5" name="Text Box 16">
          <a:extLst>
            <a:ext uri="{FF2B5EF4-FFF2-40B4-BE49-F238E27FC236}">
              <a16:creationId xmlns:a16="http://schemas.microsoft.com/office/drawing/2014/main" id="{00000000-0008-0000-0500-0000C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6" name="Text Box 17">
          <a:extLst>
            <a:ext uri="{FF2B5EF4-FFF2-40B4-BE49-F238E27FC236}">
              <a16:creationId xmlns:a16="http://schemas.microsoft.com/office/drawing/2014/main" id="{00000000-0008-0000-0500-0000C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7" name="Text Box 18">
          <a:extLst>
            <a:ext uri="{FF2B5EF4-FFF2-40B4-BE49-F238E27FC236}">
              <a16:creationId xmlns:a16="http://schemas.microsoft.com/office/drawing/2014/main" id="{00000000-0008-0000-0500-0000C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8" name="Text Box 19">
          <a:extLst>
            <a:ext uri="{FF2B5EF4-FFF2-40B4-BE49-F238E27FC236}">
              <a16:creationId xmlns:a16="http://schemas.microsoft.com/office/drawing/2014/main" id="{00000000-0008-0000-0500-0000C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9" name="Text Box 16">
          <a:extLst>
            <a:ext uri="{FF2B5EF4-FFF2-40B4-BE49-F238E27FC236}">
              <a16:creationId xmlns:a16="http://schemas.microsoft.com/office/drawing/2014/main" id="{00000000-0008-0000-0500-0000C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90" name="Text Box 17">
          <a:extLst>
            <a:ext uri="{FF2B5EF4-FFF2-40B4-BE49-F238E27FC236}">
              <a16:creationId xmlns:a16="http://schemas.microsoft.com/office/drawing/2014/main" id="{00000000-0008-0000-0500-0000C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91" name="Text Box 18">
          <a:extLst>
            <a:ext uri="{FF2B5EF4-FFF2-40B4-BE49-F238E27FC236}">
              <a16:creationId xmlns:a16="http://schemas.microsoft.com/office/drawing/2014/main" id="{00000000-0008-0000-0500-0000C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126</xdr:row>
      <xdr:rowOff>170392</xdr:rowOff>
    </xdr:from>
    <xdr:ext cx="95250" cy="213632"/>
    <xdr:sp macro="" textlink="">
      <xdr:nvSpPr>
        <xdr:cNvPr id="3792" name="Text Box 15">
          <a:extLst>
            <a:ext uri="{FF2B5EF4-FFF2-40B4-BE49-F238E27FC236}">
              <a16:creationId xmlns:a16="http://schemas.microsoft.com/office/drawing/2014/main" id="{00000000-0008-0000-0500-0000D0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3" name="Text Box 16">
          <a:extLst>
            <a:ext uri="{FF2B5EF4-FFF2-40B4-BE49-F238E27FC236}">
              <a16:creationId xmlns:a16="http://schemas.microsoft.com/office/drawing/2014/main" id="{00000000-0008-0000-0500-0000D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4" name="Text Box 17">
          <a:extLst>
            <a:ext uri="{FF2B5EF4-FFF2-40B4-BE49-F238E27FC236}">
              <a16:creationId xmlns:a16="http://schemas.microsoft.com/office/drawing/2014/main" id="{00000000-0008-0000-0500-0000D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5" name="Text Box 18">
          <a:extLst>
            <a:ext uri="{FF2B5EF4-FFF2-40B4-BE49-F238E27FC236}">
              <a16:creationId xmlns:a16="http://schemas.microsoft.com/office/drawing/2014/main" id="{00000000-0008-0000-0500-0000D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6" name="Text Box 19">
          <a:extLst>
            <a:ext uri="{FF2B5EF4-FFF2-40B4-BE49-F238E27FC236}">
              <a16:creationId xmlns:a16="http://schemas.microsoft.com/office/drawing/2014/main" id="{00000000-0008-0000-0500-0000D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7" name="Text Box 16">
          <a:extLst>
            <a:ext uri="{FF2B5EF4-FFF2-40B4-BE49-F238E27FC236}">
              <a16:creationId xmlns:a16="http://schemas.microsoft.com/office/drawing/2014/main" id="{00000000-0008-0000-0500-0000D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8" name="Text Box 17">
          <a:extLst>
            <a:ext uri="{FF2B5EF4-FFF2-40B4-BE49-F238E27FC236}">
              <a16:creationId xmlns:a16="http://schemas.microsoft.com/office/drawing/2014/main" id="{00000000-0008-0000-0500-0000D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9" name="Text Box 18">
          <a:extLst>
            <a:ext uri="{FF2B5EF4-FFF2-40B4-BE49-F238E27FC236}">
              <a16:creationId xmlns:a16="http://schemas.microsoft.com/office/drawing/2014/main" id="{00000000-0008-0000-0500-0000D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00" name="Text Box 19">
          <a:extLst>
            <a:ext uri="{FF2B5EF4-FFF2-40B4-BE49-F238E27FC236}">
              <a16:creationId xmlns:a16="http://schemas.microsoft.com/office/drawing/2014/main" id="{00000000-0008-0000-0500-0000D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1" name="Text Box 16">
          <a:extLst>
            <a:ext uri="{FF2B5EF4-FFF2-40B4-BE49-F238E27FC236}">
              <a16:creationId xmlns:a16="http://schemas.microsoft.com/office/drawing/2014/main" id="{00000000-0008-0000-0500-0000D9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2" name="Text Box 17">
          <a:extLst>
            <a:ext uri="{FF2B5EF4-FFF2-40B4-BE49-F238E27FC236}">
              <a16:creationId xmlns:a16="http://schemas.microsoft.com/office/drawing/2014/main" id="{00000000-0008-0000-0500-0000D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3" name="Text Box 18">
          <a:extLst>
            <a:ext uri="{FF2B5EF4-FFF2-40B4-BE49-F238E27FC236}">
              <a16:creationId xmlns:a16="http://schemas.microsoft.com/office/drawing/2014/main" id="{00000000-0008-0000-0500-0000D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4" name="Text Box 19">
          <a:extLst>
            <a:ext uri="{FF2B5EF4-FFF2-40B4-BE49-F238E27FC236}">
              <a16:creationId xmlns:a16="http://schemas.microsoft.com/office/drawing/2014/main" id="{00000000-0008-0000-0500-0000D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805" name="Text Box 15">
          <a:extLst>
            <a:ext uri="{FF2B5EF4-FFF2-40B4-BE49-F238E27FC236}">
              <a16:creationId xmlns:a16="http://schemas.microsoft.com/office/drawing/2014/main" id="{00000000-0008-0000-0500-0000DD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6" name="Text Box 16">
          <a:extLst>
            <a:ext uri="{FF2B5EF4-FFF2-40B4-BE49-F238E27FC236}">
              <a16:creationId xmlns:a16="http://schemas.microsoft.com/office/drawing/2014/main" id="{00000000-0008-0000-0500-0000DE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7" name="Text Box 17">
          <a:extLst>
            <a:ext uri="{FF2B5EF4-FFF2-40B4-BE49-F238E27FC236}">
              <a16:creationId xmlns:a16="http://schemas.microsoft.com/office/drawing/2014/main" id="{00000000-0008-0000-0500-0000D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8" name="Text Box 18">
          <a:extLst>
            <a:ext uri="{FF2B5EF4-FFF2-40B4-BE49-F238E27FC236}">
              <a16:creationId xmlns:a16="http://schemas.microsoft.com/office/drawing/2014/main" id="{00000000-0008-0000-0500-0000E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9" name="Text Box 19">
          <a:extLst>
            <a:ext uri="{FF2B5EF4-FFF2-40B4-BE49-F238E27FC236}">
              <a16:creationId xmlns:a16="http://schemas.microsoft.com/office/drawing/2014/main" id="{00000000-0008-0000-0500-0000E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10" name="Text Box 16">
          <a:extLst>
            <a:ext uri="{FF2B5EF4-FFF2-40B4-BE49-F238E27FC236}">
              <a16:creationId xmlns:a16="http://schemas.microsoft.com/office/drawing/2014/main" id="{00000000-0008-0000-0500-0000E2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11" name="Text Box 17">
          <a:extLst>
            <a:ext uri="{FF2B5EF4-FFF2-40B4-BE49-F238E27FC236}">
              <a16:creationId xmlns:a16="http://schemas.microsoft.com/office/drawing/2014/main" id="{00000000-0008-0000-0500-0000E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126</xdr:row>
      <xdr:rowOff>15875</xdr:rowOff>
    </xdr:from>
    <xdr:ext cx="95250" cy="171450"/>
    <xdr:sp macro="" textlink="">
      <xdr:nvSpPr>
        <xdr:cNvPr id="3812" name="Text Box 18">
          <a:extLst>
            <a:ext uri="{FF2B5EF4-FFF2-40B4-BE49-F238E27FC236}">
              <a16:creationId xmlns:a16="http://schemas.microsoft.com/office/drawing/2014/main" id="{00000000-0008-0000-0500-0000E4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3" name="Text Box 16">
          <a:extLst>
            <a:ext uri="{FF2B5EF4-FFF2-40B4-BE49-F238E27FC236}">
              <a16:creationId xmlns:a16="http://schemas.microsoft.com/office/drawing/2014/main" id="{00000000-0008-0000-0500-0000E5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4" name="Text Box 17">
          <a:extLst>
            <a:ext uri="{FF2B5EF4-FFF2-40B4-BE49-F238E27FC236}">
              <a16:creationId xmlns:a16="http://schemas.microsoft.com/office/drawing/2014/main" id="{00000000-0008-0000-0500-0000E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5" name="Text Box 18">
          <a:extLst>
            <a:ext uri="{FF2B5EF4-FFF2-40B4-BE49-F238E27FC236}">
              <a16:creationId xmlns:a16="http://schemas.microsoft.com/office/drawing/2014/main" id="{00000000-0008-0000-0500-0000E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6" name="Text Box 19">
          <a:extLst>
            <a:ext uri="{FF2B5EF4-FFF2-40B4-BE49-F238E27FC236}">
              <a16:creationId xmlns:a16="http://schemas.microsoft.com/office/drawing/2014/main" id="{00000000-0008-0000-0500-0000E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7" name="Text Box 16">
          <a:extLst>
            <a:ext uri="{FF2B5EF4-FFF2-40B4-BE49-F238E27FC236}">
              <a16:creationId xmlns:a16="http://schemas.microsoft.com/office/drawing/2014/main" id="{00000000-0008-0000-0500-0000E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126</xdr:row>
      <xdr:rowOff>170392</xdr:rowOff>
    </xdr:from>
    <xdr:ext cx="95250" cy="213632"/>
    <xdr:sp macro="" textlink="">
      <xdr:nvSpPr>
        <xdr:cNvPr id="3818" name="Text Box 15">
          <a:extLst>
            <a:ext uri="{FF2B5EF4-FFF2-40B4-BE49-F238E27FC236}">
              <a16:creationId xmlns:a16="http://schemas.microsoft.com/office/drawing/2014/main" id="{00000000-0008-0000-0500-0000EA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67134"/>
    <xdr:sp macro="" textlink="">
      <xdr:nvSpPr>
        <xdr:cNvPr id="3819" name="Text Box 15">
          <a:extLst>
            <a:ext uri="{FF2B5EF4-FFF2-40B4-BE49-F238E27FC236}">
              <a16:creationId xmlns:a16="http://schemas.microsoft.com/office/drawing/2014/main" id="{00000000-0008-0000-0500-0000EB0E0000}"/>
            </a:ext>
          </a:extLst>
        </xdr:cNvPr>
        <xdr:cNvSpPr txBox="1">
          <a:spLocks noChangeArrowheads="1"/>
        </xdr:cNvSpPr>
      </xdr:nvSpPr>
      <xdr:spPr bwMode="auto">
        <a:xfrm>
          <a:off x="4972050" y="5076825"/>
          <a:ext cx="95250" cy="467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3820" name="Text Box 15">
          <a:extLst>
            <a:ext uri="{FF2B5EF4-FFF2-40B4-BE49-F238E27FC236}">
              <a16:creationId xmlns:a16="http://schemas.microsoft.com/office/drawing/2014/main" id="{00000000-0008-0000-0500-0000EC0E0000}"/>
            </a:ext>
          </a:extLst>
        </xdr:cNvPr>
        <xdr:cNvSpPr txBox="1">
          <a:spLocks noChangeArrowheads="1"/>
        </xdr:cNvSpPr>
      </xdr:nvSpPr>
      <xdr:spPr bwMode="auto">
        <a:xfrm>
          <a:off x="4972050" y="5076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3821" name="Text Box 15">
          <a:extLst>
            <a:ext uri="{FF2B5EF4-FFF2-40B4-BE49-F238E27FC236}">
              <a16:creationId xmlns:a16="http://schemas.microsoft.com/office/drawing/2014/main" id="{00000000-0008-0000-0500-0000ED0E0000}"/>
            </a:ext>
          </a:extLst>
        </xdr:cNvPr>
        <xdr:cNvSpPr txBox="1">
          <a:spLocks noChangeArrowheads="1"/>
        </xdr:cNvSpPr>
      </xdr:nvSpPr>
      <xdr:spPr bwMode="auto">
        <a:xfrm>
          <a:off x="4972050" y="5076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822" name="Text Box 15">
          <a:extLst>
            <a:ext uri="{FF2B5EF4-FFF2-40B4-BE49-F238E27FC236}">
              <a16:creationId xmlns:a16="http://schemas.microsoft.com/office/drawing/2014/main" id="{00000000-0008-0000-0500-0000EE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823" name="Text Box 15">
          <a:extLst>
            <a:ext uri="{FF2B5EF4-FFF2-40B4-BE49-F238E27FC236}">
              <a16:creationId xmlns:a16="http://schemas.microsoft.com/office/drawing/2014/main" id="{00000000-0008-0000-0500-0000EF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3824" name="Text Box 15">
          <a:extLst>
            <a:ext uri="{FF2B5EF4-FFF2-40B4-BE49-F238E27FC236}">
              <a16:creationId xmlns:a16="http://schemas.microsoft.com/office/drawing/2014/main" id="{00000000-0008-0000-0500-0000F0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825" name="Text Box 15">
          <a:extLst>
            <a:ext uri="{FF2B5EF4-FFF2-40B4-BE49-F238E27FC236}">
              <a16:creationId xmlns:a16="http://schemas.microsoft.com/office/drawing/2014/main" id="{00000000-0008-0000-0500-0000F1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826" name="Text Box 15">
          <a:extLst>
            <a:ext uri="{FF2B5EF4-FFF2-40B4-BE49-F238E27FC236}">
              <a16:creationId xmlns:a16="http://schemas.microsoft.com/office/drawing/2014/main" id="{00000000-0008-0000-0500-0000F2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3827" name="Text Box 15">
          <a:extLst>
            <a:ext uri="{FF2B5EF4-FFF2-40B4-BE49-F238E27FC236}">
              <a16:creationId xmlns:a16="http://schemas.microsoft.com/office/drawing/2014/main" id="{00000000-0008-0000-0500-0000F3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828" name="Text Box 15">
          <a:extLst>
            <a:ext uri="{FF2B5EF4-FFF2-40B4-BE49-F238E27FC236}">
              <a16:creationId xmlns:a16="http://schemas.microsoft.com/office/drawing/2014/main" id="{00000000-0008-0000-0500-0000F4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829" name="Text Box 15">
          <a:extLst>
            <a:ext uri="{FF2B5EF4-FFF2-40B4-BE49-F238E27FC236}">
              <a16:creationId xmlns:a16="http://schemas.microsoft.com/office/drawing/2014/main" id="{00000000-0008-0000-0500-0000F5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3830" name="Text Box 15">
          <a:extLst>
            <a:ext uri="{FF2B5EF4-FFF2-40B4-BE49-F238E27FC236}">
              <a16:creationId xmlns:a16="http://schemas.microsoft.com/office/drawing/2014/main" id="{00000000-0008-0000-0500-0000F6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31" name="Text Box 15">
          <a:extLst>
            <a:ext uri="{FF2B5EF4-FFF2-40B4-BE49-F238E27FC236}">
              <a16:creationId xmlns:a16="http://schemas.microsoft.com/office/drawing/2014/main" id="{00000000-0008-0000-0500-0000F7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32" name="Text Box 15">
          <a:extLst>
            <a:ext uri="{FF2B5EF4-FFF2-40B4-BE49-F238E27FC236}">
              <a16:creationId xmlns:a16="http://schemas.microsoft.com/office/drawing/2014/main" id="{00000000-0008-0000-0500-0000F8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3833" name="Text Box 15">
          <a:extLst>
            <a:ext uri="{FF2B5EF4-FFF2-40B4-BE49-F238E27FC236}">
              <a16:creationId xmlns:a16="http://schemas.microsoft.com/office/drawing/2014/main" id="{00000000-0008-0000-0500-0000F9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34" name="Text Box 15">
          <a:extLst>
            <a:ext uri="{FF2B5EF4-FFF2-40B4-BE49-F238E27FC236}">
              <a16:creationId xmlns:a16="http://schemas.microsoft.com/office/drawing/2014/main" id="{00000000-0008-0000-0500-0000FA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35" name="Text Box 15">
          <a:extLst>
            <a:ext uri="{FF2B5EF4-FFF2-40B4-BE49-F238E27FC236}">
              <a16:creationId xmlns:a16="http://schemas.microsoft.com/office/drawing/2014/main" id="{00000000-0008-0000-0500-0000FB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6" name="Text Box 15">
          <a:extLst>
            <a:ext uri="{FF2B5EF4-FFF2-40B4-BE49-F238E27FC236}">
              <a16:creationId xmlns:a16="http://schemas.microsoft.com/office/drawing/2014/main" id="{00000000-0008-0000-0500-0000FC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7" name="Text Box 15">
          <a:extLst>
            <a:ext uri="{FF2B5EF4-FFF2-40B4-BE49-F238E27FC236}">
              <a16:creationId xmlns:a16="http://schemas.microsoft.com/office/drawing/2014/main" id="{00000000-0008-0000-0500-0000FD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3838" name="Text Box 15">
          <a:extLst>
            <a:ext uri="{FF2B5EF4-FFF2-40B4-BE49-F238E27FC236}">
              <a16:creationId xmlns:a16="http://schemas.microsoft.com/office/drawing/2014/main" id="{00000000-0008-0000-0500-0000FE0E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9" name="Text Box 15">
          <a:extLst>
            <a:ext uri="{FF2B5EF4-FFF2-40B4-BE49-F238E27FC236}">
              <a16:creationId xmlns:a16="http://schemas.microsoft.com/office/drawing/2014/main" id="{00000000-0008-0000-0500-0000FF0E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840" name="Text Box 15">
          <a:extLst>
            <a:ext uri="{FF2B5EF4-FFF2-40B4-BE49-F238E27FC236}">
              <a16:creationId xmlns:a16="http://schemas.microsoft.com/office/drawing/2014/main" id="{00000000-0008-0000-0500-000000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3841" name="Text Box 15">
          <a:extLst>
            <a:ext uri="{FF2B5EF4-FFF2-40B4-BE49-F238E27FC236}">
              <a16:creationId xmlns:a16="http://schemas.microsoft.com/office/drawing/2014/main" id="{00000000-0008-0000-0500-000001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2" name="Text Box 15">
          <a:extLst>
            <a:ext uri="{FF2B5EF4-FFF2-40B4-BE49-F238E27FC236}">
              <a16:creationId xmlns:a16="http://schemas.microsoft.com/office/drawing/2014/main" id="{00000000-0008-0000-0500-000002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843" name="Text Box 15">
          <a:extLst>
            <a:ext uri="{FF2B5EF4-FFF2-40B4-BE49-F238E27FC236}">
              <a16:creationId xmlns:a16="http://schemas.microsoft.com/office/drawing/2014/main" id="{00000000-0008-0000-0500-000003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4" name="Text Box 15">
          <a:extLst>
            <a:ext uri="{FF2B5EF4-FFF2-40B4-BE49-F238E27FC236}">
              <a16:creationId xmlns:a16="http://schemas.microsoft.com/office/drawing/2014/main" id="{00000000-0008-0000-0500-000004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5" name="Text Box 15">
          <a:extLst>
            <a:ext uri="{FF2B5EF4-FFF2-40B4-BE49-F238E27FC236}">
              <a16:creationId xmlns:a16="http://schemas.microsoft.com/office/drawing/2014/main" id="{00000000-0008-0000-0500-000005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3846" name="Text Box 15">
          <a:extLst>
            <a:ext uri="{FF2B5EF4-FFF2-40B4-BE49-F238E27FC236}">
              <a16:creationId xmlns:a16="http://schemas.microsoft.com/office/drawing/2014/main" id="{00000000-0008-0000-0500-0000060F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7" name="Text Box 15">
          <a:extLst>
            <a:ext uri="{FF2B5EF4-FFF2-40B4-BE49-F238E27FC236}">
              <a16:creationId xmlns:a16="http://schemas.microsoft.com/office/drawing/2014/main" id="{00000000-0008-0000-0500-000007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8" name="Text Box 15">
          <a:extLst>
            <a:ext uri="{FF2B5EF4-FFF2-40B4-BE49-F238E27FC236}">
              <a16:creationId xmlns:a16="http://schemas.microsoft.com/office/drawing/2014/main" id="{00000000-0008-0000-0500-000008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3849" name="Text Box 15">
          <a:extLst>
            <a:ext uri="{FF2B5EF4-FFF2-40B4-BE49-F238E27FC236}">
              <a16:creationId xmlns:a16="http://schemas.microsoft.com/office/drawing/2014/main" id="{00000000-0008-0000-0500-000009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0" name="Text Box 15">
          <a:extLst>
            <a:ext uri="{FF2B5EF4-FFF2-40B4-BE49-F238E27FC236}">
              <a16:creationId xmlns:a16="http://schemas.microsoft.com/office/drawing/2014/main" id="{00000000-0008-0000-0500-00000A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51" name="Text Box 15">
          <a:extLst>
            <a:ext uri="{FF2B5EF4-FFF2-40B4-BE49-F238E27FC236}">
              <a16:creationId xmlns:a16="http://schemas.microsoft.com/office/drawing/2014/main" id="{00000000-0008-0000-0500-00000B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2" name="Text Box 15">
          <a:extLst>
            <a:ext uri="{FF2B5EF4-FFF2-40B4-BE49-F238E27FC236}">
              <a16:creationId xmlns:a16="http://schemas.microsoft.com/office/drawing/2014/main" id="{00000000-0008-0000-0500-00000C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3" name="Text Box 15">
          <a:extLst>
            <a:ext uri="{FF2B5EF4-FFF2-40B4-BE49-F238E27FC236}">
              <a16:creationId xmlns:a16="http://schemas.microsoft.com/office/drawing/2014/main" id="{00000000-0008-0000-0500-00000D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4" name="Text Box 15">
          <a:extLst>
            <a:ext uri="{FF2B5EF4-FFF2-40B4-BE49-F238E27FC236}">
              <a16:creationId xmlns:a16="http://schemas.microsoft.com/office/drawing/2014/main" id="{00000000-0008-0000-0500-00000E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5" name="Text Box 15">
          <a:extLst>
            <a:ext uri="{FF2B5EF4-FFF2-40B4-BE49-F238E27FC236}">
              <a16:creationId xmlns:a16="http://schemas.microsoft.com/office/drawing/2014/main" id="{00000000-0008-0000-0500-00000F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6" name="Text Box 15">
          <a:extLst>
            <a:ext uri="{FF2B5EF4-FFF2-40B4-BE49-F238E27FC236}">
              <a16:creationId xmlns:a16="http://schemas.microsoft.com/office/drawing/2014/main" id="{00000000-0008-0000-0500-000010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7" name="Text Box 15">
          <a:extLst>
            <a:ext uri="{FF2B5EF4-FFF2-40B4-BE49-F238E27FC236}">
              <a16:creationId xmlns:a16="http://schemas.microsoft.com/office/drawing/2014/main" id="{00000000-0008-0000-0500-000011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858" name="Text Box 15">
          <a:extLst>
            <a:ext uri="{FF2B5EF4-FFF2-40B4-BE49-F238E27FC236}">
              <a16:creationId xmlns:a16="http://schemas.microsoft.com/office/drawing/2014/main" id="{00000000-0008-0000-0500-00001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59" name="Text Box 15">
          <a:extLst>
            <a:ext uri="{FF2B5EF4-FFF2-40B4-BE49-F238E27FC236}">
              <a16:creationId xmlns:a16="http://schemas.microsoft.com/office/drawing/2014/main" id="{00000000-0008-0000-0500-00001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0" name="Text Box 15">
          <a:extLst>
            <a:ext uri="{FF2B5EF4-FFF2-40B4-BE49-F238E27FC236}">
              <a16:creationId xmlns:a16="http://schemas.microsoft.com/office/drawing/2014/main" id="{00000000-0008-0000-0500-00001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861" name="Text Box 15">
          <a:extLst>
            <a:ext uri="{FF2B5EF4-FFF2-40B4-BE49-F238E27FC236}">
              <a16:creationId xmlns:a16="http://schemas.microsoft.com/office/drawing/2014/main" id="{00000000-0008-0000-0500-000015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2" name="Text Box 15">
          <a:extLst>
            <a:ext uri="{FF2B5EF4-FFF2-40B4-BE49-F238E27FC236}">
              <a16:creationId xmlns:a16="http://schemas.microsoft.com/office/drawing/2014/main" id="{00000000-0008-0000-0500-00001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3" name="Text Box 15">
          <a:extLst>
            <a:ext uri="{FF2B5EF4-FFF2-40B4-BE49-F238E27FC236}">
              <a16:creationId xmlns:a16="http://schemas.microsoft.com/office/drawing/2014/main" id="{00000000-0008-0000-0500-00001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56743"/>
    <xdr:sp macro="" textlink="">
      <xdr:nvSpPr>
        <xdr:cNvPr id="3864" name="Text Box 15">
          <a:extLst>
            <a:ext uri="{FF2B5EF4-FFF2-40B4-BE49-F238E27FC236}">
              <a16:creationId xmlns:a16="http://schemas.microsoft.com/office/drawing/2014/main" id="{00000000-0008-0000-0500-000018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5" name="Text Box 15">
          <a:extLst>
            <a:ext uri="{FF2B5EF4-FFF2-40B4-BE49-F238E27FC236}">
              <a16:creationId xmlns:a16="http://schemas.microsoft.com/office/drawing/2014/main" id="{00000000-0008-0000-0500-00001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6" name="Text Box 15">
          <a:extLst>
            <a:ext uri="{FF2B5EF4-FFF2-40B4-BE49-F238E27FC236}">
              <a16:creationId xmlns:a16="http://schemas.microsoft.com/office/drawing/2014/main" id="{00000000-0008-0000-0500-00001A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7" name="Text Box 15">
          <a:extLst>
            <a:ext uri="{FF2B5EF4-FFF2-40B4-BE49-F238E27FC236}">
              <a16:creationId xmlns:a16="http://schemas.microsoft.com/office/drawing/2014/main" id="{00000000-0008-0000-0500-00001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8" name="Text Box 15">
          <a:extLst>
            <a:ext uri="{FF2B5EF4-FFF2-40B4-BE49-F238E27FC236}">
              <a16:creationId xmlns:a16="http://schemas.microsoft.com/office/drawing/2014/main" id="{00000000-0008-0000-0500-00001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9" name="Text Box 15">
          <a:extLst>
            <a:ext uri="{FF2B5EF4-FFF2-40B4-BE49-F238E27FC236}">
              <a16:creationId xmlns:a16="http://schemas.microsoft.com/office/drawing/2014/main" id="{00000000-0008-0000-0500-00001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70" name="Text Box 15">
          <a:extLst>
            <a:ext uri="{FF2B5EF4-FFF2-40B4-BE49-F238E27FC236}">
              <a16:creationId xmlns:a16="http://schemas.microsoft.com/office/drawing/2014/main" id="{00000000-0008-0000-0500-00001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71" name="Text Box 15">
          <a:extLst>
            <a:ext uri="{FF2B5EF4-FFF2-40B4-BE49-F238E27FC236}">
              <a16:creationId xmlns:a16="http://schemas.microsoft.com/office/drawing/2014/main" id="{00000000-0008-0000-0500-00001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2" name="Text Box 15">
          <a:extLst>
            <a:ext uri="{FF2B5EF4-FFF2-40B4-BE49-F238E27FC236}">
              <a16:creationId xmlns:a16="http://schemas.microsoft.com/office/drawing/2014/main" id="{00000000-0008-0000-0500-00002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3" name="Text Box 15">
          <a:extLst>
            <a:ext uri="{FF2B5EF4-FFF2-40B4-BE49-F238E27FC236}">
              <a16:creationId xmlns:a16="http://schemas.microsoft.com/office/drawing/2014/main" id="{00000000-0008-0000-0500-00002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74" name="Text Box 15">
          <a:extLst>
            <a:ext uri="{FF2B5EF4-FFF2-40B4-BE49-F238E27FC236}">
              <a16:creationId xmlns:a16="http://schemas.microsoft.com/office/drawing/2014/main" id="{00000000-0008-0000-0500-00002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5" name="Text Box 15">
          <a:extLst>
            <a:ext uri="{FF2B5EF4-FFF2-40B4-BE49-F238E27FC236}">
              <a16:creationId xmlns:a16="http://schemas.microsoft.com/office/drawing/2014/main" id="{00000000-0008-0000-0500-00002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6" name="Text Box 15">
          <a:extLst>
            <a:ext uri="{FF2B5EF4-FFF2-40B4-BE49-F238E27FC236}">
              <a16:creationId xmlns:a16="http://schemas.microsoft.com/office/drawing/2014/main" id="{00000000-0008-0000-0500-00002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877" name="Text Box 15">
          <a:extLst>
            <a:ext uri="{FF2B5EF4-FFF2-40B4-BE49-F238E27FC236}">
              <a16:creationId xmlns:a16="http://schemas.microsoft.com/office/drawing/2014/main" id="{00000000-0008-0000-0500-00002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8" name="Text Box 15">
          <a:extLst>
            <a:ext uri="{FF2B5EF4-FFF2-40B4-BE49-F238E27FC236}">
              <a16:creationId xmlns:a16="http://schemas.microsoft.com/office/drawing/2014/main" id="{00000000-0008-0000-0500-00002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9" name="Text Box 15">
          <a:extLst>
            <a:ext uri="{FF2B5EF4-FFF2-40B4-BE49-F238E27FC236}">
              <a16:creationId xmlns:a16="http://schemas.microsoft.com/office/drawing/2014/main" id="{00000000-0008-0000-0500-00002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0" name="Text Box 15">
          <a:extLst>
            <a:ext uri="{FF2B5EF4-FFF2-40B4-BE49-F238E27FC236}">
              <a16:creationId xmlns:a16="http://schemas.microsoft.com/office/drawing/2014/main" id="{00000000-0008-0000-0500-00002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1" name="Text Box 15">
          <a:extLst>
            <a:ext uri="{FF2B5EF4-FFF2-40B4-BE49-F238E27FC236}">
              <a16:creationId xmlns:a16="http://schemas.microsoft.com/office/drawing/2014/main" id="{00000000-0008-0000-0500-00002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2" name="Text Box 15">
          <a:extLst>
            <a:ext uri="{FF2B5EF4-FFF2-40B4-BE49-F238E27FC236}">
              <a16:creationId xmlns:a16="http://schemas.microsoft.com/office/drawing/2014/main" id="{00000000-0008-0000-0500-00002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3" name="Text Box 15">
          <a:extLst>
            <a:ext uri="{FF2B5EF4-FFF2-40B4-BE49-F238E27FC236}">
              <a16:creationId xmlns:a16="http://schemas.microsoft.com/office/drawing/2014/main" id="{00000000-0008-0000-0500-00002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4" name="Text Box 15">
          <a:extLst>
            <a:ext uri="{FF2B5EF4-FFF2-40B4-BE49-F238E27FC236}">
              <a16:creationId xmlns:a16="http://schemas.microsoft.com/office/drawing/2014/main" id="{00000000-0008-0000-0500-00002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5" name="Text Box 15">
          <a:extLst>
            <a:ext uri="{FF2B5EF4-FFF2-40B4-BE49-F238E27FC236}">
              <a16:creationId xmlns:a16="http://schemas.microsoft.com/office/drawing/2014/main" id="{00000000-0008-0000-0500-00002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6" name="Text Box 15">
          <a:extLst>
            <a:ext uri="{FF2B5EF4-FFF2-40B4-BE49-F238E27FC236}">
              <a16:creationId xmlns:a16="http://schemas.microsoft.com/office/drawing/2014/main" id="{00000000-0008-0000-0500-00002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7" name="Text Box 15">
          <a:extLst>
            <a:ext uri="{FF2B5EF4-FFF2-40B4-BE49-F238E27FC236}">
              <a16:creationId xmlns:a16="http://schemas.microsoft.com/office/drawing/2014/main" id="{00000000-0008-0000-0500-00002F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8" name="Text Box 15">
          <a:extLst>
            <a:ext uri="{FF2B5EF4-FFF2-40B4-BE49-F238E27FC236}">
              <a16:creationId xmlns:a16="http://schemas.microsoft.com/office/drawing/2014/main" id="{00000000-0008-0000-0500-00003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9" name="Text Box 15">
          <a:extLst>
            <a:ext uri="{FF2B5EF4-FFF2-40B4-BE49-F238E27FC236}">
              <a16:creationId xmlns:a16="http://schemas.microsoft.com/office/drawing/2014/main" id="{00000000-0008-0000-0500-00003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0" name="Text Box 15">
          <a:extLst>
            <a:ext uri="{FF2B5EF4-FFF2-40B4-BE49-F238E27FC236}">
              <a16:creationId xmlns:a16="http://schemas.microsoft.com/office/drawing/2014/main" id="{00000000-0008-0000-0500-00003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91" name="Text Box 15">
          <a:extLst>
            <a:ext uri="{FF2B5EF4-FFF2-40B4-BE49-F238E27FC236}">
              <a16:creationId xmlns:a16="http://schemas.microsoft.com/office/drawing/2014/main" id="{00000000-0008-0000-0500-00003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2" name="Text Box 15">
          <a:extLst>
            <a:ext uri="{FF2B5EF4-FFF2-40B4-BE49-F238E27FC236}">
              <a16:creationId xmlns:a16="http://schemas.microsoft.com/office/drawing/2014/main" id="{00000000-0008-0000-0500-00003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3" name="Text Box 15">
          <a:extLst>
            <a:ext uri="{FF2B5EF4-FFF2-40B4-BE49-F238E27FC236}">
              <a16:creationId xmlns:a16="http://schemas.microsoft.com/office/drawing/2014/main" id="{00000000-0008-0000-0500-00003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94" name="Text Box 15">
          <a:extLst>
            <a:ext uri="{FF2B5EF4-FFF2-40B4-BE49-F238E27FC236}">
              <a16:creationId xmlns:a16="http://schemas.microsoft.com/office/drawing/2014/main" id="{00000000-0008-0000-0500-000036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5" name="Text Box 15">
          <a:extLst>
            <a:ext uri="{FF2B5EF4-FFF2-40B4-BE49-F238E27FC236}">
              <a16:creationId xmlns:a16="http://schemas.microsoft.com/office/drawing/2014/main" id="{00000000-0008-0000-0500-00003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6" name="Text Box 15">
          <a:extLst>
            <a:ext uri="{FF2B5EF4-FFF2-40B4-BE49-F238E27FC236}">
              <a16:creationId xmlns:a16="http://schemas.microsoft.com/office/drawing/2014/main" id="{00000000-0008-0000-0500-00003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897" name="Text Box 15">
          <a:extLst>
            <a:ext uri="{FF2B5EF4-FFF2-40B4-BE49-F238E27FC236}">
              <a16:creationId xmlns:a16="http://schemas.microsoft.com/office/drawing/2014/main" id="{00000000-0008-0000-0500-000039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8" name="Text Box 15">
          <a:extLst>
            <a:ext uri="{FF2B5EF4-FFF2-40B4-BE49-F238E27FC236}">
              <a16:creationId xmlns:a16="http://schemas.microsoft.com/office/drawing/2014/main" id="{00000000-0008-0000-0500-00003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9" name="Text Box 15">
          <a:extLst>
            <a:ext uri="{FF2B5EF4-FFF2-40B4-BE49-F238E27FC236}">
              <a16:creationId xmlns:a16="http://schemas.microsoft.com/office/drawing/2014/main" id="{00000000-0008-0000-0500-00003B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0" name="Text Box 15">
          <a:extLst>
            <a:ext uri="{FF2B5EF4-FFF2-40B4-BE49-F238E27FC236}">
              <a16:creationId xmlns:a16="http://schemas.microsoft.com/office/drawing/2014/main" id="{00000000-0008-0000-0500-00003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1" name="Text Box 15">
          <a:extLst>
            <a:ext uri="{FF2B5EF4-FFF2-40B4-BE49-F238E27FC236}">
              <a16:creationId xmlns:a16="http://schemas.microsoft.com/office/drawing/2014/main" id="{00000000-0008-0000-0500-00003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2" name="Text Box 15">
          <a:extLst>
            <a:ext uri="{FF2B5EF4-FFF2-40B4-BE49-F238E27FC236}">
              <a16:creationId xmlns:a16="http://schemas.microsoft.com/office/drawing/2014/main" id="{00000000-0008-0000-0500-00003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3" name="Text Box 15">
          <a:extLst>
            <a:ext uri="{FF2B5EF4-FFF2-40B4-BE49-F238E27FC236}">
              <a16:creationId xmlns:a16="http://schemas.microsoft.com/office/drawing/2014/main" id="{00000000-0008-0000-0500-00003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4" name="Text Box 15">
          <a:extLst>
            <a:ext uri="{FF2B5EF4-FFF2-40B4-BE49-F238E27FC236}">
              <a16:creationId xmlns:a16="http://schemas.microsoft.com/office/drawing/2014/main" id="{00000000-0008-0000-0500-00004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5" name="Text Box 15">
          <a:extLst>
            <a:ext uri="{FF2B5EF4-FFF2-40B4-BE49-F238E27FC236}">
              <a16:creationId xmlns:a16="http://schemas.microsoft.com/office/drawing/2014/main" id="{00000000-0008-0000-0500-00004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6" name="Text Box 15">
          <a:extLst>
            <a:ext uri="{FF2B5EF4-FFF2-40B4-BE49-F238E27FC236}">
              <a16:creationId xmlns:a16="http://schemas.microsoft.com/office/drawing/2014/main" id="{00000000-0008-0000-0500-00004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7" name="Text Box 15">
          <a:extLst>
            <a:ext uri="{FF2B5EF4-FFF2-40B4-BE49-F238E27FC236}">
              <a16:creationId xmlns:a16="http://schemas.microsoft.com/office/drawing/2014/main" id="{00000000-0008-0000-0500-00004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8" name="Text Box 15">
          <a:extLst>
            <a:ext uri="{FF2B5EF4-FFF2-40B4-BE49-F238E27FC236}">
              <a16:creationId xmlns:a16="http://schemas.microsoft.com/office/drawing/2014/main" id="{00000000-0008-0000-0500-00004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9" name="Text Box 15">
          <a:extLst>
            <a:ext uri="{FF2B5EF4-FFF2-40B4-BE49-F238E27FC236}">
              <a16:creationId xmlns:a16="http://schemas.microsoft.com/office/drawing/2014/main" id="{00000000-0008-0000-0500-00004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0" name="Text Box 15">
          <a:extLst>
            <a:ext uri="{FF2B5EF4-FFF2-40B4-BE49-F238E27FC236}">
              <a16:creationId xmlns:a16="http://schemas.microsoft.com/office/drawing/2014/main" id="{00000000-0008-0000-0500-00004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11" name="Text Box 15">
          <a:extLst>
            <a:ext uri="{FF2B5EF4-FFF2-40B4-BE49-F238E27FC236}">
              <a16:creationId xmlns:a16="http://schemas.microsoft.com/office/drawing/2014/main" id="{00000000-0008-0000-0500-000047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2" name="Text Box 15">
          <a:extLst>
            <a:ext uri="{FF2B5EF4-FFF2-40B4-BE49-F238E27FC236}">
              <a16:creationId xmlns:a16="http://schemas.microsoft.com/office/drawing/2014/main" id="{00000000-0008-0000-0500-00004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3" name="Text Box 15">
          <a:extLst>
            <a:ext uri="{FF2B5EF4-FFF2-40B4-BE49-F238E27FC236}">
              <a16:creationId xmlns:a16="http://schemas.microsoft.com/office/drawing/2014/main" id="{00000000-0008-0000-0500-000049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14" name="Text Box 15">
          <a:extLst>
            <a:ext uri="{FF2B5EF4-FFF2-40B4-BE49-F238E27FC236}">
              <a16:creationId xmlns:a16="http://schemas.microsoft.com/office/drawing/2014/main" id="{00000000-0008-0000-0500-00004A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5" name="Text Box 15">
          <a:extLst>
            <a:ext uri="{FF2B5EF4-FFF2-40B4-BE49-F238E27FC236}">
              <a16:creationId xmlns:a16="http://schemas.microsoft.com/office/drawing/2014/main" id="{00000000-0008-0000-0500-00004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6" name="Text Box 15">
          <a:extLst>
            <a:ext uri="{FF2B5EF4-FFF2-40B4-BE49-F238E27FC236}">
              <a16:creationId xmlns:a16="http://schemas.microsoft.com/office/drawing/2014/main" id="{00000000-0008-0000-0500-00004C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17" name="Text Box 15">
          <a:extLst>
            <a:ext uri="{FF2B5EF4-FFF2-40B4-BE49-F238E27FC236}">
              <a16:creationId xmlns:a16="http://schemas.microsoft.com/office/drawing/2014/main" id="{00000000-0008-0000-0500-00004D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8" name="Text Box 15">
          <a:extLst>
            <a:ext uri="{FF2B5EF4-FFF2-40B4-BE49-F238E27FC236}">
              <a16:creationId xmlns:a16="http://schemas.microsoft.com/office/drawing/2014/main" id="{00000000-0008-0000-0500-00004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9" name="Text Box 15">
          <a:extLst>
            <a:ext uri="{FF2B5EF4-FFF2-40B4-BE49-F238E27FC236}">
              <a16:creationId xmlns:a16="http://schemas.microsoft.com/office/drawing/2014/main" id="{00000000-0008-0000-0500-00004F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0" name="Text Box 15">
          <a:extLst>
            <a:ext uri="{FF2B5EF4-FFF2-40B4-BE49-F238E27FC236}">
              <a16:creationId xmlns:a16="http://schemas.microsoft.com/office/drawing/2014/main" id="{00000000-0008-0000-0500-00005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1" name="Text Box 15">
          <a:extLst>
            <a:ext uri="{FF2B5EF4-FFF2-40B4-BE49-F238E27FC236}">
              <a16:creationId xmlns:a16="http://schemas.microsoft.com/office/drawing/2014/main" id="{00000000-0008-0000-0500-00005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2" name="Text Box 15">
          <a:extLst>
            <a:ext uri="{FF2B5EF4-FFF2-40B4-BE49-F238E27FC236}">
              <a16:creationId xmlns:a16="http://schemas.microsoft.com/office/drawing/2014/main" id="{00000000-0008-0000-0500-00005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3" name="Text Box 15">
          <a:extLst>
            <a:ext uri="{FF2B5EF4-FFF2-40B4-BE49-F238E27FC236}">
              <a16:creationId xmlns:a16="http://schemas.microsoft.com/office/drawing/2014/main" id="{00000000-0008-0000-0500-00005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4" name="Text Box 15">
          <a:extLst>
            <a:ext uri="{FF2B5EF4-FFF2-40B4-BE49-F238E27FC236}">
              <a16:creationId xmlns:a16="http://schemas.microsoft.com/office/drawing/2014/main" id="{00000000-0008-0000-0500-00005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5" name="Text Box 15">
          <a:extLst>
            <a:ext uri="{FF2B5EF4-FFF2-40B4-BE49-F238E27FC236}">
              <a16:creationId xmlns:a16="http://schemas.microsoft.com/office/drawing/2014/main" id="{00000000-0008-0000-0500-00005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6" name="Text Box 15">
          <a:extLst>
            <a:ext uri="{FF2B5EF4-FFF2-40B4-BE49-F238E27FC236}">
              <a16:creationId xmlns:a16="http://schemas.microsoft.com/office/drawing/2014/main" id="{00000000-0008-0000-0500-00005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7" name="Text Box 15">
          <a:extLst>
            <a:ext uri="{FF2B5EF4-FFF2-40B4-BE49-F238E27FC236}">
              <a16:creationId xmlns:a16="http://schemas.microsoft.com/office/drawing/2014/main" id="{00000000-0008-0000-0500-00005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8" name="Text Box 15">
          <a:extLst>
            <a:ext uri="{FF2B5EF4-FFF2-40B4-BE49-F238E27FC236}">
              <a16:creationId xmlns:a16="http://schemas.microsoft.com/office/drawing/2014/main" id="{00000000-0008-0000-0500-00005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9" name="Text Box 15">
          <a:extLst>
            <a:ext uri="{FF2B5EF4-FFF2-40B4-BE49-F238E27FC236}">
              <a16:creationId xmlns:a16="http://schemas.microsoft.com/office/drawing/2014/main" id="{00000000-0008-0000-0500-00005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0" name="Text Box 15">
          <a:extLst>
            <a:ext uri="{FF2B5EF4-FFF2-40B4-BE49-F238E27FC236}">
              <a16:creationId xmlns:a16="http://schemas.microsoft.com/office/drawing/2014/main" id="{00000000-0008-0000-0500-00005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31" name="Text Box 15">
          <a:extLst>
            <a:ext uri="{FF2B5EF4-FFF2-40B4-BE49-F238E27FC236}">
              <a16:creationId xmlns:a16="http://schemas.microsoft.com/office/drawing/2014/main" id="{00000000-0008-0000-0500-00005B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2" name="Text Box 15">
          <a:extLst>
            <a:ext uri="{FF2B5EF4-FFF2-40B4-BE49-F238E27FC236}">
              <a16:creationId xmlns:a16="http://schemas.microsoft.com/office/drawing/2014/main" id="{00000000-0008-0000-0500-00005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3" name="Text Box 15">
          <a:extLst>
            <a:ext uri="{FF2B5EF4-FFF2-40B4-BE49-F238E27FC236}">
              <a16:creationId xmlns:a16="http://schemas.microsoft.com/office/drawing/2014/main" id="{00000000-0008-0000-0500-00005D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34" name="Text Box 15">
          <a:extLst>
            <a:ext uri="{FF2B5EF4-FFF2-40B4-BE49-F238E27FC236}">
              <a16:creationId xmlns:a16="http://schemas.microsoft.com/office/drawing/2014/main" id="{00000000-0008-0000-0500-00005E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5" name="Text Box 15">
          <a:extLst>
            <a:ext uri="{FF2B5EF4-FFF2-40B4-BE49-F238E27FC236}">
              <a16:creationId xmlns:a16="http://schemas.microsoft.com/office/drawing/2014/main" id="{00000000-0008-0000-0500-00005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6" name="Text Box 15">
          <a:extLst>
            <a:ext uri="{FF2B5EF4-FFF2-40B4-BE49-F238E27FC236}">
              <a16:creationId xmlns:a16="http://schemas.microsoft.com/office/drawing/2014/main" id="{00000000-0008-0000-0500-000060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937" name="Text Box 15">
          <a:extLst>
            <a:ext uri="{FF2B5EF4-FFF2-40B4-BE49-F238E27FC236}">
              <a16:creationId xmlns:a16="http://schemas.microsoft.com/office/drawing/2014/main" id="{00000000-0008-0000-0500-000061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8" name="Text Box 15">
          <a:extLst>
            <a:ext uri="{FF2B5EF4-FFF2-40B4-BE49-F238E27FC236}">
              <a16:creationId xmlns:a16="http://schemas.microsoft.com/office/drawing/2014/main" id="{00000000-0008-0000-0500-00006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9" name="Text Box 15">
          <a:extLst>
            <a:ext uri="{FF2B5EF4-FFF2-40B4-BE49-F238E27FC236}">
              <a16:creationId xmlns:a16="http://schemas.microsoft.com/office/drawing/2014/main" id="{00000000-0008-0000-0500-000063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0" name="Text Box 15">
          <a:extLst>
            <a:ext uri="{FF2B5EF4-FFF2-40B4-BE49-F238E27FC236}">
              <a16:creationId xmlns:a16="http://schemas.microsoft.com/office/drawing/2014/main" id="{00000000-0008-0000-0500-00006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1" name="Text Box 15">
          <a:extLst>
            <a:ext uri="{FF2B5EF4-FFF2-40B4-BE49-F238E27FC236}">
              <a16:creationId xmlns:a16="http://schemas.microsoft.com/office/drawing/2014/main" id="{00000000-0008-0000-0500-000065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2" name="Text Box 15">
          <a:extLst>
            <a:ext uri="{FF2B5EF4-FFF2-40B4-BE49-F238E27FC236}">
              <a16:creationId xmlns:a16="http://schemas.microsoft.com/office/drawing/2014/main" id="{00000000-0008-0000-0500-00006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3" name="Text Box 15">
          <a:extLst>
            <a:ext uri="{FF2B5EF4-FFF2-40B4-BE49-F238E27FC236}">
              <a16:creationId xmlns:a16="http://schemas.microsoft.com/office/drawing/2014/main" id="{00000000-0008-0000-0500-00006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4" name="Text Box 15">
          <a:extLst>
            <a:ext uri="{FF2B5EF4-FFF2-40B4-BE49-F238E27FC236}">
              <a16:creationId xmlns:a16="http://schemas.microsoft.com/office/drawing/2014/main" id="{00000000-0008-0000-0500-00006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5" name="Text Box 15">
          <a:extLst>
            <a:ext uri="{FF2B5EF4-FFF2-40B4-BE49-F238E27FC236}">
              <a16:creationId xmlns:a16="http://schemas.microsoft.com/office/drawing/2014/main" id="{00000000-0008-0000-0500-00006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6" name="Text Box 15">
          <a:extLst>
            <a:ext uri="{FF2B5EF4-FFF2-40B4-BE49-F238E27FC236}">
              <a16:creationId xmlns:a16="http://schemas.microsoft.com/office/drawing/2014/main" id="{00000000-0008-0000-0500-00006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7" name="Text Box 15">
          <a:extLst>
            <a:ext uri="{FF2B5EF4-FFF2-40B4-BE49-F238E27FC236}">
              <a16:creationId xmlns:a16="http://schemas.microsoft.com/office/drawing/2014/main" id="{00000000-0008-0000-0500-00006B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8" name="Text Box 15">
          <a:extLst>
            <a:ext uri="{FF2B5EF4-FFF2-40B4-BE49-F238E27FC236}">
              <a16:creationId xmlns:a16="http://schemas.microsoft.com/office/drawing/2014/main" id="{00000000-0008-0000-0500-00006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9" name="Text Box 15">
          <a:extLst>
            <a:ext uri="{FF2B5EF4-FFF2-40B4-BE49-F238E27FC236}">
              <a16:creationId xmlns:a16="http://schemas.microsoft.com/office/drawing/2014/main" id="{00000000-0008-0000-0500-00006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50" name="Text Box 15">
          <a:extLst>
            <a:ext uri="{FF2B5EF4-FFF2-40B4-BE49-F238E27FC236}">
              <a16:creationId xmlns:a16="http://schemas.microsoft.com/office/drawing/2014/main" id="{00000000-0008-0000-0500-00006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951" name="Text Box 15">
          <a:extLst>
            <a:ext uri="{FF2B5EF4-FFF2-40B4-BE49-F238E27FC236}">
              <a16:creationId xmlns:a16="http://schemas.microsoft.com/office/drawing/2014/main" id="{00000000-0008-0000-0500-00006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2" name="Text Box 15">
          <a:extLst>
            <a:ext uri="{FF2B5EF4-FFF2-40B4-BE49-F238E27FC236}">
              <a16:creationId xmlns:a16="http://schemas.microsoft.com/office/drawing/2014/main" id="{00000000-0008-0000-0500-00007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3" name="Text Box 15">
          <a:extLst>
            <a:ext uri="{FF2B5EF4-FFF2-40B4-BE49-F238E27FC236}">
              <a16:creationId xmlns:a16="http://schemas.microsoft.com/office/drawing/2014/main" id="{00000000-0008-0000-0500-00007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954" name="Text Box 15">
          <a:extLst>
            <a:ext uri="{FF2B5EF4-FFF2-40B4-BE49-F238E27FC236}">
              <a16:creationId xmlns:a16="http://schemas.microsoft.com/office/drawing/2014/main" id="{00000000-0008-0000-0500-00007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5" name="Text Box 15">
          <a:extLst>
            <a:ext uri="{FF2B5EF4-FFF2-40B4-BE49-F238E27FC236}">
              <a16:creationId xmlns:a16="http://schemas.microsoft.com/office/drawing/2014/main" id="{00000000-0008-0000-0500-00007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6" name="Text Box 15">
          <a:extLst>
            <a:ext uri="{FF2B5EF4-FFF2-40B4-BE49-F238E27FC236}">
              <a16:creationId xmlns:a16="http://schemas.microsoft.com/office/drawing/2014/main" id="{00000000-0008-0000-0500-00007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957" name="Text Box 15">
          <a:extLst>
            <a:ext uri="{FF2B5EF4-FFF2-40B4-BE49-F238E27FC236}">
              <a16:creationId xmlns:a16="http://schemas.microsoft.com/office/drawing/2014/main" id="{00000000-0008-0000-0500-00007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8" name="Text Box 15">
          <a:extLst>
            <a:ext uri="{FF2B5EF4-FFF2-40B4-BE49-F238E27FC236}">
              <a16:creationId xmlns:a16="http://schemas.microsoft.com/office/drawing/2014/main" id="{00000000-0008-0000-0500-00007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9" name="Text Box 15">
          <a:extLst>
            <a:ext uri="{FF2B5EF4-FFF2-40B4-BE49-F238E27FC236}">
              <a16:creationId xmlns:a16="http://schemas.microsoft.com/office/drawing/2014/main" id="{00000000-0008-0000-0500-00007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0" name="Text Box 15">
          <a:extLst>
            <a:ext uri="{FF2B5EF4-FFF2-40B4-BE49-F238E27FC236}">
              <a16:creationId xmlns:a16="http://schemas.microsoft.com/office/drawing/2014/main" id="{00000000-0008-0000-0500-00007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1" name="Text Box 15">
          <a:extLst>
            <a:ext uri="{FF2B5EF4-FFF2-40B4-BE49-F238E27FC236}">
              <a16:creationId xmlns:a16="http://schemas.microsoft.com/office/drawing/2014/main" id="{00000000-0008-0000-0500-00007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2" name="Text Box 15">
          <a:extLst>
            <a:ext uri="{FF2B5EF4-FFF2-40B4-BE49-F238E27FC236}">
              <a16:creationId xmlns:a16="http://schemas.microsoft.com/office/drawing/2014/main" id="{00000000-0008-0000-0500-00007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3" name="Text Box 15">
          <a:extLst>
            <a:ext uri="{FF2B5EF4-FFF2-40B4-BE49-F238E27FC236}">
              <a16:creationId xmlns:a16="http://schemas.microsoft.com/office/drawing/2014/main" id="{00000000-0008-0000-0500-00007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964" name="Text Box 15">
          <a:extLst>
            <a:ext uri="{FF2B5EF4-FFF2-40B4-BE49-F238E27FC236}">
              <a16:creationId xmlns:a16="http://schemas.microsoft.com/office/drawing/2014/main" id="{00000000-0008-0000-0500-00007C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65" name="Text Box 15">
          <a:extLst>
            <a:ext uri="{FF2B5EF4-FFF2-40B4-BE49-F238E27FC236}">
              <a16:creationId xmlns:a16="http://schemas.microsoft.com/office/drawing/2014/main" id="{00000000-0008-0000-0500-00007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66" name="Text Box 15">
          <a:extLst>
            <a:ext uri="{FF2B5EF4-FFF2-40B4-BE49-F238E27FC236}">
              <a16:creationId xmlns:a16="http://schemas.microsoft.com/office/drawing/2014/main" id="{00000000-0008-0000-0500-00007E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967" name="Text Box 15">
          <a:extLst>
            <a:ext uri="{FF2B5EF4-FFF2-40B4-BE49-F238E27FC236}">
              <a16:creationId xmlns:a16="http://schemas.microsoft.com/office/drawing/2014/main" id="{00000000-0008-0000-0500-00007F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68" name="Text Box 15">
          <a:extLst>
            <a:ext uri="{FF2B5EF4-FFF2-40B4-BE49-F238E27FC236}">
              <a16:creationId xmlns:a16="http://schemas.microsoft.com/office/drawing/2014/main" id="{00000000-0008-0000-0500-00008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69" name="Text Box 15">
          <a:extLst>
            <a:ext uri="{FF2B5EF4-FFF2-40B4-BE49-F238E27FC236}">
              <a16:creationId xmlns:a16="http://schemas.microsoft.com/office/drawing/2014/main" id="{00000000-0008-0000-0500-000081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970" name="Text Box 15">
          <a:extLst>
            <a:ext uri="{FF2B5EF4-FFF2-40B4-BE49-F238E27FC236}">
              <a16:creationId xmlns:a16="http://schemas.microsoft.com/office/drawing/2014/main" id="{00000000-0008-0000-0500-000082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1" name="Text Box 15">
          <a:extLst>
            <a:ext uri="{FF2B5EF4-FFF2-40B4-BE49-F238E27FC236}">
              <a16:creationId xmlns:a16="http://schemas.microsoft.com/office/drawing/2014/main" id="{00000000-0008-0000-0500-00008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72" name="Text Box 15">
          <a:extLst>
            <a:ext uri="{FF2B5EF4-FFF2-40B4-BE49-F238E27FC236}">
              <a16:creationId xmlns:a16="http://schemas.microsoft.com/office/drawing/2014/main" id="{00000000-0008-0000-0500-000084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3" name="Text Box 15">
          <a:extLst>
            <a:ext uri="{FF2B5EF4-FFF2-40B4-BE49-F238E27FC236}">
              <a16:creationId xmlns:a16="http://schemas.microsoft.com/office/drawing/2014/main" id="{00000000-0008-0000-0500-00008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4" name="Text Box 15">
          <a:extLst>
            <a:ext uri="{FF2B5EF4-FFF2-40B4-BE49-F238E27FC236}">
              <a16:creationId xmlns:a16="http://schemas.microsoft.com/office/drawing/2014/main" id="{00000000-0008-0000-0500-00008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5" name="Text Box 15">
          <a:extLst>
            <a:ext uri="{FF2B5EF4-FFF2-40B4-BE49-F238E27FC236}">
              <a16:creationId xmlns:a16="http://schemas.microsoft.com/office/drawing/2014/main" id="{00000000-0008-0000-0500-00008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6" name="Text Box 15">
          <a:extLst>
            <a:ext uri="{FF2B5EF4-FFF2-40B4-BE49-F238E27FC236}">
              <a16:creationId xmlns:a16="http://schemas.microsoft.com/office/drawing/2014/main" id="{00000000-0008-0000-0500-00008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7" name="Text Box 15">
          <a:extLst>
            <a:ext uri="{FF2B5EF4-FFF2-40B4-BE49-F238E27FC236}">
              <a16:creationId xmlns:a16="http://schemas.microsoft.com/office/drawing/2014/main" id="{00000000-0008-0000-0500-000089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8" name="Text Box 15">
          <a:extLst>
            <a:ext uri="{FF2B5EF4-FFF2-40B4-BE49-F238E27FC236}">
              <a16:creationId xmlns:a16="http://schemas.microsoft.com/office/drawing/2014/main" id="{00000000-0008-0000-0500-00008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9" name="Text Box 15">
          <a:extLst>
            <a:ext uri="{FF2B5EF4-FFF2-40B4-BE49-F238E27FC236}">
              <a16:creationId xmlns:a16="http://schemas.microsoft.com/office/drawing/2014/main" id="{00000000-0008-0000-0500-00008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0" name="Text Box 15">
          <a:extLst>
            <a:ext uri="{FF2B5EF4-FFF2-40B4-BE49-F238E27FC236}">
              <a16:creationId xmlns:a16="http://schemas.microsoft.com/office/drawing/2014/main" id="{00000000-0008-0000-0500-00008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1" name="Text Box 15">
          <a:extLst>
            <a:ext uri="{FF2B5EF4-FFF2-40B4-BE49-F238E27FC236}">
              <a16:creationId xmlns:a16="http://schemas.microsoft.com/office/drawing/2014/main" id="{00000000-0008-0000-0500-00008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2" name="Text Box 15">
          <a:extLst>
            <a:ext uri="{FF2B5EF4-FFF2-40B4-BE49-F238E27FC236}">
              <a16:creationId xmlns:a16="http://schemas.microsoft.com/office/drawing/2014/main" id="{00000000-0008-0000-0500-00008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3" name="Text Box 15">
          <a:extLst>
            <a:ext uri="{FF2B5EF4-FFF2-40B4-BE49-F238E27FC236}">
              <a16:creationId xmlns:a16="http://schemas.microsoft.com/office/drawing/2014/main" id="{00000000-0008-0000-0500-00008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84" name="Text Box 15">
          <a:extLst>
            <a:ext uri="{FF2B5EF4-FFF2-40B4-BE49-F238E27FC236}">
              <a16:creationId xmlns:a16="http://schemas.microsoft.com/office/drawing/2014/main" id="{00000000-0008-0000-0500-000090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5" name="Text Box 15">
          <a:extLst>
            <a:ext uri="{FF2B5EF4-FFF2-40B4-BE49-F238E27FC236}">
              <a16:creationId xmlns:a16="http://schemas.microsoft.com/office/drawing/2014/main" id="{00000000-0008-0000-0500-00009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86" name="Text Box 15">
          <a:extLst>
            <a:ext uri="{FF2B5EF4-FFF2-40B4-BE49-F238E27FC236}">
              <a16:creationId xmlns:a16="http://schemas.microsoft.com/office/drawing/2014/main" id="{00000000-0008-0000-0500-000092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87" name="Text Box 15">
          <a:extLst>
            <a:ext uri="{FF2B5EF4-FFF2-40B4-BE49-F238E27FC236}">
              <a16:creationId xmlns:a16="http://schemas.microsoft.com/office/drawing/2014/main" id="{00000000-0008-0000-0500-00009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8" name="Text Box 15">
          <a:extLst>
            <a:ext uri="{FF2B5EF4-FFF2-40B4-BE49-F238E27FC236}">
              <a16:creationId xmlns:a16="http://schemas.microsoft.com/office/drawing/2014/main" id="{00000000-0008-0000-0500-00009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89" name="Text Box 15">
          <a:extLst>
            <a:ext uri="{FF2B5EF4-FFF2-40B4-BE49-F238E27FC236}">
              <a16:creationId xmlns:a16="http://schemas.microsoft.com/office/drawing/2014/main" id="{00000000-0008-0000-0500-00009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90" name="Text Box 15">
          <a:extLst>
            <a:ext uri="{FF2B5EF4-FFF2-40B4-BE49-F238E27FC236}">
              <a16:creationId xmlns:a16="http://schemas.microsoft.com/office/drawing/2014/main" id="{00000000-0008-0000-0500-000096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1" name="Text Box 15">
          <a:extLst>
            <a:ext uri="{FF2B5EF4-FFF2-40B4-BE49-F238E27FC236}">
              <a16:creationId xmlns:a16="http://schemas.microsoft.com/office/drawing/2014/main" id="{00000000-0008-0000-0500-00009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92" name="Text Box 15">
          <a:extLst>
            <a:ext uri="{FF2B5EF4-FFF2-40B4-BE49-F238E27FC236}">
              <a16:creationId xmlns:a16="http://schemas.microsoft.com/office/drawing/2014/main" id="{00000000-0008-0000-0500-00009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3" name="Text Box 15">
          <a:extLst>
            <a:ext uri="{FF2B5EF4-FFF2-40B4-BE49-F238E27FC236}">
              <a16:creationId xmlns:a16="http://schemas.microsoft.com/office/drawing/2014/main" id="{00000000-0008-0000-0500-00009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4" name="Text Box 15">
          <a:extLst>
            <a:ext uri="{FF2B5EF4-FFF2-40B4-BE49-F238E27FC236}">
              <a16:creationId xmlns:a16="http://schemas.microsoft.com/office/drawing/2014/main" id="{00000000-0008-0000-0500-00009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5" name="Text Box 15">
          <a:extLst>
            <a:ext uri="{FF2B5EF4-FFF2-40B4-BE49-F238E27FC236}">
              <a16:creationId xmlns:a16="http://schemas.microsoft.com/office/drawing/2014/main" id="{00000000-0008-0000-0500-00009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6" name="Text Box 15">
          <a:extLst>
            <a:ext uri="{FF2B5EF4-FFF2-40B4-BE49-F238E27FC236}">
              <a16:creationId xmlns:a16="http://schemas.microsoft.com/office/drawing/2014/main" id="{00000000-0008-0000-0500-00009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97" name="Text Box 15">
          <a:extLst>
            <a:ext uri="{FF2B5EF4-FFF2-40B4-BE49-F238E27FC236}">
              <a16:creationId xmlns:a16="http://schemas.microsoft.com/office/drawing/2014/main" id="{00000000-0008-0000-0500-00009D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98" name="Text Box 15">
          <a:extLst>
            <a:ext uri="{FF2B5EF4-FFF2-40B4-BE49-F238E27FC236}">
              <a16:creationId xmlns:a16="http://schemas.microsoft.com/office/drawing/2014/main" id="{00000000-0008-0000-0500-00009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99" name="Text Box 15">
          <a:extLst>
            <a:ext uri="{FF2B5EF4-FFF2-40B4-BE49-F238E27FC236}">
              <a16:creationId xmlns:a16="http://schemas.microsoft.com/office/drawing/2014/main" id="{00000000-0008-0000-0500-00009F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4000" name="Text Box 15">
          <a:extLst>
            <a:ext uri="{FF2B5EF4-FFF2-40B4-BE49-F238E27FC236}">
              <a16:creationId xmlns:a16="http://schemas.microsoft.com/office/drawing/2014/main" id="{00000000-0008-0000-0500-0000A0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1" name="Text Box 15">
          <a:extLst>
            <a:ext uri="{FF2B5EF4-FFF2-40B4-BE49-F238E27FC236}">
              <a16:creationId xmlns:a16="http://schemas.microsoft.com/office/drawing/2014/main" id="{00000000-0008-0000-0500-0000A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4002" name="Text Box 15">
          <a:extLst>
            <a:ext uri="{FF2B5EF4-FFF2-40B4-BE49-F238E27FC236}">
              <a16:creationId xmlns:a16="http://schemas.microsoft.com/office/drawing/2014/main" id="{00000000-0008-0000-0500-0000A2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4003" name="Text Box 15">
          <a:extLst>
            <a:ext uri="{FF2B5EF4-FFF2-40B4-BE49-F238E27FC236}">
              <a16:creationId xmlns:a16="http://schemas.microsoft.com/office/drawing/2014/main" id="{00000000-0008-0000-0500-0000A3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4" name="Text Box 15">
          <a:extLst>
            <a:ext uri="{FF2B5EF4-FFF2-40B4-BE49-F238E27FC236}">
              <a16:creationId xmlns:a16="http://schemas.microsoft.com/office/drawing/2014/main" id="{00000000-0008-0000-0500-0000A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4005" name="Text Box 15">
          <a:extLst>
            <a:ext uri="{FF2B5EF4-FFF2-40B4-BE49-F238E27FC236}">
              <a16:creationId xmlns:a16="http://schemas.microsoft.com/office/drawing/2014/main" id="{00000000-0008-0000-0500-0000A5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6" name="Text Box 15">
          <a:extLst>
            <a:ext uri="{FF2B5EF4-FFF2-40B4-BE49-F238E27FC236}">
              <a16:creationId xmlns:a16="http://schemas.microsoft.com/office/drawing/2014/main" id="{00000000-0008-0000-0500-0000A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7" name="Text Box 15">
          <a:extLst>
            <a:ext uri="{FF2B5EF4-FFF2-40B4-BE49-F238E27FC236}">
              <a16:creationId xmlns:a16="http://schemas.microsoft.com/office/drawing/2014/main" id="{00000000-0008-0000-0500-0000A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8" name="Text Box 15">
          <a:extLst>
            <a:ext uri="{FF2B5EF4-FFF2-40B4-BE49-F238E27FC236}">
              <a16:creationId xmlns:a16="http://schemas.microsoft.com/office/drawing/2014/main" id="{00000000-0008-0000-0500-0000A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9" name="Text Box 15">
          <a:extLst>
            <a:ext uri="{FF2B5EF4-FFF2-40B4-BE49-F238E27FC236}">
              <a16:creationId xmlns:a16="http://schemas.microsoft.com/office/drawing/2014/main" id="{00000000-0008-0000-0500-0000A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0" name="Text Box 15">
          <a:extLst>
            <a:ext uri="{FF2B5EF4-FFF2-40B4-BE49-F238E27FC236}">
              <a16:creationId xmlns:a16="http://schemas.microsoft.com/office/drawing/2014/main" id="{00000000-0008-0000-0500-0000A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1" name="Text Box 15">
          <a:extLst>
            <a:ext uri="{FF2B5EF4-FFF2-40B4-BE49-F238E27FC236}">
              <a16:creationId xmlns:a16="http://schemas.microsoft.com/office/drawing/2014/main" id="{00000000-0008-0000-0500-0000A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2" name="Text Box 15">
          <a:extLst>
            <a:ext uri="{FF2B5EF4-FFF2-40B4-BE49-F238E27FC236}">
              <a16:creationId xmlns:a16="http://schemas.microsoft.com/office/drawing/2014/main" id="{00000000-0008-0000-0500-0000A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3" name="Text Box 15">
          <a:extLst>
            <a:ext uri="{FF2B5EF4-FFF2-40B4-BE49-F238E27FC236}">
              <a16:creationId xmlns:a16="http://schemas.microsoft.com/office/drawing/2014/main" id="{00000000-0008-0000-0500-0000A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4" name="Text Box 15">
          <a:extLst>
            <a:ext uri="{FF2B5EF4-FFF2-40B4-BE49-F238E27FC236}">
              <a16:creationId xmlns:a16="http://schemas.microsoft.com/office/drawing/2014/main" id="{00000000-0008-0000-0500-0000A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5" name="Text Box 15">
          <a:extLst>
            <a:ext uri="{FF2B5EF4-FFF2-40B4-BE49-F238E27FC236}">
              <a16:creationId xmlns:a16="http://schemas.microsoft.com/office/drawing/2014/main" id="{00000000-0008-0000-0500-0000A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6" name="Text Box 15">
          <a:extLst>
            <a:ext uri="{FF2B5EF4-FFF2-40B4-BE49-F238E27FC236}">
              <a16:creationId xmlns:a16="http://schemas.microsoft.com/office/drawing/2014/main" id="{00000000-0008-0000-0500-0000B0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7" name="Text Box 15">
          <a:extLst>
            <a:ext uri="{FF2B5EF4-FFF2-40B4-BE49-F238E27FC236}">
              <a16:creationId xmlns:a16="http://schemas.microsoft.com/office/drawing/2014/main" id="{00000000-0008-0000-0500-0000B1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8" name="Text Box 15">
          <a:extLst>
            <a:ext uri="{FF2B5EF4-FFF2-40B4-BE49-F238E27FC236}">
              <a16:creationId xmlns:a16="http://schemas.microsoft.com/office/drawing/2014/main" id="{00000000-0008-0000-0500-0000B2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9" name="Text Box 15">
          <a:extLst>
            <a:ext uri="{FF2B5EF4-FFF2-40B4-BE49-F238E27FC236}">
              <a16:creationId xmlns:a16="http://schemas.microsoft.com/office/drawing/2014/main" id="{00000000-0008-0000-0500-0000B3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0" name="Text Box 15">
          <a:extLst>
            <a:ext uri="{FF2B5EF4-FFF2-40B4-BE49-F238E27FC236}">
              <a16:creationId xmlns:a16="http://schemas.microsoft.com/office/drawing/2014/main" id="{00000000-0008-0000-0500-0000B4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1" name="Text Box 15">
          <a:extLst>
            <a:ext uri="{FF2B5EF4-FFF2-40B4-BE49-F238E27FC236}">
              <a16:creationId xmlns:a16="http://schemas.microsoft.com/office/drawing/2014/main" id="{00000000-0008-0000-0500-0000B5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2" name="Text Box 15">
          <a:extLst>
            <a:ext uri="{FF2B5EF4-FFF2-40B4-BE49-F238E27FC236}">
              <a16:creationId xmlns:a16="http://schemas.microsoft.com/office/drawing/2014/main" id="{00000000-0008-0000-0500-0000B6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3" name="Text Box 15">
          <a:extLst>
            <a:ext uri="{FF2B5EF4-FFF2-40B4-BE49-F238E27FC236}">
              <a16:creationId xmlns:a16="http://schemas.microsoft.com/office/drawing/2014/main" id="{00000000-0008-0000-0500-0000B7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4024" name="Text Box 15">
          <a:extLst>
            <a:ext uri="{FF2B5EF4-FFF2-40B4-BE49-F238E27FC236}">
              <a16:creationId xmlns:a16="http://schemas.microsoft.com/office/drawing/2014/main" id="{00000000-0008-0000-0500-0000B8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025" name="Text Box 15">
          <a:extLst>
            <a:ext uri="{FF2B5EF4-FFF2-40B4-BE49-F238E27FC236}">
              <a16:creationId xmlns:a16="http://schemas.microsoft.com/office/drawing/2014/main" id="{00000000-0008-0000-0500-0000B9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4026" name="Text Box 15">
          <a:extLst>
            <a:ext uri="{FF2B5EF4-FFF2-40B4-BE49-F238E27FC236}">
              <a16:creationId xmlns:a16="http://schemas.microsoft.com/office/drawing/2014/main" id="{00000000-0008-0000-0500-0000BA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4027" name="Text Box 15">
          <a:extLst>
            <a:ext uri="{FF2B5EF4-FFF2-40B4-BE49-F238E27FC236}">
              <a16:creationId xmlns:a16="http://schemas.microsoft.com/office/drawing/2014/main" id="{00000000-0008-0000-0500-0000BB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028" name="Text Box 15">
          <a:extLst>
            <a:ext uri="{FF2B5EF4-FFF2-40B4-BE49-F238E27FC236}">
              <a16:creationId xmlns:a16="http://schemas.microsoft.com/office/drawing/2014/main" id="{00000000-0008-0000-0500-0000BC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4029" name="Text Box 15">
          <a:extLst>
            <a:ext uri="{FF2B5EF4-FFF2-40B4-BE49-F238E27FC236}">
              <a16:creationId xmlns:a16="http://schemas.microsoft.com/office/drawing/2014/main" id="{00000000-0008-0000-0500-0000BD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4030" name="Text Box 15">
          <a:extLst>
            <a:ext uri="{FF2B5EF4-FFF2-40B4-BE49-F238E27FC236}">
              <a16:creationId xmlns:a16="http://schemas.microsoft.com/office/drawing/2014/main" id="{00000000-0008-0000-0500-0000BE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31" name="Text Box 15">
          <a:extLst>
            <a:ext uri="{FF2B5EF4-FFF2-40B4-BE49-F238E27FC236}">
              <a16:creationId xmlns:a16="http://schemas.microsoft.com/office/drawing/2014/main" id="{00000000-0008-0000-0500-0000BF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32" name="Text Box 15">
          <a:extLst>
            <a:ext uri="{FF2B5EF4-FFF2-40B4-BE49-F238E27FC236}">
              <a16:creationId xmlns:a16="http://schemas.microsoft.com/office/drawing/2014/main" id="{00000000-0008-0000-0500-0000C0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4033" name="Text Box 15">
          <a:extLst>
            <a:ext uri="{FF2B5EF4-FFF2-40B4-BE49-F238E27FC236}">
              <a16:creationId xmlns:a16="http://schemas.microsoft.com/office/drawing/2014/main" id="{00000000-0008-0000-0500-0000C1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34" name="Text Box 15">
          <a:extLst>
            <a:ext uri="{FF2B5EF4-FFF2-40B4-BE49-F238E27FC236}">
              <a16:creationId xmlns:a16="http://schemas.microsoft.com/office/drawing/2014/main" id="{00000000-0008-0000-0500-0000C2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35" name="Text Box 15">
          <a:extLst>
            <a:ext uri="{FF2B5EF4-FFF2-40B4-BE49-F238E27FC236}">
              <a16:creationId xmlns:a16="http://schemas.microsoft.com/office/drawing/2014/main" id="{00000000-0008-0000-0500-0000C3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6" name="Text Box 15">
          <a:extLst>
            <a:ext uri="{FF2B5EF4-FFF2-40B4-BE49-F238E27FC236}">
              <a16:creationId xmlns:a16="http://schemas.microsoft.com/office/drawing/2014/main" id="{00000000-0008-0000-0500-0000C4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7" name="Text Box 15">
          <a:extLst>
            <a:ext uri="{FF2B5EF4-FFF2-40B4-BE49-F238E27FC236}">
              <a16:creationId xmlns:a16="http://schemas.microsoft.com/office/drawing/2014/main" id="{00000000-0008-0000-0500-0000C5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61691"/>
    <xdr:sp macro="" textlink="">
      <xdr:nvSpPr>
        <xdr:cNvPr id="4038" name="Text Box 15">
          <a:extLst>
            <a:ext uri="{FF2B5EF4-FFF2-40B4-BE49-F238E27FC236}">
              <a16:creationId xmlns:a16="http://schemas.microsoft.com/office/drawing/2014/main" id="{00000000-0008-0000-0500-0000C6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9" name="Text Box 15">
          <a:extLst>
            <a:ext uri="{FF2B5EF4-FFF2-40B4-BE49-F238E27FC236}">
              <a16:creationId xmlns:a16="http://schemas.microsoft.com/office/drawing/2014/main" id="{00000000-0008-0000-0500-0000C7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0" name="Text Box 15">
          <a:extLst>
            <a:ext uri="{FF2B5EF4-FFF2-40B4-BE49-F238E27FC236}">
              <a16:creationId xmlns:a16="http://schemas.microsoft.com/office/drawing/2014/main" id="{00000000-0008-0000-0500-0000C8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4041" name="Text Box 15">
          <a:extLst>
            <a:ext uri="{FF2B5EF4-FFF2-40B4-BE49-F238E27FC236}">
              <a16:creationId xmlns:a16="http://schemas.microsoft.com/office/drawing/2014/main" id="{00000000-0008-0000-0500-0000C9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2" name="Text Box 15">
          <a:extLst>
            <a:ext uri="{FF2B5EF4-FFF2-40B4-BE49-F238E27FC236}">
              <a16:creationId xmlns:a16="http://schemas.microsoft.com/office/drawing/2014/main" id="{00000000-0008-0000-0500-0000C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3" name="Text Box 15">
          <a:extLst>
            <a:ext uri="{FF2B5EF4-FFF2-40B4-BE49-F238E27FC236}">
              <a16:creationId xmlns:a16="http://schemas.microsoft.com/office/drawing/2014/main" id="{00000000-0008-0000-0500-0000CB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4044" name="Text Box 15">
          <a:extLst>
            <a:ext uri="{FF2B5EF4-FFF2-40B4-BE49-F238E27FC236}">
              <a16:creationId xmlns:a16="http://schemas.microsoft.com/office/drawing/2014/main" id="{00000000-0008-0000-0500-0000CC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5" name="Text Box 15">
          <a:extLst>
            <a:ext uri="{FF2B5EF4-FFF2-40B4-BE49-F238E27FC236}">
              <a16:creationId xmlns:a16="http://schemas.microsoft.com/office/drawing/2014/main" id="{00000000-0008-0000-0500-0000CD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6" name="Text Box 15">
          <a:extLst>
            <a:ext uri="{FF2B5EF4-FFF2-40B4-BE49-F238E27FC236}">
              <a16:creationId xmlns:a16="http://schemas.microsoft.com/office/drawing/2014/main" id="{00000000-0008-0000-0500-0000CE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7" name="Text Box 15">
          <a:extLst>
            <a:ext uri="{FF2B5EF4-FFF2-40B4-BE49-F238E27FC236}">
              <a16:creationId xmlns:a16="http://schemas.microsoft.com/office/drawing/2014/main" id="{00000000-0008-0000-0500-0000CF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8" name="Text Box 15">
          <a:extLst>
            <a:ext uri="{FF2B5EF4-FFF2-40B4-BE49-F238E27FC236}">
              <a16:creationId xmlns:a16="http://schemas.microsoft.com/office/drawing/2014/main" id="{00000000-0008-0000-0500-0000D0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61691"/>
    <xdr:sp macro="" textlink="">
      <xdr:nvSpPr>
        <xdr:cNvPr id="4049" name="Text Box 15">
          <a:extLst>
            <a:ext uri="{FF2B5EF4-FFF2-40B4-BE49-F238E27FC236}">
              <a16:creationId xmlns:a16="http://schemas.microsoft.com/office/drawing/2014/main" id="{00000000-0008-0000-0500-0000D1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0" name="Text Box 15">
          <a:extLst>
            <a:ext uri="{FF2B5EF4-FFF2-40B4-BE49-F238E27FC236}">
              <a16:creationId xmlns:a16="http://schemas.microsoft.com/office/drawing/2014/main" id="{00000000-0008-0000-0500-0000D2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1" name="Text Box 15">
          <a:extLst>
            <a:ext uri="{FF2B5EF4-FFF2-40B4-BE49-F238E27FC236}">
              <a16:creationId xmlns:a16="http://schemas.microsoft.com/office/drawing/2014/main" id="{00000000-0008-0000-0500-0000D3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4052" name="Text Box 15">
          <a:extLst>
            <a:ext uri="{FF2B5EF4-FFF2-40B4-BE49-F238E27FC236}">
              <a16:creationId xmlns:a16="http://schemas.microsoft.com/office/drawing/2014/main" id="{00000000-0008-0000-0500-0000D4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3" name="Text Box 15">
          <a:extLst>
            <a:ext uri="{FF2B5EF4-FFF2-40B4-BE49-F238E27FC236}">
              <a16:creationId xmlns:a16="http://schemas.microsoft.com/office/drawing/2014/main" id="{00000000-0008-0000-0500-0000D5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4" name="Text Box 15">
          <a:extLst>
            <a:ext uri="{FF2B5EF4-FFF2-40B4-BE49-F238E27FC236}">
              <a16:creationId xmlns:a16="http://schemas.microsoft.com/office/drawing/2014/main" id="{00000000-0008-0000-0500-0000D6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4055" name="Text Box 15">
          <a:extLst>
            <a:ext uri="{FF2B5EF4-FFF2-40B4-BE49-F238E27FC236}">
              <a16:creationId xmlns:a16="http://schemas.microsoft.com/office/drawing/2014/main" id="{00000000-0008-0000-0500-0000D7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6" name="Text Box 15">
          <a:extLst>
            <a:ext uri="{FF2B5EF4-FFF2-40B4-BE49-F238E27FC236}">
              <a16:creationId xmlns:a16="http://schemas.microsoft.com/office/drawing/2014/main" id="{00000000-0008-0000-0500-0000D8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7" name="Text Box 15">
          <a:extLst>
            <a:ext uri="{FF2B5EF4-FFF2-40B4-BE49-F238E27FC236}">
              <a16:creationId xmlns:a16="http://schemas.microsoft.com/office/drawing/2014/main" id="{00000000-0008-0000-0500-0000D9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8" name="Text Box 15">
          <a:extLst>
            <a:ext uri="{FF2B5EF4-FFF2-40B4-BE49-F238E27FC236}">
              <a16:creationId xmlns:a16="http://schemas.microsoft.com/office/drawing/2014/main" id="{00000000-0008-0000-0500-0000D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9" name="Text Box 15">
          <a:extLst>
            <a:ext uri="{FF2B5EF4-FFF2-40B4-BE49-F238E27FC236}">
              <a16:creationId xmlns:a16="http://schemas.microsoft.com/office/drawing/2014/main" id="{00000000-0008-0000-0500-0000DB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0" name="Text Box 15">
          <a:extLst>
            <a:ext uri="{FF2B5EF4-FFF2-40B4-BE49-F238E27FC236}">
              <a16:creationId xmlns:a16="http://schemas.microsoft.com/office/drawing/2014/main" id="{00000000-0008-0000-0500-0000DC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1" name="Text Box 15">
          <a:extLst>
            <a:ext uri="{FF2B5EF4-FFF2-40B4-BE49-F238E27FC236}">
              <a16:creationId xmlns:a16="http://schemas.microsoft.com/office/drawing/2014/main" id="{00000000-0008-0000-0500-0000DD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2" name="Text Box 15">
          <a:extLst>
            <a:ext uri="{FF2B5EF4-FFF2-40B4-BE49-F238E27FC236}">
              <a16:creationId xmlns:a16="http://schemas.microsoft.com/office/drawing/2014/main" id="{00000000-0008-0000-0500-0000DE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3" name="Text Box 15">
          <a:extLst>
            <a:ext uri="{FF2B5EF4-FFF2-40B4-BE49-F238E27FC236}">
              <a16:creationId xmlns:a16="http://schemas.microsoft.com/office/drawing/2014/main" id="{00000000-0008-0000-0500-0000DF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4" name="Text Box 15">
          <a:extLst>
            <a:ext uri="{FF2B5EF4-FFF2-40B4-BE49-F238E27FC236}">
              <a16:creationId xmlns:a16="http://schemas.microsoft.com/office/drawing/2014/main" id="{00000000-0008-0000-0500-0000E0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4065" name="Text Box 15">
          <a:extLst>
            <a:ext uri="{FF2B5EF4-FFF2-40B4-BE49-F238E27FC236}">
              <a16:creationId xmlns:a16="http://schemas.microsoft.com/office/drawing/2014/main" id="{00000000-0008-0000-0500-0000E1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6" name="Text Box 15">
          <a:extLst>
            <a:ext uri="{FF2B5EF4-FFF2-40B4-BE49-F238E27FC236}">
              <a16:creationId xmlns:a16="http://schemas.microsoft.com/office/drawing/2014/main" id="{00000000-0008-0000-0500-0000E2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67" name="Text Box 15">
          <a:extLst>
            <a:ext uri="{FF2B5EF4-FFF2-40B4-BE49-F238E27FC236}">
              <a16:creationId xmlns:a16="http://schemas.microsoft.com/office/drawing/2014/main" id="{00000000-0008-0000-0500-0000E3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4068" name="Text Box 15">
          <a:extLst>
            <a:ext uri="{FF2B5EF4-FFF2-40B4-BE49-F238E27FC236}">
              <a16:creationId xmlns:a16="http://schemas.microsoft.com/office/drawing/2014/main" id="{00000000-0008-0000-0500-0000E4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9" name="Text Box 15">
          <a:extLst>
            <a:ext uri="{FF2B5EF4-FFF2-40B4-BE49-F238E27FC236}">
              <a16:creationId xmlns:a16="http://schemas.microsoft.com/office/drawing/2014/main" id="{00000000-0008-0000-0500-0000E5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70" name="Text Box 15">
          <a:extLst>
            <a:ext uri="{FF2B5EF4-FFF2-40B4-BE49-F238E27FC236}">
              <a16:creationId xmlns:a16="http://schemas.microsoft.com/office/drawing/2014/main" id="{00000000-0008-0000-0500-0000E6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4071" name="Text Box 15">
          <a:extLst>
            <a:ext uri="{FF2B5EF4-FFF2-40B4-BE49-F238E27FC236}">
              <a16:creationId xmlns:a16="http://schemas.microsoft.com/office/drawing/2014/main" id="{00000000-0008-0000-0500-0000E7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2" name="Text Box 15">
          <a:extLst>
            <a:ext uri="{FF2B5EF4-FFF2-40B4-BE49-F238E27FC236}">
              <a16:creationId xmlns:a16="http://schemas.microsoft.com/office/drawing/2014/main" id="{00000000-0008-0000-0500-0000E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73" name="Text Box 15">
          <a:extLst>
            <a:ext uri="{FF2B5EF4-FFF2-40B4-BE49-F238E27FC236}">
              <a16:creationId xmlns:a16="http://schemas.microsoft.com/office/drawing/2014/main" id="{00000000-0008-0000-0500-0000E9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4" name="Text Box 15">
          <a:extLst>
            <a:ext uri="{FF2B5EF4-FFF2-40B4-BE49-F238E27FC236}">
              <a16:creationId xmlns:a16="http://schemas.microsoft.com/office/drawing/2014/main" id="{00000000-0008-0000-0500-0000E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5" name="Text Box 15">
          <a:extLst>
            <a:ext uri="{FF2B5EF4-FFF2-40B4-BE49-F238E27FC236}">
              <a16:creationId xmlns:a16="http://schemas.microsoft.com/office/drawing/2014/main" id="{00000000-0008-0000-0500-0000E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6" name="Text Box 15">
          <a:extLst>
            <a:ext uri="{FF2B5EF4-FFF2-40B4-BE49-F238E27FC236}">
              <a16:creationId xmlns:a16="http://schemas.microsoft.com/office/drawing/2014/main" id="{00000000-0008-0000-0500-0000E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7" name="Text Box 15">
          <a:extLst>
            <a:ext uri="{FF2B5EF4-FFF2-40B4-BE49-F238E27FC236}">
              <a16:creationId xmlns:a16="http://schemas.microsoft.com/office/drawing/2014/main" id="{00000000-0008-0000-0500-0000ED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8" name="Text Box 15">
          <a:extLst>
            <a:ext uri="{FF2B5EF4-FFF2-40B4-BE49-F238E27FC236}">
              <a16:creationId xmlns:a16="http://schemas.microsoft.com/office/drawing/2014/main" id="{00000000-0008-0000-0500-0000EE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79" name="Text Box 15">
          <a:extLst>
            <a:ext uri="{FF2B5EF4-FFF2-40B4-BE49-F238E27FC236}">
              <a16:creationId xmlns:a16="http://schemas.microsoft.com/office/drawing/2014/main" id="{00000000-0008-0000-0500-0000EF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0" name="Text Box 15">
          <a:extLst>
            <a:ext uri="{FF2B5EF4-FFF2-40B4-BE49-F238E27FC236}">
              <a16:creationId xmlns:a16="http://schemas.microsoft.com/office/drawing/2014/main" id="{00000000-0008-0000-0500-0000F0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1" name="Text Box 15">
          <a:extLst>
            <a:ext uri="{FF2B5EF4-FFF2-40B4-BE49-F238E27FC236}">
              <a16:creationId xmlns:a16="http://schemas.microsoft.com/office/drawing/2014/main" id="{00000000-0008-0000-0500-0000F1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82" name="Text Box 15">
          <a:extLst>
            <a:ext uri="{FF2B5EF4-FFF2-40B4-BE49-F238E27FC236}">
              <a16:creationId xmlns:a16="http://schemas.microsoft.com/office/drawing/2014/main" id="{00000000-0008-0000-0500-0000F2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3" name="Text Box 15">
          <a:extLst>
            <a:ext uri="{FF2B5EF4-FFF2-40B4-BE49-F238E27FC236}">
              <a16:creationId xmlns:a16="http://schemas.microsoft.com/office/drawing/2014/main" id="{00000000-0008-0000-0500-0000F3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4" name="Text Box 15">
          <a:extLst>
            <a:ext uri="{FF2B5EF4-FFF2-40B4-BE49-F238E27FC236}">
              <a16:creationId xmlns:a16="http://schemas.microsoft.com/office/drawing/2014/main" id="{00000000-0008-0000-0500-0000F4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4085" name="Text Box 15">
          <a:extLst>
            <a:ext uri="{FF2B5EF4-FFF2-40B4-BE49-F238E27FC236}">
              <a16:creationId xmlns:a16="http://schemas.microsoft.com/office/drawing/2014/main" id="{00000000-0008-0000-0500-0000F5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6" name="Text Box 15">
          <a:extLst>
            <a:ext uri="{FF2B5EF4-FFF2-40B4-BE49-F238E27FC236}">
              <a16:creationId xmlns:a16="http://schemas.microsoft.com/office/drawing/2014/main" id="{00000000-0008-0000-0500-0000F6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7" name="Text Box 15">
          <a:extLst>
            <a:ext uri="{FF2B5EF4-FFF2-40B4-BE49-F238E27FC236}">
              <a16:creationId xmlns:a16="http://schemas.microsoft.com/office/drawing/2014/main" id="{00000000-0008-0000-0500-0000F7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8" name="Text Box 15">
          <a:extLst>
            <a:ext uri="{FF2B5EF4-FFF2-40B4-BE49-F238E27FC236}">
              <a16:creationId xmlns:a16="http://schemas.microsoft.com/office/drawing/2014/main" id="{00000000-0008-0000-0500-0000F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9" name="Text Box 15">
          <a:extLst>
            <a:ext uri="{FF2B5EF4-FFF2-40B4-BE49-F238E27FC236}">
              <a16:creationId xmlns:a16="http://schemas.microsoft.com/office/drawing/2014/main" id="{00000000-0008-0000-0500-0000F9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0" name="Text Box 15">
          <a:extLst>
            <a:ext uri="{FF2B5EF4-FFF2-40B4-BE49-F238E27FC236}">
              <a16:creationId xmlns:a16="http://schemas.microsoft.com/office/drawing/2014/main" id="{00000000-0008-0000-0500-0000F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1" name="Text Box 15">
          <a:extLst>
            <a:ext uri="{FF2B5EF4-FFF2-40B4-BE49-F238E27FC236}">
              <a16:creationId xmlns:a16="http://schemas.microsoft.com/office/drawing/2014/main" id="{00000000-0008-0000-0500-0000F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2" name="Text Box 15">
          <a:extLst>
            <a:ext uri="{FF2B5EF4-FFF2-40B4-BE49-F238E27FC236}">
              <a16:creationId xmlns:a16="http://schemas.microsoft.com/office/drawing/2014/main" id="{00000000-0008-0000-0500-0000F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3" name="Text Box 15">
          <a:extLst>
            <a:ext uri="{FF2B5EF4-FFF2-40B4-BE49-F238E27FC236}">
              <a16:creationId xmlns:a16="http://schemas.microsoft.com/office/drawing/2014/main" id="{00000000-0008-0000-0500-0000FD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4" name="Text Box 15">
          <a:extLst>
            <a:ext uri="{FF2B5EF4-FFF2-40B4-BE49-F238E27FC236}">
              <a16:creationId xmlns:a16="http://schemas.microsoft.com/office/drawing/2014/main" id="{00000000-0008-0000-0500-0000FE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5" name="Text Box 15">
          <a:extLst>
            <a:ext uri="{FF2B5EF4-FFF2-40B4-BE49-F238E27FC236}">
              <a16:creationId xmlns:a16="http://schemas.microsoft.com/office/drawing/2014/main" id="{00000000-0008-0000-0500-0000FF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6" name="Text Box 15">
          <a:extLst>
            <a:ext uri="{FF2B5EF4-FFF2-40B4-BE49-F238E27FC236}">
              <a16:creationId xmlns:a16="http://schemas.microsoft.com/office/drawing/2014/main" id="{00000000-0008-0000-0500-000000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7" name="Text Box 15">
          <a:extLst>
            <a:ext uri="{FF2B5EF4-FFF2-40B4-BE49-F238E27FC236}">
              <a16:creationId xmlns:a16="http://schemas.microsoft.com/office/drawing/2014/main" id="{00000000-0008-0000-0500-000001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8" name="Text Box 15">
          <a:extLst>
            <a:ext uri="{FF2B5EF4-FFF2-40B4-BE49-F238E27FC236}">
              <a16:creationId xmlns:a16="http://schemas.microsoft.com/office/drawing/2014/main" id="{00000000-0008-0000-0500-000002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9" name="Text Box 15">
          <a:extLst>
            <a:ext uri="{FF2B5EF4-FFF2-40B4-BE49-F238E27FC236}">
              <a16:creationId xmlns:a16="http://schemas.microsoft.com/office/drawing/2014/main" id="{00000000-0008-0000-0500-000003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100" name="Text Box 15">
          <a:extLst>
            <a:ext uri="{FF2B5EF4-FFF2-40B4-BE49-F238E27FC236}">
              <a16:creationId xmlns:a16="http://schemas.microsoft.com/office/drawing/2014/main" id="{00000000-0008-0000-0500-000004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4101" name="Text Box 15">
          <a:extLst>
            <a:ext uri="{FF2B5EF4-FFF2-40B4-BE49-F238E27FC236}">
              <a16:creationId xmlns:a16="http://schemas.microsoft.com/office/drawing/2014/main" id="{00000000-0008-0000-0500-000005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2" name="Text Box 15">
          <a:extLst>
            <a:ext uri="{FF2B5EF4-FFF2-40B4-BE49-F238E27FC236}">
              <a16:creationId xmlns:a16="http://schemas.microsoft.com/office/drawing/2014/main" id="{00000000-0008-0000-0500-000006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4103" name="Text Box 15">
          <a:extLst>
            <a:ext uri="{FF2B5EF4-FFF2-40B4-BE49-F238E27FC236}">
              <a16:creationId xmlns:a16="http://schemas.microsoft.com/office/drawing/2014/main" id="{00000000-0008-0000-0500-000007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4104" name="Text Box 15">
          <a:extLst>
            <a:ext uri="{FF2B5EF4-FFF2-40B4-BE49-F238E27FC236}">
              <a16:creationId xmlns:a16="http://schemas.microsoft.com/office/drawing/2014/main" id="{00000000-0008-0000-0500-000008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5" name="Text Box 15">
          <a:extLst>
            <a:ext uri="{FF2B5EF4-FFF2-40B4-BE49-F238E27FC236}">
              <a16:creationId xmlns:a16="http://schemas.microsoft.com/office/drawing/2014/main" id="{00000000-0008-0000-0500-00000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4106" name="Text Box 15">
          <a:extLst>
            <a:ext uri="{FF2B5EF4-FFF2-40B4-BE49-F238E27FC236}">
              <a16:creationId xmlns:a16="http://schemas.microsoft.com/office/drawing/2014/main" id="{00000000-0008-0000-0500-00000A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7" name="Text Box 15">
          <a:extLst>
            <a:ext uri="{FF2B5EF4-FFF2-40B4-BE49-F238E27FC236}">
              <a16:creationId xmlns:a16="http://schemas.microsoft.com/office/drawing/2014/main" id="{00000000-0008-0000-0500-00000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8" name="Text Box 15">
          <a:extLst>
            <a:ext uri="{FF2B5EF4-FFF2-40B4-BE49-F238E27FC236}">
              <a16:creationId xmlns:a16="http://schemas.microsoft.com/office/drawing/2014/main" id="{00000000-0008-0000-0500-00000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9" name="Text Box 15">
          <a:extLst>
            <a:ext uri="{FF2B5EF4-FFF2-40B4-BE49-F238E27FC236}">
              <a16:creationId xmlns:a16="http://schemas.microsoft.com/office/drawing/2014/main" id="{00000000-0008-0000-0500-00000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0" name="Text Box 15">
          <a:extLst>
            <a:ext uri="{FF2B5EF4-FFF2-40B4-BE49-F238E27FC236}">
              <a16:creationId xmlns:a16="http://schemas.microsoft.com/office/drawing/2014/main" id="{00000000-0008-0000-0500-00000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1" name="Text Box 15">
          <a:extLst>
            <a:ext uri="{FF2B5EF4-FFF2-40B4-BE49-F238E27FC236}">
              <a16:creationId xmlns:a16="http://schemas.microsoft.com/office/drawing/2014/main" id="{00000000-0008-0000-0500-00000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2" name="Text Box 15">
          <a:extLst>
            <a:ext uri="{FF2B5EF4-FFF2-40B4-BE49-F238E27FC236}">
              <a16:creationId xmlns:a16="http://schemas.microsoft.com/office/drawing/2014/main" id="{00000000-0008-0000-0500-00001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3" name="Text Box 15">
          <a:extLst>
            <a:ext uri="{FF2B5EF4-FFF2-40B4-BE49-F238E27FC236}">
              <a16:creationId xmlns:a16="http://schemas.microsoft.com/office/drawing/2014/main" id="{00000000-0008-0000-0500-000011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4" name="Text Box 15">
          <a:extLst>
            <a:ext uri="{FF2B5EF4-FFF2-40B4-BE49-F238E27FC236}">
              <a16:creationId xmlns:a16="http://schemas.microsoft.com/office/drawing/2014/main" id="{00000000-0008-0000-0500-000012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4115" name="Text Box 15">
          <a:extLst>
            <a:ext uri="{FF2B5EF4-FFF2-40B4-BE49-F238E27FC236}">
              <a16:creationId xmlns:a16="http://schemas.microsoft.com/office/drawing/2014/main" id="{00000000-0008-0000-0500-000013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6" name="Text Box 15">
          <a:extLst>
            <a:ext uri="{FF2B5EF4-FFF2-40B4-BE49-F238E27FC236}">
              <a16:creationId xmlns:a16="http://schemas.microsoft.com/office/drawing/2014/main" id="{00000000-0008-0000-0500-000014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17" name="Text Box 15">
          <a:extLst>
            <a:ext uri="{FF2B5EF4-FFF2-40B4-BE49-F238E27FC236}">
              <a16:creationId xmlns:a16="http://schemas.microsoft.com/office/drawing/2014/main" id="{00000000-0008-0000-0500-000015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4118" name="Text Box 15">
          <a:extLst>
            <a:ext uri="{FF2B5EF4-FFF2-40B4-BE49-F238E27FC236}">
              <a16:creationId xmlns:a16="http://schemas.microsoft.com/office/drawing/2014/main" id="{00000000-0008-0000-0500-000016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9" name="Text Box 15">
          <a:extLst>
            <a:ext uri="{FF2B5EF4-FFF2-40B4-BE49-F238E27FC236}">
              <a16:creationId xmlns:a16="http://schemas.microsoft.com/office/drawing/2014/main" id="{00000000-0008-0000-0500-000017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20" name="Text Box 15">
          <a:extLst>
            <a:ext uri="{FF2B5EF4-FFF2-40B4-BE49-F238E27FC236}">
              <a16:creationId xmlns:a16="http://schemas.microsoft.com/office/drawing/2014/main" id="{00000000-0008-0000-0500-000018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1" name="Text Box 15">
          <a:extLst>
            <a:ext uri="{FF2B5EF4-FFF2-40B4-BE49-F238E27FC236}">
              <a16:creationId xmlns:a16="http://schemas.microsoft.com/office/drawing/2014/main" id="{00000000-0008-0000-0500-00001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2" name="Text Box 15">
          <a:extLst>
            <a:ext uri="{FF2B5EF4-FFF2-40B4-BE49-F238E27FC236}">
              <a16:creationId xmlns:a16="http://schemas.microsoft.com/office/drawing/2014/main" id="{00000000-0008-0000-0500-00001A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3" name="Text Box 15">
          <a:extLst>
            <a:ext uri="{FF2B5EF4-FFF2-40B4-BE49-F238E27FC236}">
              <a16:creationId xmlns:a16="http://schemas.microsoft.com/office/drawing/2014/main" id="{00000000-0008-0000-0500-00001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4" name="Text Box 15">
          <a:extLst>
            <a:ext uri="{FF2B5EF4-FFF2-40B4-BE49-F238E27FC236}">
              <a16:creationId xmlns:a16="http://schemas.microsoft.com/office/drawing/2014/main" id="{00000000-0008-0000-0500-00001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5" name="Text Box 15">
          <a:extLst>
            <a:ext uri="{FF2B5EF4-FFF2-40B4-BE49-F238E27FC236}">
              <a16:creationId xmlns:a16="http://schemas.microsoft.com/office/drawing/2014/main" id="{00000000-0008-0000-0500-00001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6" name="Text Box 15">
          <a:extLst>
            <a:ext uri="{FF2B5EF4-FFF2-40B4-BE49-F238E27FC236}">
              <a16:creationId xmlns:a16="http://schemas.microsoft.com/office/drawing/2014/main" id="{00000000-0008-0000-0500-00001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7" name="Text Box 15">
          <a:extLst>
            <a:ext uri="{FF2B5EF4-FFF2-40B4-BE49-F238E27FC236}">
              <a16:creationId xmlns:a16="http://schemas.microsoft.com/office/drawing/2014/main" id="{00000000-0008-0000-0500-00001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8" name="Text Box 15">
          <a:extLst>
            <a:ext uri="{FF2B5EF4-FFF2-40B4-BE49-F238E27FC236}">
              <a16:creationId xmlns:a16="http://schemas.microsoft.com/office/drawing/2014/main" id="{00000000-0008-0000-0500-00002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9" name="Text Box 15">
          <a:extLst>
            <a:ext uri="{FF2B5EF4-FFF2-40B4-BE49-F238E27FC236}">
              <a16:creationId xmlns:a16="http://schemas.microsoft.com/office/drawing/2014/main" id="{00000000-0008-0000-0500-000021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0" name="Text Box 15">
          <a:extLst>
            <a:ext uri="{FF2B5EF4-FFF2-40B4-BE49-F238E27FC236}">
              <a16:creationId xmlns:a16="http://schemas.microsoft.com/office/drawing/2014/main" id="{00000000-0008-0000-0500-000022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1" name="Text Box 15">
          <a:extLst>
            <a:ext uri="{FF2B5EF4-FFF2-40B4-BE49-F238E27FC236}">
              <a16:creationId xmlns:a16="http://schemas.microsoft.com/office/drawing/2014/main" id="{00000000-0008-0000-0500-000023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2" name="Text Box 15">
          <a:extLst>
            <a:ext uri="{FF2B5EF4-FFF2-40B4-BE49-F238E27FC236}">
              <a16:creationId xmlns:a16="http://schemas.microsoft.com/office/drawing/2014/main" id="{00000000-0008-0000-0500-000024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3" name="Text Box 15">
          <a:extLst>
            <a:ext uri="{FF2B5EF4-FFF2-40B4-BE49-F238E27FC236}">
              <a16:creationId xmlns:a16="http://schemas.microsoft.com/office/drawing/2014/main" id="{00000000-0008-0000-0500-000025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4" name="Text Box 15">
          <a:extLst>
            <a:ext uri="{FF2B5EF4-FFF2-40B4-BE49-F238E27FC236}">
              <a16:creationId xmlns:a16="http://schemas.microsoft.com/office/drawing/2014/main" id="{00000000-0008-0000-0500-000026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5" name="Text Box 15">
          <a:extLst>
            <a:ext uri="{FF2B5EF4-FFF2-40B4-BE49-F238E27FC236}">
              <a16:creationId xmlns:a16="http://schemas.microsoft.com/office/drawing/2014/main" id="{00000000-0008-0000-0500-000027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6" name="Text Box 15">
          <a:extLst>
            <a:ext uri="{FF2B5EF4-FFF2-40B4-BE49-F238E27FC236}">
              <a16:creationId xmlns:a16="http://schemas.microsoft.com/office/drawing/2014/main" id="{00000000-0008-0000-0500-000028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7" name="Text Box 15">
          <a:extLst>
            <a:ext uri="{FF2B5EF4-FFF2-40B4-BE49-F238E27FC236}">
              <a16:creationId xmlns:a16="http://schemas.microsoft.com/office/drawing/2014/main" id="{00000000-0008-0000-0500-000029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8" name="Text Box 15">
          <a:extLst>
            <a:ext uri="{FF2B5EF4-FFF2-40B4-BE49-F238E27FC236}">
              <a16:creationId xmlns:a16="http://schemas.microsoft.com/office/drawing/2014/main" id="{00000000-0008-0000-0500-00002A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139" name="Text Box 15">
          <a:extLst>
            <a:ext uri="{FF2B5EF4-FFF2-40B4-BE49-F238E27FC236}">
              <a16:creationId xmlns:a16="http://schemas.microsoft.com/office/drawing/2014/main" id="{00000000-0008-0000-0500-00002B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0" name="Text Box 15">
          <a:extLst>
            <a:ext uri="{FF2B5EF4-FFF2-40B4-BE49-F238E27FC236}">
              <a16:creationId xmlns:a16="http://schemas.microsoft.com/office/drawing/2014/main" id="{00000000-0008-0000-0500-00002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1" name="Text Box 15">
          <a:extLst>
            <a:ext uri="{FF2B5EF4-FFF2-40B4-BE49-F238E27FC236}">
              <a16:creationId xmlns:a16="http://schemas.microsoft.com/office/drawing/2014/main" id="{00000000-0008-0000-0500-00002D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142" name="Text Box 15">
          <a:extLst>
            <a:ext uri="{FF2B5EF4-FFF2-40B4-BE49-F238E27FC236}">
              <a16:creationId xmlns:a16="http://schemas.microsoft.com/office/drawing/2014/main" id="{00000000-0008-0000-0500-00002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3" name="Text Box 15">
          <a:extLst>
            <a:ext uri="{FF2B5EF4-FFF2-40B4-BE49-F238E27FC236}">
              <a16:creationId xmlns:a16="http://schemas.microsoft.com/office/drawing/2014/main" id="{00000000-0008-0000-0500-00002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4" name="Text Box 15">
          <a:extLst>
            <a:ext uri="{FF2B5EF4-FFF2-40B4-BE49-F238E27FC236}">
              <a16:creationId xmlns:a16="http://schemas.microsoft.com/office/drawing/2014/main" id="{00000000-0008-0000-0500-00003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4145" name="Text Box 15">
          <a:extLst>
            <a:ext uri="{FF2B5EF4-FFF2-40B4-BE49-F238E27FC236}">
              <a16:creationId xmlns:a16="http://schemas.microsoft.com/office/drawing/2014/main" id="{00000000-0008-0000-0500-000031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6" name="Text Box 15">
          <a:extLst>
            <a:ext uri="{FF2B5EF4-FFF2-40B4-BE49-F238E27FC236}">
              <a16:creationId xmlns:a16="http://schemas.microsoft.com/office/drawing/2014/main" id="{00000000-0008-0000-0500-00003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7" name="Text Box 15">
          <a:extLst>
            <a:ext uri="{FF2B5EF4-FFF2-40B4-BE49-F238E27FC236}">
              <a16:creationId xmlns:a16="http://schemas.microsoft.com/office/drawing/2014/main" id="{00000000-0008-0000-0500-00003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8" name="Text Box 15">
          <a:extLst>
            <a:ext uri="{FF2B5EF4-FFF2-40B4-BE49-F238E27FC236}">
              <a16:creationId xmlns:a16="http://schemas.microsoft.com/office/drawing/2014/main" id="{00000000-0008-0000-0500-000034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9" name="Text Box 15">
          <a:extLst>
            <a:ext uri="{FF2B5EF4-FFF2-40B4-BE49-F238E27FC236}">
              <a16:creationId xmlns:a16="http://schemas.microsoft.com/office/drawing/2014/main" id="{00000000-0008-0000-0500-00003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0" name="Text Box 15">
          <a:extLst>
            <a:ext uri="{FF2B5EF4-FFF2-40B4-BE49-F238E27FC236}">
              <a16:creationId xmlns:a16="http://schemas.microsoft.com/office/drawing/2014/main" id="{00000000-0008-0000-0500-000036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1" name="Text Box 15">
          <a:extLst>
            <a:ext uri="{FF2B5EF4-FFF2-40B4-BE49-F238E27FC236}">
              <a16:creationId xmlns:a16="http://schemas.microsoft.com/office/drawing/2014/main" id="{00000000-0008-0000-0500-00003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2" name="Text Box 15">
          <a:extLst>
            <a:ext uri="{FF2B5EF4-FFF2-40B4-BE49-F238E27FC236}">
              <a16:creationId xmlns:a16="http://schemas.microsoft.com/office/drawing/2014/main" id="{00000000-0008-0000-0500-00003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3" name="Text Box 15">
          <a:extLst>
            <a:ext uri="{FF2B5EF4-FFF2-40B4-BE49-F238E27FC236}">
              <a16:creationId xmlns:a16="http://schemas.microsoft.com/office/drawing/2014/main" id="{00000000-0008-0000-0500-00003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4" name="Text Box 15">
          <a:extLst>
            <a:ext uri="{FF2B5EF4-FFF2-40B4-BE49-F238E27FC236}">
              <a16:creationId xmlns:a16="http://schemas.microsoft.com/office/drawing/2014/main" id="{00000000-0008-0000-0500-00003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5" name="Text Box 15">
          <a:extLst>
            <a:ext uri="{FF2B5EF4-FFF2-40B4-BE49-F238E27FC236}">
              <a16:creationId xmlns:a16="http://schemas.microsoft.com/office/drawing/2014/main" id="{00000000-0008-0000-0500-00003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6" name="Text Box 15">
          <a:extLst>
            <a:ext uri="{FF2B5EF4-FFF2-40B4-BE49-F238E27FC236}">
              <a16:creationId xmlns:a16="http://schemas.microsoft.com/office/drawing/2014/main" id="{00000000-0008-0000-0500-00003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7" name="Text Box 15">
          <a:extLst>
            <a:ext uri="{FF2B5EF4-FFF2-40B4-BE49-F238E27FC236}">
              <a16:creationId xmlns:a16="http://schemas.microsoft.com/office/drawing/2014/main" id="{00000000-0008-0000-0500-00003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58" name="Text Box 15">
          <a:extLst>
            <a:ext uri="{FF2B5EF4-FFF2-40B4-BE49-F238E27FC236}">
              <a16:creationId xmlns:a16="http://schemas.microsoft.com/office/drawing/2014/main" id="{00000000-0008-0000-0500-00003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9" name="Text Box 15">
          <a:extLst>
            <a:ext uri="{FF2B5EF4-FFF2-40B4-BE49-F238E27FC236}">
              <a16:creationId xmlns:a16="http://schemas.microsoft.com/office/drawing/2014/main" id="{00000000-0008-0000-0500-00003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60" name="Text Box 15">
          <a:extLst>
            <a:ext uri="{FF2B5EF4-FFF2-40B4-BE49-F238E27FC236}">
              <a16:creationId xmlns:a16="http://schemas.microsoft.com/office/drawing/2014/main" id="{00000000-0008-0000-0500-00004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61" name="Text Box 15">
          <a:extLst>
            <a:ext uri="{FF2B5EF4-FFF2-40B4-BE49-F238E27FC236}">
              <a16:creationId xmlns:a16="http://schemas.microsoft.com/office/drawing/2014/main" id="{00000000-0008-0000-0500-000041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2" name="Text Box 15">
          <a:extLst>
            <a:ext uri="{FF2B5EF4-FFF2-40B4-BE49-F238E27FC236}">
              <a16:creationId xmlns:a16="http://schemas.microsoft.com/office/drawing/2014/main" id="{00000000-0008-0000-0500-00004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63" name="Text Box 15">
          <a:extLst>
            <a:ext uri="{FF2B5EF4-FFF2-40B4-BE49-F238E27FC236}">
              <a16:creationId xmlns:a16="http://schemas.microsoft.com/office/drawing/2014/main" id="{00000000-0008-0000-0500-00004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4164" name="Text Box 15">
          <a:extLst>
            <a:ext uri="{FF2B5EF4-FFF2-40B4-BE49-F238E27FC236}">
              <a16:creationId xmlns:a16="http://schemas.microsoft.com/office/drawing/2014/main" id="{00000000-0008-0000-0500-000044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5" name="Text Box 15">
          <a:extLst>
            <a:ext uri="{FF2B5EF4-FFF2-40B4-BE49-F238E27FC236}">
              <a16:creationId xmlns:a16="http://schemas.microsoft.com/office/drawing/2014/main" id="{00000000-0008-0000-0500-00004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66" name="Text Box 15">
          <a:extLst>
            <a:ext uri="{FF2B5EF4-FFF2-40B4-BE49-F238E27FC236}">
              <a16:creationId xmlns:a16="http://schemas.microsoft.com/office/drawing/2014/main" id="{00000000-0008-0000-0500-000046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7" name="Text Box 15">
          <a:extLst>
            <a:ext uri="{FF2B5EF4-FFF2-40B4-BE49-F238E27FC236}">
              <a16:creationId xmlns:a16="http://schemas.microsoft.com/office/drawing/2014/main" id="{00000000-0008-0000-0500-00004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8" name="Text Box 15">
          <a:extLst>
            <a:ext uri="{FF2B5EF4-FFF2-40B4-BE49-F238E27FC236}">
              <a16:creationId xmlns:a16="http://schemas.microsoft.com/office/drawing/2014/main" id="{00000000-0008-0000-0500-00004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9" name="Text Box 15">
          <a:extLst>
            <a:ext uri="{FF2B5EF4-FFF2-40B4-BE49-F238E27FC236}">
              <a16:creationId xmlns:a16="http://schemas.microsoft.com/office/drawing/2014/main" id="{00000000-0008-0000-0500-00004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0" name="Text Box 15">
          <a:extLst>
            <a:ext uri="{FF2B5EF4-FFF2-40B4-BE49-F238E27FC236}">
              <a16:creationId xmlns:a16="http://schemas.microsoft.com/office/drawing/2014/main" id="{00000000-0008-0000-0500-00004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1" name="Text Box 15">
          <a:extLst>
            <a:ext uri="{FF2B5EF4-FFF2-40B4-BE49-F238E27FC236}">
              <a16:creationId xmlns:a16="http://schemas.microsoft.com/office/drawing/2014/main" id="{00000000-0008-0000-0500-00004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2" name="Text Box 15">
          <a:extLst>
            <a:ext uri="{FF2B5EF4-FFF2-40B4-BE49-F238E27FC236}">
              <a16:creationId xmlns:a16="http://schemas.microsoft.com/office/drawing/2014/main" id="{00000000-0008-0000-0500-00004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3" name="Text Box 15">
          <a:extLst>
            <a:ext uri="{FF2B5EF4-FFF2-40B4-BE49-F238E27FC236}">
              <a16:creationId xmlns:a16="http://schemas.microsoft.com/office/drawing/2014/main" id="{00000000-0008-0000-0500-00004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4" name="Text Box 15">
          <a:extLst>
            <a:ext uri="{FF2B5EF4-FFF2-40B4-BE49-F238E27FC236}">
              <a16:creationId xmlns:a16="http://schemas.microsoft.com/office/drawing/2014/main" id="{00000000-0008-0000-0500-00004E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5" name="Text Box 15">
          <a:extLst>
            <a:ext uri="{FF2B5EF4-FFF2-40B4-BE49-F238E27FC236}">
              <a16:creationId xmlns:a16="http://schemas.microsoft.com/office/drawing/2014/main" id="{00000000-0008-0000-0500-00004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6" name="Text Box 15">
          <a:extLst>
            <a:ext uri="{FF2B5EF4-FFF2-40B4-BE49-F238E27FC236}">
              <a16:creationId xmlns:a16="http://schemas.microsoft.com/office/drawing/2014/main" id="{00000000-0008-0000-0500-000050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7" name="Text Box 15">
          <a:extLst>
            <a:ext uri="{FF2B5EF4-FFF2-40B4-BE49-F238E27FC236}">
              <a16:creationId xmlns:a16="http://schemas.microsoft.com/office/drawing/2014/main" id="{00000000-0008-0000-0500-000051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8" name="Text Box 15">
          <a:extLst>
            <a:ext uri="{FF2B5EF4-FFF2-40B4-BE49-F238E27FC236}">
              <a16:creationId xmlns:a16="http://schemas.microsoft.com/office/drawing/2014/main" id="{00000000-0008-0000-0500-000052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9" name="Text Box 15">
          <a:extLst>
            <a:ext uri="{FF2B5EF4-FFF2-40B4-BE49-F238E27FC236}">
              <a16:creationId xmlns:a16="http://schemas.microsoft.com/office/drawing/2014/main" id="{00000000-0008-0000-0500-000053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0" name="Text Box 15">
          <a:extLst>
            <a:ext uri="{FF2B5EF4-FFF2-40B4-BE49-F238E27FC236}">
              <a16:creationId xmlns:a16="http://schemas.microsoft.com/office/drawing/2014/main" id="{00000000-0008-0000-0500-000054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1" name="Text Box 15">
          <a:extLst>
            <a:ext uri="{FF2B5EF4-FFF2-40B4-BE49-F238E27FC236}">
              <a16:creationId xmlns:a16="http://schemas.microsoft.com/office/drawing/2014/main" id="{00000000-0008-0000-0500-000055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2" name="Text Box 15">
          <a:extLst>
            <a:ext uri="{FF2B5EF4-FFF2-40B4-BE49-F238E27FC236}">
              <a16:creationId xmlns:a16="http://schemas.microsoft.com/office/drawing/2014/main" id="{00000000-0008-0000-0500-000056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3" name="Text Box 15">
          <a:extLst>
            <a:ext uri="{FF2B5EF4-FFF2-40B4-BE49-F238E27FC236}">
              <a16:creationId xmlns:a16="http://schemas.microsoft.com/office/drawing/2014/main" id="{00000000-0008-0000-0500-000057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4" name="Text Box 15">
          <a:extLst>
            <a:ext uri="{FF2B5EF4-FFF2-40B4-BE49-F238E27FC236}">
              <a16:creationId xmlns:a16="http://schemas.microsoft.com/office/drawing/2014/main" id="{00000000-0008-0000-0500-000058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5" name="Text Box 15">
          <a:extLst>
            <a:ext uri="{FF2B5EF4-FFF2-40B4-BE49-F238E27FC236}">
              <a16:creationId xmlns:a16="http://schemas.microsoft.com/office/drawing/2014/main" id="{00000000-0008-0000-0500-000059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6" name="Text Box 15">
          <a:extLst>
            <a:ext uri="{FF2B5EF4-FFF2-40B4-BE49-F238E27FC236}">
              <a16:creationId xmlns:a16="http://schemas.microsoft.com/office/drawing/2014/main" id="{00000000-0008-0000-0500-00005A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7" name="Text Box 15">
          <a:extLst>
            <a:ext uri="{FF2B5EF4-FFF2-40B4-BE49-F238E27FC236}">
              <a16:creationId xmlns:a16="http://schemas.microsoft.com/office/drawing/2014/main" id="{00000000-0008-0000-0500-00005B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8" name="Text Box 15">
          <a:extLst>
            <a:ext uri="{FF2B5EF4-FFF2-40B4-BE49-F238E27FC236}">
              <a16:creationId xmlns:a16="http://schemas.microsoft.com/office/drawing/2014/main" id="{00000000-0008-0000-0500-00005C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9" name="Text Box 15">
          <a:extLst>
            <a:ext uri="{FF2B5EF4-FFF2-40B4-BE49-F238E27FC236}">
              <a16:creationId xmlns:a16="http://schemas.microsoft.com/office/drawing/2014/main" id="{00000000-0008-0000-0500-00005D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190" name="Text Box 15">
          <a:extLst>
            <a:ext uri="{FF2B5EF4-FFF2-40B4-BE49-F238E27FC236}">
              <a16:creationId xmlns:a16="http://schemas.microsoft.com/office/drawing/2014/main" id="{00000000-0008-0000-0500-00005E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1" name="Text Box 15">
          <a:extLst>
            <a:ext uri="{FF2B5EF4-FFF2-40B4-BE49-F238E27FC236}">
              <a16:creationId xmlns:a16="http://schemas.microsoft.com/office/drawing/2014/main" id="{00000000-0008-0000-0500-00005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2" name="Text Box 15">
          <a:extLst>
            <a:ext uri="{FF2B5EF4-FFF2-40B4-BE49-F238E27FC236}">
              <a16:creationId xmlns:a16="http://schemas.microsoft.com/office/drawing/2014/main" id="{00000000-0008-0000-0500-000060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193" name="Text Box 15">
          <a:extLst>
            <a:ext uri="{FF2B5EF4-FFF2-40B4-BE49-F238E27FC236}">
              <a16:creationId xmlns:a16="http://schemas.microsoft.com/office/drawing/2014/main" id="{00000000-0008-0000-0500-000061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4" name="Text Box 15">
          <a:extLst>
            <a:ext uri="{FF2B5EF4-FFF2-40B4-BE49-F238E27FC236}">
              <a16:creationId xmlns:a16="http://schemas.microsoft.com/office/drawing/2014/main" id="{00000000-0008-0000-0500-00006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5" name="Text Box 15">
          <a:extLst>
            <a:ext uri="{FF2B5EF4-FFF2-40B4-BE49-F238E27FC236}">
              <a16:creationId xmlns:a16="http://schemas.microsoft.com/office/drawing/2014/main" id="{00000000-0008-0000-0500-000063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4196" name="Text Box 15">
          <a:extLst>
            <a:ext uri="{FF2B5EF4-FFF2-40B4-BE49-F238E27FC236}">
              <a16:creationId xmlns:a16="http://schemas.microsoft.com/office/drawing/2014/main" id="{00000000-0008-0000-0500-000064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7" name="Text Box 15">
          <a:extLst>
            <a:ext uri="{FF2B5EF4-FFF2-40B4-BE49-F238E27FC236}">
              <a16:creationId xmlns:a16="http://schemas.microsoft.com/office/drawing/2014/main" id="{00000000-0008-0000-0500-00006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8" name="Text Box 15">
          <a:extLst>
            <a:ext uri="{FF2B5EF4-FFF2-40B4-BE49-F238E27FC236}">
              <a16:creationId xmlns:a16="http://schemas.microsoft.com/office/drawing/2014/main" id="{00000000-0008-0000-0500-00006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9" name="Text Box 15">
          <a:extLst>
            <a:ext uri="{FF2B5EF4-FFF2-40B4-BE49-F238E27FC236}">
              <a16:creationId xmlns:a16="http://schemas.microsoft.com/office/drawing/2014/main" id="{00000000-0008-0000-0500-00006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0" name="Text Box 15">
          <a:extLst>
            <a:ext uri="{FF2B5EF4-FFF2-40B4-BE49-F238E27FC236}">
              <a16:creationId xmlns:a16="http://schemas.microsoft.com/office/drawing/2014/main" id="{00000000-0008-0000-0500-00006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1" name="Text Box 15">
          <a:extLst>
            <a:ext uri="{FF2B5EF4-FFF2-40B4-BE49-F238E27FC236}">
              <a16:creationId xmlns:a16="http://schemas.microsoft.com/office/drawing/2014/main" id="{00000000-0008-0000-0500-00006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2" name="Text Box 15">
          <a:extLst>
            <a:ext uri="{FF2B5EF4-FFF2-40B4-BE49-F238E27FC236}">
              <a16:creationId xmlns:a16="http://schemas.microsoft.com/office/drawing/2014/main" id="{00000000-0008-0000-0500-00006A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3" name="Text Box 15">
          <a:extLst>
            <a:ext uri="{FF2B5EF4-FFF2-40B4-BE49-F238E27FC236}">
              <a16:creationId xmlns:a16="http://schemas.microsoft.com/office/drawing/2014/main" id="{00000000-0008-0000-0500-00006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4" name="Text Box 15">
          <a:extLst>
            <a:ext uri="{FF2B5EF4-FFF2-40B4-BE49-F238E27FC236}">
              <a16:creationId xmlns:a16="http://schemas.microsoft.com/office/drawing/2014/main" id="{00000000-0008-0000-0500-00006C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5" name="Text Box 15">
          <a:extLst>
            <a:ext uri="{FF2B5EF4-FFF2-40B4-BE49-F238E27FC236}">
              <a16:creationId xmlns:a16="http://schemas.microsoft.com/office/drawing/2014/main" id="{00000000-0008-0000-0500-00006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6" name="Text Box 15">
          <a:extLst>
            <a:ext uri="{FF2B5EF4-FFF2-40B4-BE49-F238E27FC236}">
              <a16:creationId xmlns:a16="http://schemas.microsoft.com/office/drawing/2014/main" id="{00000000-0008-0000-0500-00006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7" name="Text Box 15">
          <a:extLst>
            <a:ext uri="{FF2B5EF4-FFF2-40B4-BE49-F238E27FC236}">
              <a16:creationId xmlns:a16="http://schemas.microsoft.com/office/drawing/2014/main" id="{00000000-0008-0000-0500-00006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8" name="Text Box 15">
          <a:extLst>
            <a:ext uri="{FF2B5EF4-FFF2-40B4-BE49-F238E27FC236}">
              <a16:creationId xmlns:a16="http://schemas.microsoft.com/office/drawing/2014/main" id="{00000000-0008-0000-0500-00007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9" name="Text Box 15">
          <a:extLst>
            <a:ext uri="{FF2B5EF4-FFF2-40B4-BE49-F238E27FC236}">
              <a16:creationId xmlns:a16="http://schemas.microsoft.com/office/drawing/2014/main" id="{00000000-0008-0000-0500-00007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10" name="Text Box 15">
          <a:extLst>
            <a:ext uri="{FF2B5EF4-FFF2-40B4-BE49-F238E27FC236}">
              <a16:creationId xmlns:a16="http://schemas.microsoft.com/office/drawing/2014/main" id="{00000000-0008-0000-0500-00007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11" name="Text Box 15">
          <a:extLst>
            <a:ext uri="{FF2B5EF4-FFF2-40B4-BE49-F238E27FC236}">
              <a16:creationId xmlns:a16="http://schemas.microsoft.com/office/drawing/2014/main" id="{00000000-0008-0000-0500-00007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212" name="Text Box 15">
          <a:extLst>
            <a:ext uri="{FF2B5EF4-FFF2-40B4-BE49-F238E27FC236}">
              <a16:creationId xmlns:a16="http://schemas.microsoft.com/office/drawing/2014/main" id="{00000000-0008-0000-0500-000074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3" name="Text Box 15">
          <a:extLst>
            <a:ext uri="{FF2B5EF4-FFF2-40B4-BE49-F238E27FC236}">
              <a16:creationId xmlns:a16="http://schemas.microsoft.com/office/drawing/2014/main" id="{00000000-0008-0000-0500-00007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14" name="Text Box 15">
          <a:extLst>
            <a:ext uri="{FF2B5EF4-FFF2-40B4-BE49-F238E27FC236}">
              <a16:creationId xmlns:a16="http://schemas.microsoft.com/office/drawing/2014/main" id="{00000000-0008-0000-0500-00007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215" name="Text Box 15">
          <a:extLst>
            <a:ext uri="{FF2B5EF4-FFF2-40B4-BE49-F238E27FC236}">
              <a16:creationId xmlns:a16="http://schemas.microsoft.com/office/drawing/2014/main" id="{00000000-0008-0000-0500-000077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6" name="Text Box 15">
          <a:extLst>
            <a:ext uri="{FF2B5EF4-FFF2-40B4-BE49-F238E27FC236}">
              <a16:creationId xmlns:a16="http://schemas.microsoft.com/office/drawing/2014/main" id="{00000000-0008-0000-0500-00007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17" name="Text Box 15">
          <a:extLst>
            <a:ext uri="{FF2B5EF4-FFF2-40B4-BE49-F238E27FC236}">
              <a16:creationId xmlns:a16="http://schemas.microsoft.com/office/drawing/2014/main" id="{00000000-0008-0000-0500-000079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56743"/>
    <xdr:sp macro="" textlink="">
      <xdr:nvSpPr>
        <xdr:cNvPr id="4218" name="Text Box 15">
          <a:extLst>
            <a:ext uri="{FF2B5EF4-FFF2-40B4-BE49-F238E27FC236}">
              <a16:creationId xmlns:a16="http://schemas.microsoft.com/office/drawing/2014/main" id="{00000000-0008-0000-0500-00007A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9" name="Text Box 15">
          <a:extLst>
            <a:ext uri="{FF2B5EF4-FFF2-40B4-BE49-F238E27FC236}">
              <a16:creationId xmlns:a16="http://schemas.microsoft.com/office/drawing/2014/main" id="{00000000-0008-0000-0500-00007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20" name="Text Box 15">
          <a:extLst>
            <a:ext uri="{FF2B5EF4-FFF2-40B4-BE49-F238E27FC236}">
              <a16:creationId xmlns:a16="http://schemas.microsoft.com/office/drawing/2014/main" id="{00000000-0008-0000-0500-00007C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1" name="Text Box 15">
          <a:extLst>
            <a:ext uri="{FF2B5EF4-FFF2-40B4-BE49-F238E27FC236}">
              <a16:creationId xmlns:a16="http://schemas.microsoft.com/office/drawing/2014/main" id="{00000000-0008-0000-0500-00007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2" name="Text Box 15">
          <a:extLst>
            <a:ext uri="{FF2B5EF4-FFF2-40B4-BE49-F238E27FC236}">
              <a16:creationId xmlns:a16="http://schemas.microsoft.com/office/drawing/2014/main" id="{00000000-0008-0000-0500-00007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3" name="Text Box 15">
          <a:extLst>
            <a:ext uri="{FF2B5EF4-FFF2-40B4-BE49-F238E27FC236}">
              <a16:creationId xmlns:a16="http://schemas.microsoft.com/office/drawing/2014/main" id="{00000000-0008-0000-0500-00007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4" name="Text Box 15">
          <a:extLst>
            <a:ext uri="{FF2B5EF4-FFF2-40B4-BE49-F238E27FC236}">
              <a16:creationId xmlns:a16="http://schemas.microsoft.com/office/drawing/2014/main" id="{00000000-0008-0000-0500-00008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5" name="Text Box 15">
          <a:extLst>
            <a:ext uri="{FF2B5EF4-FFF2-40B4-BE49-F238E27FC236}">
              <a16:creationId xmlns:a16="http://schemas.microsoft.com/office/drawing/2014/main" id="{00000000-0008-0000-0500-00008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6" name="Text Box 15">
          <a:extLst>
            <a:ext uri="{FF2B5EF4-FFF2-40B4-BE49-F238E27FC236}">
              <a16:creationId xmlns:a16="http://schemas.microsoft.com/office/drawing/2014/main" id="{00000000-0008-0000-0500-00008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7" name="Text Box 15">
          <a:extLst>
            <a:ext uri="{FF2B5EF4-FFF2-40B4-BE49-F238E27FC236}">
              <a16:creationId xmlns:a16="http://schemas.microsoft.com/office/drawing/2014/main" id="{00000000-0008-0000-0500-00008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8" name="Text Box 15">
          <a:extLst>
            <a:ext uri="{FF2B5EF4-FFF2-40B4-BE49-F238E27FC236}">
              <a16:creationId xmlns:a16="http://schemas.microsoft.com/office/drawing/2014/main" id="{00000000-0008-0000-0500-000084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9" name="Text Box 15">
          <a:extLst>
            <a:ext uri="{FF2B5EF4-FFF2-40B4-BE49-F238E27FC236}">
              <a16:creationId xmlns:a16="http://schemas.microsoft.com/office/drawing/2014/main" id="{00000000-0008-0000-0500-00008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0" name="Text Box 15">
          <a:extLst>
            <a:ext uri="{FF2B5EF4-FFF2-40B4-BE49-F238E27FC236}">
              <a16:creationId xmlns:a16="http://schemas.microsoft.com/office/drawing/2014/main" id="{00000000-0008-0000-0500-000086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1" name="Text Box 15">
          <a:extLst>
            <a:ext uri="{FF2B5EF4-FFF2-40B4-BE49-F238E27FC236}">
              <a16:creationId xmlns:a16="http://schemas.microsoft.com/office/drawing/2014/main" id="{00000000-0008-0000-0500-00008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2" name="Text Box 15">
          <a:extLst>
            <a:ext uri="{FF2B5EF4-FFF2-40B4-BE49-F238E27FC236}">
              <a16:creationId xmlns:a16="http://schemas.microsoft.com/office/drawing/2014/main" id="{00000000-0008-0000-0500-00008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3" name="Text Box 15">
          <a:extLst>
            <a:ext uri="{FF2B5EF4-FFF2-40B4-BE49-F238E27FC236}">
              <a16:creationId xmlns:a16="http://schemas.microsoft.com/office/drawing/2014/main" id="{00000000-0008-0000-0500-00008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4" name="Text Box 15">
          <a:extLst>
            <a:ext uri="{FF2B5EF4-FFF2-40B4-BE49-F238E27FC236}">
              <a16:creationId xmlns:a16="http://schemas.microsoft.com/office/drawing/2014/main" id="{00000000-0008-0000-0500-00008A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5" name="Text Box 15">
          <a:extLst>
            <a:ext uri="{FF2B5EF4-FFF2-40B4-BE49-F238E27FC236}">
              <a16:creationId xmlns:a16="http://schemas.microsoft.com/office/drawing/2014/main" id="{00000000-0008-0000-0500-00008B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6" name="Text Box 15">
          <a:extLst>
            <a:ext uri="{FF2B5EF4-FFF2-40B4-BE49-F238E27FC236}">
              <a16:creationId xmlns:a16="http://schemas.microsoft.com/office/drawing/2014/main" id="{00000000-0008-0000-0500-00008C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7" name="Text Box 15">
          <a:extLst>
            <a:ext uri="{FF2B5EF4-FFF2-40B4-BE49-F238E27FC236}">
              <a16:creationId xmlns:a16="http://schemas.microsoft.com/office/drawing/2014/main" id="{00000000-0008-0000-0500-00008D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8" name="Text Box 15">
          <a:extLst>
            <a:ext uri="{FF2B5EF4-FFF2-40B4-BE49-F238E27FC236}">
              <a16:creationId xmlns:a16="http://schemas.microsoft.com/office/drawing/2014/main" id="{00000000-0008-0000-0500-00008E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9" name="Text Box 15">
          <a:extLst>
            <a:ext uri="{FF2B5EF4-FFF2-40B4-BE49-F238E27FC236}">
              <a16:creationId xmlns:a16="http://schemas.microsoft.com/office/drawing/2014/main" id="{00000000-0008-0000-0500-00008F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0" name="Text Box 15">
          <a:extLst>
            <a:ext uri="{FF2B5EF4-FFF2-40B4-BE49-F238E27FC236}">
              <a16:creationId xmlns:a16="http://schemas.microsoft.com/office/drawing/2014/main" id="{00000000-0008-0000-0500-000090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1" name="Text Box 15">
          <a:extLst>
            <a:ext uri="{FF2B5EF4-FFF2-40B4-BE49-F238E27FC236}">
              <a16:creationId xmlns:a16="http://schemas.microsoft.com/office/drawing/2014/main" id="{00000000-0008-0000-0500-000091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2" name="Text Box 15">
          <a:extLst>
            <a:ext uri="{FF2B5EF4-FFF2-40B4-BE49-F238E27FC236}">
              <a16:creationId xmlns:a16="http://schemas.microsoft.com/office/drawing/2014/main" id="{00000000-0008-0000-0500-000092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3" name="Text Box 15">
          <a:extLst>
            <a:ext uri="{FF2B5EF4-FFF2-40B4-BE49-F238E27FC236}">
              <a16:creationId xmlns:a16="http://schemas.microsoft.com/office/drawing/2014/main" id="{00000000-0008-0000-0500-000093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4" name="Text Box 15">
          <a:extLst>
            <a:ext uri="{FF2B5EF4-FFF2-40B4-BE49-F238E27FC236}">
              <a16:creationId xmlns:a16="http://schemas.microsoft.com/office/drawing/2014/main" id="{00000000-0008-0000-0500-000094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5" name="Text Box 15">
          <a:extLst>
            <a:ext uri="{FF2B5EF4-FFF2-40B4-BE49-F238E27FC236}">
              <a16:creationId xmlns:a16="http://schemas.microsoft.com/office/drawing/2014/main" id="{00000000-0008-0000-0500-000095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6" name="Text Box 15">
          <a:extLst>
            <a:ext uri="{FF2B5EF4-FFF2-40B4-BE49-F238E27FC236}">
              <a16:creationId xmlns:a16="http://schemas.microsoft.com/office/drawing/2014/main" id="{00000000-0008-0000-0500-000096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7" name="Text Box 15">
          <a:extLst>
            <a:ext uri="{FF2B5EF4-FFF2-40B4-BE49-F238E27FC236}">
              <a16:creationId xmlns:a16="http://schemas.microsoft.com/office/drawing/2014/main" id="{00000000-0008-0000-0500-000097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8" name="Text Box 15">
          <a:extLst>
            <a:ext uri="{FF2B5EF4-FFF2-40B4-BE49-F238E27FC236}">
              <a16:creationId xmlns:a16="http://schemas.microsoft.com/office/drawing/2014/main" id="{00000000-0008-0000-0500-000098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9" name="Text Box 15">
          <a:extLst>
            <a:ext uri="{FF2B5EF4-FFF2-40B4-BE49-F238E27FC236}">
              <a16:creationId xmlns:a16="http://schemas.microsoft.com/office/drawing/2014/main" id="{00000000-0008-0000-0500-000099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8496"/>
    <xdr:sp macro="" textlink="">
      <xdr:nvSpPr>
        <xdr:cNvPr id="4250" name="Text Box 15">
          <a:extLst>
            <a:ext uri="{FF2B5EF4-FFF2-40B4-BE49-F238E27FC236}">
              <a16:creationId xmlns:a16="http://schemas.microsoft.com/office/drawing/2014/main" id="{00000000-0008-0000-0500-00009A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1" name="Text Box 15">
          <a:extLst>
            <a:ext uri="{FF2B5EF4-FFF2-40B4-BE49-F238E27FC236}">
              <a16:creationId xmlns:a16="http://schemas.microsoft.com/office/drawing/2014/main" id="{00000000-0008-0000-0500-00009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252" name="Text Box 15">
          <a:extLst>
            <a:ext uri="{FF2B5EF4-FFF2-40B4-BE49-F238E27FC236}">
              <a16:creationId xmlns:a16="http://schemas.microsoft.com/office/drawing/2014/main" id="{00000000-0008-0000-0500-00009C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56743"/>
    <xdr:sp macro="" textlink="">
      <xdr:nvSpPr>
        <xdr:cNvPr id="4253" name="Text Box 15">
          <a:extLst>
            <a:ext uri="{FF2B5EF4-FFF2-40B4-BE49-F238E27FC236}">
              <a16:creationId xmlns:a16="http://schemas.microsoft.com/office/drawing/2014/main" id="{00000000-0008-0000-0500-00009D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4" name="Text Box 15">
          <a:extLst>
            <a:ext uri="{FF2B5EF4-FFF2-40B4-BE49-F238E27FC236}">
              <a16:creationId xmlns:a16="http://schemas.microsoft.com/office/drawing/2014/main" id="{00000000-0008-0000-0500-00009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255" name="Text Box 15">
          <a:extLst>
            <a:ext uri="{FF2B5EF4-FFF2-40B4-BE49-F238E27FC236}">
              <a16:creationId xmlns:a16="http://schemas.microsoft.com/office/drawing/2014/main" id="{00000000-0008-0000-0500-00009F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6" name="Text Box 15">
          <a:extLst>
            <a:ext uri="{FF2B5EF4-FFF2-40B4-BE49-F238E27FC236}">
              <a16:creationId xmlns:a16="http://schemas.microsoft.com/office/drawing/2014/main" id="{00000000-0008-0000-0500-0000A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7" name="Text Box 15">
          <a:extLst>
            <a:ext uri="{FF2B5EF4-FFF2-40B4-BE49-F238E27FC236}">
              <a16:creationId xmlns:a16="http://schemas.microsoft.com/office/drawing/2014/main" id="{00000000-0008-0000-0500-0000A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8" name="Text Box 15">
          <a:extLst>
            <a:ext uri="{FF2B5EF4-FFF2-40B4-BE49-F238E27FC236}">
              <a16:creationId xmlns:a16="http://schemas.microsoft.com/office/drawing/2014/main" id="{00000000-0008-0000-0500-0000A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9" name="Text Box 15">
          <a:extLst>
            <a:ext uri="{FF2B5EF4-FFF2-40B4-BE49-F238E27FC236}">
              <a16:creationId xmlns:a16="http://schemas.microsoft.com/office/drawing/2014/main" id="{00000000-0008-0000-0500-0000A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0" name="Text Box 15">
          <a:extLst>
            <a:ext uri="{FF2B5EF4-FFF2-40B4-BE49-F238E27FC236}">
              <a16:creationId xmlns:a16="http://schemas.microsoft.com/office/drawing/2014/main" id="{00000000-0008-0000-0500-0000A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1" name="Text Box 15">
          <a:extLst>
            <a:ext uri="{FF2B5EF4-FFF2-40B4-BE49-F238E27FC236}">
              <a16:creationId xmlns:a16="http://schemas.microsoft.com/office/drawing/2014/main" id="{00000000-0008-0000-0500-0000A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2" name="Text Box 15">
          <a:extLst>
            <a:ext uri="{FF2B5EF4-FFF2-40B4-BE49-F238E27FC236}">
              <a16:creationId xmlns:a16="http://schemas.microsoft.com/office/drawing/2014/main" id="{00000000-0008-0000-0500-0000A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3" name="Text Box 15">
          <a:extLst>
            <a:ext uri="{FF2B5EF4-FFF2-40B4-BE49-F238E27FC236}">
              <a16:creationId xmlns:a16="http://schemas.microsoft.com/office/drawing/2014/main" id="{00000000-0008-0000-0500-0000A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4" name="Text Box 15">
          <a:extLst>
            <a:ext uri="{FF2B5EF4-FFF2-40B4-BE49-F238E27FC236}">
              <a16:creationId xmlns:a16="http://schemas.microsoft.com/office/drawing/2014/main" id="{00000000-0008-0000-0500-0000A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5" name="Text Box 15">
          <a:extLst>
            <a:ext uri="{FF2B5EF4-FFF2-40B4-BE49-F238E27FC236}">
              <a16:creationId xmlns:a16="http://schemas.microsoft.com/office/drawing/2014/main" id="{00000000-0008-0000-0500-0000A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6" name="Text Box 15">
          <a:extLst>
            <a:ext uri="{FF2B5EF4-FFF2-40B4-BE49-F238E27FC236}">
              <a16:creationId xmlns:a16="http://schemas.microsoft.com/office/drawing/2014/main" id="{00000000-0008-0000-0500-0000A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7" name="Text Box 15">
          <a:extLst>
            <a:ext uri="{FF2B5EF4-FFF2-40B4-BE49-F238E27FC236}">
              <a16:creationId xmlns:a16="http://schemas.microsoft.com/office/drawing/2014/main" id="{00000000-0008-0000-0500-0000A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8" name="Text Box 15">
          <a:extLst>
            <a:ext uri="{FF2B5EF4-FFF2-40B4-BE49-F238E27FC236}">
              <a16:creationId xmlns:a16="http://schemas.microsoft.com/office/drawing/2014/main" id="{00000000-0008-0000-0500-0000A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9" name="Text Box 15">
          <a:extLst>
            <a:ext uri="{FF2B5EF4-FFF2-40B4-BE49-F238E27FC236}">
              <a16:creationId xmlns:a16="http://schemas.microsoft.com/office/drawing/2014/main" id="{00000000-0008-0000-0500-0000A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70" name="Text Box 15">
          <a:extLst>
            <a:ext uri="{FF2B5EF4-FFF2-40B4-BE49-F238E27FC236}">
              <a16:creationId xmlns:a16="http://schemas.microsoft.com/office/drawing/2014/main" id="{00000000-0008-0000-0500-0000A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71" name="Text Box 15">
          <a:extLst>
            <a:ext uri="{FF2B5EF4-FFF2-40B4-BE49-F238E27FC236}">
              <a16:creationId xmlns:a16="http://schemas.microsoft.com/office/drawing/2014/main" id="{00000000-0008-0000-0500-0000A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4272" name="Text Box 15">
          <a:extLst>
            <a:ext uri="{FF2B5EF4-FFF2-40B4-BE49-F238E27FC236}">
              <a16:creationId xmlns:a16="http://schemas.microsoft.com/office/drawing/2014/main" id="{00000000-0008-0000-0500-0000B0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3" name="Text Box 15">
          <a:extLst>
            <a:ext uri="{FF2B5EF4-FFF2-40B4-BE49-F238E27FC236}">
              <a16:creationId xmlns:a16="http://schemas.microsoft.com/office/drawing/2014/main" id="{00000000-0008-0000-0500-0000B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74" name="Text Box 15">
          <a:extLst>
            <a:ext uri="{FF2B5EF4-FFF2-40B4-BE49-F238E27FC236}">
              <a16:creationId xmlns:a16="http://schemas.microsoft.com/office/drawing/2014/main" id="{00000000-0008-0000-0500-0000B2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4275" name="Text Box 15">
          <a:extLst>
            <a:ext uri="{FF2B5EF4-FFF2-40B4-BE49-F238E27FC236}">
              <a16:creationId xmlns:a16="http://schemas.microsoft.com/office/drawing/2014/main" id="{00000000-0008-0000-0500-0000B3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6" name="Text Box 15">
          <a:extLst>
            <a:ext uri="{FF2B5EF4-FFF2-40B4-BE49-F238E27FC236}">
              <a16:creationId xmlns:a16="http://schemas.microsoft.com/office/drawing/2014/main" id="{00000000-0008-0000-0500-0000B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77" name="Text Box 15">
          <a:extLst>
            <a:ext uri="{FF2B5EF4-FFF2-40B4-BE49-F238E27FC236}">
              <a16:creationId xmlns:a16="http://schemas.microsoft.com/office/drawing/2014/main" id="{00000000-0008-0000-0500-0000B5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8" name="Text Box 15">
          <a:extLst>
            <a:ext uri="{FF2B5EF4-FFF2-40B4-BE49-F238E27FC236}">
              <a16:creationId xmlns:a16="http://schemas.microsoft.com/office/drawing/2014/main" id="{00000000-0008-0000-0500-0000B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9" name="Text Box 15">
          <a:extLst>
            <a:ext uri="{FF2B5EF4-FFF2-40B4-BE49-F238E27FC236}">
              <a16:creationId xmlns:a16="http://schemas.microsoft.com/office/drawing/2014/main" id="{00000000-0008-0000-0500-0000B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0" name="Text Box 15">
          <a:extLst>
            <a:ext uri="{FF2B5EF4-FFF2-40B4-BE49-F238E27FC236}">
              <a16:creationId xmlns:a16="http://schemas.microsoft.com/office/drawing/2014/main" id="{00000000-0008-0000-0500-0000B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1" name="Text Box 15">
          <a:extLst>
            <a:ext uri="{FF2B5EF4-FFF2-40B4-BE49-F238E27FC236}">
              <a16:creationId xmlns:a16="http://schemas.microsoft.com/office/drawing/2014/main" id="{00000000-0008-0000-0500-0000B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2" name="Text Box 15">
          <a:extLst>
            <a:ext uri="{FF2B5EF4-FFF2-40B4-BE49-F238E27FC236}">
              <a16:creationId xmlns:a16="http://schemas.microsoft.com/office/drawing/2014/main" id="{00000000-0008-0000-0500-0000B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3" name="Text Box 15">
          <a:extLst>
            <a:ext uri="{FF2B5EF4-FFF2-40B4-BE49-F238E27FC236}">
              <a16:creationId xmlns:a16="http://schemas.microsoft.com/office/drawing/2014/main" id="{00000000-0008-0000-0500-0000B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4" name="Text Box 15">
          <a:extLst>
            <a:ext uri="{FF2B5EF4-FFF2-40B4-BE49-F238E27FC236}">
              <a16:creationId xmlns:a16="http://schemas.microsoft.com/office/drawing/2014/main" id="{00000000-0008-0000-0500-0000B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5" name="Text Box 15">
          <a:extLst>
            <a:ext uri="{FF2B5EF4-FFF2-40B4-BE49-F238E27FC236}">
              <a16:creationId xmlns:a16="http://schemas.microsoft.com/office/drawing/2014/main" id="{00000000-0008-0000-0500-0000B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6" name="Text Box 15">
          <a:extLst>
            <a:ext uri="{FF2B5EF4-FFF2-40B4-BE49-F238E27FC236}">
              <a16:creationId xmlns:a16="http://schemas.microsoft.com/office/drawing/2014/main" id="{00000000-0008-0000-0500-0000B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7" name="Text Box 15">
          <a:extLst>
            <a:ext uri="{FF2B5EF4-FFF2-40B4-BE49-F238E27FC236}">
              <a16:creationId xmlns:a16="http://schemas.microsoft.com/office/drawing/2014/main" id="{00000000-0008-0000-0500-0000B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8" name="Text Box 15">
          <a:extLst>
            <a:ext uri="{FF2B5EF4-FFF2-40B4-BE49-F238E27FC236}">
              <a16:creationId xmlns:a16="http://schemas.microsoft.com/office/drawing/2014/main" id="{00000000-0008-0000-0500-0000C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9" name="Text Box 15">
          <a:extLst>
            <a:ext uri="{FF2B5EF4-FFF2-40B4-BE49-F238E27FC236}">
              <a16:creationId xmlns:a16="http://schemas.microsoft.com/office/drawing/2014/main" id="{00000000-0008-0000-0500-0000C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0" name="Text Box 15">
          <a:extLst>
            <a:ext uri="{FF2B5EF4-FFF2-40B4-BE49-F238E27FC236}">
              <a16:creationId xmlns:a16="http://schemas.microsoft.com/office/drawing/2014/main" id="{00000000-0008-0000-0500-0000C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1" name="Text Box 15">
          <a:extLst>
            <a:ext uri="{FF2B5EF4-FFF2-40B4-BE49-F238E27FC236}">
              <a16:creationId xmlns:a16="http://schemas.microsoft.com/office/drawing/2014/main" id="{00000000-0008-0000-0500-0000C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2" name="Text Box 15">
          <a:extLst>
            <a:ext uri="{FF2B5EF4-FFF2-40B4-BE49-F238E27FC236}">
              <a16:creationId xmlns:a16="http://schemas.microsoft.com/office/drawing/2014/main" id="{00000000-0008-0000-0500-0000C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3" name="Text Box 15">
          <a:extLst>
            <a:ext uri="{FF2B5EF4-FFF2-40B4-BE49-F238E27FC236}">
              <a16:creationId xmlns:a16="http://schemas.microsoft.com/office/drawing/2014/main" id="{00000000-0008-0000-0500-0000C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4" name="Text Box 15">
          <a:extLst>
            <a:ext uri="{FF2B5EF4-FFF2-40B4-BE49-F238E27FC236}">
              <a16:creationId xmlns:a16="http://schemas.microsoft.com/office/drawing/2014/main" id="{00000000-0008-0000-0500-0000C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5" name="Text Box 15">
          <a:extLst>
            <a:ext uri="{FF2B5EF4-FFF2-40B4-BE49-F238E27FC236}">
              <a16:creationId xmlns:a16="http://schemas.microsoft.com/office/drawing/2014/main" id="{00000000-0008-0000-0500-0000C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6" name="Text Box 15">
          <a:extLst>
            <a:ext uri="{FF2B5EF4-FFF2-40B4-BE49-F238E27FC236}">
              <a16:creationId xmlns:a16="http://schemas.microsoft.com/office/drawing/2014/main" id="{00000000-0008-0000-0500-0000C8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7" name="Text Box 15">
          <a:extLst>
            <a:ext uri="{FF2B5EF4-FFF2-40B4-BE49-F238E27FC236}">
              <a16:creationId xmlns:a16="http://schemas.microsoft.com/office/drawing/2014/main" id="{00000000-0008-0000-0500-0000C9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8" name="Text Box 15">
          <a:extLst>
            <a:ext uri="{FF2B5EF4-FFF2-40B4-BE49-F238E27FC236}">
              <a16:creationId xmlns:a16="http://schemas.microsoft.com/office/drawing/2014/main" id="{00000000-0008-0000-0500-0000CA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9" name="Text Box 15">
          <a:extLst>
            <a:ext uri="{FF2B5EF4-FFF2-40B4-BE49-F238E27FC236}">
              <a16:creationId xmlns:a16="http://schemas.microsoft.com/office/drawing/2014/main" id="{00000000-0008-0000-0500-0000CB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0" name="Text Box 15">
          <a:extLst>
            <a:ext uri="{FF2B5EF4-FFF2-40B4-BE49-F238E27FC236}">
              <a16:creationId xmlns:a16="http://schemas.microsoft.com/office/drawing/2014/main" id="{00000000-0008-0000-0500-0000CC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1" name="Text Box 15">
          <a:extLst>
            <a:ext uri="{FF2B5EF4-FFF2-40B4-BE49-F238E27FC236}">
              <a16:creationId xmlns:a16="http://schemas.microsoft.com/office/drawing/2014/main" id="{00000000-0008-0000-0500-0000CD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2" name="Text Box 15">
          <a:extLst>
            <a:ext uri="{FF2B5EF4-FFF2-40B4-BE49-F238E27FC236}">
              <a16:creationId xmlns:a16="http://schemas.microsoft.com/office/drawing/2014/main" id="{00000000-0008-0000-0500-0000CE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3" name="Text Box 15">
          <a:extLst>
            <a:ext uri="{FF2B5EF4-FFF2-40B4-BE49-F238E27FC236}">
              <a16:creationId xmlns:a16="http://schemas.microsoft.com/office/drawing/2014/main" id="{00000000-0008-0000-0500-0000CF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4" name="Text Box 15">
          <a:extLst>
            <a:ext uri="{FF2B5EF4-FFF2-40B4-BE49-F238E27FC236}">
              <a16:creationId xmlns:a16="http://schemas.microsoft.com/office/drawing/2014/main" id="{00000000-0008-0000-0500-0000D0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5" name="Text Box 15">
          <a:extLst>
            <a:ext uri="{FF2B5EF4-FFF2-40B4-BE49-F238E27FC236}">
              <a16:creationId xmlns:a16="http://schemas.microsoft.com/office/drawing/2014/main" id="{00000000-0008-0000-0500-0000D1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6" name="Text Box 15">
          <a:extLst>
            <a:ext uri="{FF2B5EF4-FFF2-40B4-BE49-F238E27FC236}">
              <a16:creationId xmlns:a16="http://schemas.microsoft.com/office/drawing/2014/main" id="{00000000-0008-0000-0500-0000D2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7" name="Text Box 15">
          <a:extLst>
            <a:ext uri="{FF2B5EF4-FFF2-40B4-BE49-F238E27FC236}">
              <a16:creationId xmlns:a16="http://schemas.microsoft.com/office/drawing/2014/main" id="{00000000-0008-0000-0500-0000D3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8" name="Text Box 15">
          <a:extLst>
            <a:ext uri="{FF2B5EF4-FFF2-40B4-BE49-F238E27FC236}">
              <a16:creationId xmlns:a16="http://schemas.microsoft.com/office/drawing/2014/main" id="{00000000-0008-0000-0500-0000D4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9" name="Text Box 15">
          <a:extLst>
            <a:ext uri="{FF2B5EF4-FFF2-40B4-BE49-F238E27FC236}">
              <a16:creationId xmlns:a16="http://schemas.microsoft.com/office/drawing/2014/main" id="{00000000-0008-0000-0500-0000D5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10" name="Text Box 15">
          <a:extLst>
            <a:ext uri="{FF2B5EF4-FFF2-40B4-BE49-F238E27FC236}">
              <a16:creationId xmlns:a16="http://schemas.microsoft.com/office/drawing/2014/main" id="{00000000-0008-0000-0500-0000D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11" name="Text Box 15">
          <a:extLst>
            <a:ext uri="{FF2B5EF4-FFF2-40B4-BE49-F238E27FC236}">
              <a16:creationId xmlns:a16="http://schemas.microsoft.com/office/drawing/2014/main" id="{00000000-0008-0000-0500-0000D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4312" name="Text Box 15">
          <a:extLst>
            <a:ext uri="{FF2B5EF4-FFF2-40B4-BE49-F238E27FC236}">
              <a16:creationId xmlns:a16="http://schemas.microsoft.com/office/drawing/2014/main" id="{00000000-0008-0000-0500-0000D8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3" name="Text Box 15">
          <a:extLst>
            <a:ext uri="{FF2B5EF4-FFF2-40B4-BE49-F238E27FC236}">
              <a16:creationId xmlns:a16="http://schemas.microsoft.com/office/drawing/2014/main" id="{00000000-0008-0000-0500-0000D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14" name="Text Box 15">
          <a:extLst>
            <a:ext uri="{FF2B5EF4-FFF2-40B4-BE49-F238E27FC236}">
              <a16:creationId xmlns:a16="http://schemas.microsoft.com/office/drawing/2014/main" id="{00000000-0008-0000-0500-0000DA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4315" name="Text Box 15">
          <a:extLst>
            <a:ext uri="{FF2B5EF4-FFF2-40B4-BE49-F238E27FC236}">
              <a16:creationId xmlns:a16="http://schemas.microsoft.com/office/drawing/2014/main" id="{00000000-0008-0000-0500-0000DB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6" name="Text Box 15">
          <a:extLst>
            <a:ext uri="{FF2B5EF4-FFF2-40B4-BE49-F238E27FC236}">
              <a16:creationId xmlns:a16="http://schemas.microsoft.com/office/drawing/2014/main" id="{00000000-0008-0000-0500-0000D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17" name="Text Box 15">
          <a:extLst>
            <a:ext uri="{FF2B5EF4-FFF2-40B4-BE49-F238E27FC236}">
              <a16:creationId xmlns:a16="http://schemas.microsoft.com/office/drawing/2014/main" id="{00000000-0008-0000-0500-0000DD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4318" name="Text Box 15">
          <a:extLst>
            <a:ext uri="{FF2B5EF4-FFF2-40B4-BE49-F238E27FC236}">
              <a16:creationId xmlns:a16="http://schemas.microsoft.com/office/drawing/2014/main" id="{00000000-0008-0000-0500-0000DE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9" name="Text Box 15">
          <a:extLst>
            <a:ext uri="{FF2B5EF4-FFF2-40B4-BE49-F238E27FC236}">
              <a16:creationId xmlns:a16="http://schemas.microsoft.com/office/drawing/2014/main" id="{00000000-0008-0000-0500-0000D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20" name="Text Box 15">
          <a:extLst>
            <a:ext uri="{FF2B5EF4-FFF2-40B4-BE49-F238E27FC236}">
              <a16:creationId xmlns:a16="http://schemas.microsoft.com/office/drawing/2014/main" id="{00000000-0008-0000-0500-0000E0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1" name="Text Box 15">
          <a:extLst>
            <a:ext uri="{FF2B5EF4-FFF2-40B4-BE49-F238E27FC236}">
              <a16:creationId xmlns:a16="http://schemas.microsoft.com/office/drawing/2014/main" id="{00000000-0008-0000-0500-0000E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2" name="Text Box 15">
          <a:extLst>
            <a:ext uri="{FF2B5EF4-FFF2-40B4-BE49-F238E27FC236}">
              <a16:creationId xmlns:a16="http://schemas.microsoft.com/office/drawing/2014/main" id="{00000000-0008-0000-0500-0000E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3" name="Text Box 15">
          <a:extLst>
            <a:ext uri="{FF2B5EF4-FFF2-40B4-BE49-F238E27FC236}">
              <a16:creationId xmlns:a16="http://schemas.microsoft.com/office/drawing/2014/main" id="{00000000-0008-0000-0500-0000E3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4" name="Text Box 15">
          <a:extLst>
            <a:ext uri="{FF2B5EF4-FFF2-40B4-BE49-F238E27FC236}">
              <a16:creationId xmlns:a16="http://schemas.microsoft.com/office/drawing/2014/main" id="{00000000-0008-0000-0500-0000E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5" name="Text Box 15">
          <a:extLst>
            <a:ext uri="{FF2B5EF4-FFF2-40B4-BE49-F238E27FC236}">
              <a16:creationId xmlns:a16="http://schemas.microsoft.com/office/drawing/2014/main" id="{00000000-0008-0000-0500-0000E5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6" name="Text Box 15">
          <a:extLst>
            <a:ext uri="{FF2B5EF4-FFF2-40B4-BE49-F238E27FC236}">
              <a16:creationId xmlns:a16="http://schemas.microsoft.com/office/drawing/2014/main" id="{00000000-0008-0000-0500-0000E6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7" name="Text Box 15">
          <a:extLst>
            <a:ext uri="{FF2B5EF4-FFF2-40B4-BE49-F238E27FC236}">
              <a16:creationId xmlns:a16="http://schemas.microsoft.com/office/drawing/2014/main" id="{00000000-0008-0000-0500-0000E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8" name="Text Box 15">
          <a:extLst>
            <a:ext uri="{FF2B5EF4-FFF2-40B4-BE49-F238E27FC236}">
              <a16:creationId xmlns:a16="http://schemas.microsoft.com/office/drawing/2014/main" id="{00000000-0008-0000-0500-0000E8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9" name="Text Box 15">
          <a:extLst>
            <a:ext uri="{FF2B5EF4-FFF2-40B4-BE49-F238E27FC236}">
              <a16:creationId xmlns:a16="http://schemas.microsoft.com/office/drawing/2014/main" id="{00000000-0008-0000-0500-0000E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0" name="Text Box 15">
          <a:extLst>
            <a:ext uri="{FF2B5EF4-FFF2-40B4-BE49-F238E27FC236}">
              <a16:creationId xmlns:a16="http://schemas.microsoft.com/office/drawing/2014/main" id="{00000000-0008-0000-0500-0000E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1" name="Text Box 15">
          <a:extLst>
            <a:ext uri="{FF2B5EF4-FFF2-40B4-BE49-F238E27FC236}">
              <a16:creationId xmlns:a16="http://schemas.microsoft.com/office/drawing/2014/main" id="{00000000-0008-0000-0500-0000EB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2" name="Text Box 15">
          <a:extLst>
            <a:ext uri="{FF2B5EF4-FFF2-40B4-BE49-F238E27FC236}">
              <a16:creationId xmlns:a16="http://schemas.microsoft.com/office/drawing/2014/main" id="{00000000-0008-0000-0500-0000E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3" name="Text Box 15">
          <a:extLst>
            <a:ext uri="{FF2B5EF4-FFF2-40B4-BE49-F238E27FC236}">
              <a16:creationId xmlns:a16="http://schemas.microsoft.com/office/drawing/2014/main" id="{00000000-0008-0000-0500-0000E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4" name="Text Box 15">
          <a:extLst>
            <a:ext uri="{FF2B5EF4-FFF2-40B4-BE49-F238E27FC236}">
              <a16:creationId xmlns:a16="http://schemas.microsoft.com/office/drawing/2014/main" id="{00000000-0008-0000-0500-0000E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5" name="Text Box 15">
          <a:extLst>
            <a:ext uri="{FF2B5EF4-FFF2-40B4-BE49-F238E27FC236}">
              <a16:creationId xmlns:a16="http://schemas.microsoft.com/office/drawing/2014/main" id="{00000000-0008-0000-0500-0000E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6" name="Text Box 15">
          <a:extLst>
            <a:ext uri="{FF2B5EF4-FFF2-40B4-BE49-F238E27FC236}">
              <a16:creationId xmlns:a16="http://schemas.microsoft.com/office/drawing/2014/main" id="{00000000-0008-0000-0500-0000F0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7" name="Text Box 15">
          <a:extLst>
            <a:ext uri="{FF2B5EF4-FFF2-40B4-BE49-F238E27FC236}">
              <a16:creationId xmlns:a16="http://schemas.microsoft.com/office/drawing/2014/main" id="{00000000-0008-0000-0500-0000F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8" name="Text Box 15">
          <a:extLst>
            <a:ext uri="{FF2B5EF4-FFF2-40B4-BE49-F238E27FC236}">
              <a16:creationId xmlns:a16="http://schemas.microsoft.com/office/drawing/2014/main" id="{00000000-0008-0000-0500-0000F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61691"/>
    <xdr:sp macro="" textlink="">
      <xdr:nvSpPr>
        <xdr:cNvPr id="4339" name="Text Box 15">
          <a:extLst>
            <a:ext uri="{FF2B5EF4-FFF2-40B4-BE49-F238E27FC236}">
              <a16:creationId xmlns:a16="http://schemas.microsoft.com/office/drawing/2014/main" id="{00000000-0008-0000-0500-0000F3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0" name="Text Box 15">
          <a:extLst>
            <a:ext uri="{FF2B5EF4-FFF2-40B4-BE49-F238E27FC236}">
              <a16:creationId xmlns:a16="http://schemas.microsoft.com/office/drawing/2014/main" id="{00000000-0008-0000-0500-0000F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1" name="Text Box 15">
          <a:extLst>
            <a:ext uri="{FF2B5EF4-FFF2-40B4-BE49-F238E27FC236}">
              <a16:creationId xmlns:a16="http://schemas.microsoft.com/office/drawing/2014/main" id="{00000000-0008-0000-0500-0000F5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8496"/>
    <xdr:sp macro="" textlink="">
      <xdr:nvSpPr>
        <xdr:cNvPr id="4342" name="Text Box 15">
          <a:extLst>
            <a:ext uri="{FF2B5EF4-FFF2-40B4-BE49-F238E27FC236}">
              <a16:creationId xmlns:a16="http://schemas.microsoft.com/office/drawing/2014/main" id="{00000000-0008-0000-0500-0000F6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3" name="Text Box 15">
          <a:extLst>
            <a:ext uri="{FF2B5EF4-FFF2-40B4-BE49-F238E27FC236}">
              <a16:creationId xmlns:a16="http://schemas.microsoft.com/office/drawing/2014/main" id="{00000000-0008-0000-0500-0000F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4" name="Text Box 15">
          <a:extLst>
            <a:ext uri="{FF2B5EF4-FFF2-40B4-BE49-F238E27FC236}">
              <a16:creationId xmlns:a16="http://schemas.microsoft.com/office/drawing/2014/main" id="{00000000-0008-0000-0500-0000F8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56743"/>
    <xdr:sp macro="" textlink="">
      <xdr:nvSpPr>
        <xdr:cNvPr id="4345" name="Text Box 15">
          <a:extLst>
            <a:ext uri="{FF2B5EF4-FFF2-40B4-BE49-F238E27FC236}">
              <a16:creationId xmlns:a16="http://schemas.microsoft.com/office/drawing/2014/main" id="{00000000-0008-0000-0500-0000F9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6" name="Text Box 15">
          <a:extLst>
            <a:ext uri="{FF2B5EF4-FFF2-40B4-BE49-F238E27FC236}">
              <a16:creationId xmlns:a16="http://schemas.microsoft.com/office/drawing/2014/main" id="{00000000-0008-0000-0500-0000F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7" name="Text Box 15">
          <a:extLst>
            <a:ext uri="{FF2B5EF4-FFF2-40B4-BE49-F238E27FC236}">
              <a16:creationId xmlns:a16="http://schemas.microsoft.com/office/drawing/2014/main" id="{00000000-0008-0000-0500-0000FB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8" name="Text Box 15">
          <a:extLst>
            <a:ext uri="{FF2B5EF4-FFF2-40B4-BE49-F238E27FC236}">
              <a16:creationId xmlns:a16="http://schemas.microsoft.com/office/drawing/2014/main" id="{00000000-0008-0000-0500-0000F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9" name="Text Box 15">
          <a:extLst>
            <a:ext uri="{FF2B5EF4-FFF2-40B4-BE49-F238E27FC236}">
              <a16:creationId xmlns:a16="http://schemas.microsoft.com/office/drawing/2014/main" id="{00000000-0008-0000-0500-0000F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0" name="Text Box 15">
          <a:extLst>
            <a:ext uri="{FF2B5EF4-FFF2-40B4-BE49-F238E27FC236}">
              <a16:creationId xmlns:a16="http://schemas.microsoft.com/office/drawing/2014/main" id="{00000000-0008-0000-0500-0000F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1" name="Text Box 15">
          <a:extLst>
            <a:ext uri="{FF2B5EF4-FFF2-40B4-BE49-F238E27FC236}">
              <a16:creationId xmlns:a16="http://schemas.microsoft.com/office/drawing/2014/main" id="{00000000-0008-0000-0500-0000F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2" name="Text Box 15">
          <a:extLst>
            <a:ext uri="{FF2B5EF4-FFF2-40B4-BE49-F238E27FC236}">
              <a16:creationId xmlns:a16="http://schemas.microsoft.com/office/drawing/2014/main" id="{00000000-0008-0000-0500-000000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3" name="Text Box 15">
          <a:extLst>
            <a:ext uri="{FF2B5EF4-FFF2-40B4-BE49-F238E27FC236}">
              <a16:creationId xmlns:a16="http://schemas.microsoft.com/office/drawing/2014/main" id="{00000000-0008-0000-0500-000001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4" name="Text Box 15">
          <a:extLst>
            <a:ext uri="{FF2B5EF4-FFF2-40B4-BE49-F238E27FC236}">
              <a16:creationId xmlns:a16="http://schemas.microsoft.com/office/drawing/2014/main" id="{00000000-0008-0000-0500-000002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5" name="Text Box 15">
          <a:extLst>
            <a:ext uri="{FF2B5EF4-FFF2-40B4-BE49-F238E27FC236}">
              <a16:creationId xmlns:a16="http://schemas.microsoft.com/office/drawing/2014/main" id="{00000000-0008-0000-0500-000003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6" name="Text Box 15">
          <a:extLst>
            <a:ext uri="{FF2B5EF4-FFF2-40B4-BE49-F238E27FC236}">
              <a16:creationId xmlns:a16="http://schemas.microsoft.com/office/drawing/2014/main" id="{00000000-0008-0000-0500-000004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7" name="Text Box 15">
          <a:extLst>
            <a:ext uri="{FF2B5EF4-FFF2-40B4-BE49-F238E27FC236}">
              <a16:creationId xmlns:a16="http://schemas.microsoft.com/office/drawing/2014/main" id="{00000000-0008-0000-0500-000005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8" name="Text Box 15">
          <a:extLst>
            <a:ext uri="{FF2B5EF4-FFF2-40B4-BE49-F238E27FC236}">
              <a16:creationId xmlns:a16="http://schemas.microsoft.com/office/drawing/2014/main" id="{00000000-0008-0000-0500-000006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9" name="Text Box 15">
          <a:extLst>
            <a:ext uri="{FF2B5EF4-FFF2-40B4-BE49-F238E27FC236}">
              <a16:creationId xmlns:a16="http://schemas.microsoft.com/office/drawing/2014/main" id="{00000000-0008-0000-0500-000007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0" name="Text Box 15">
          <a:extLst>
            <a:ext uri="{FF2B5EF4-FFF2-40B4-BE49-F238E27FC236}">
              <a16:creationId xmlns:a16="http://schemas.microsoft.com/office/drawing/2014/main" id="{00000000-0008-0000-0500-000008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1" name="Text Box 15">
          <a:extLst>
            <a:ext uri="{FF2B5EF4-FFF2-40B4-BE49-F238E27FC236}">
              <a16:creationId xmlns:a16="http://schemas.microsoft.com/office/drawing/2014/main" id="{00000000-0008-0000-0500-000009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2" name="Text Box 15">
          <a:extLst>
            <a:ext uri="{FF2B5EF4-FFF2-40B4-BE49-F238E27FC236}">
              <a16:creationId xmlns:a16="http://schemas.microsoft.com/office/drawing/2014/main" id="{00000000-0008-0000-0500-00000A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3" name="Text Box 15">
          <a:extLst>
            <a:ext uri="{FF2B5EF4-FFF2-40B4-BE49-F238E27FC236}">
              <a16:creationId xmlns:a16="http://schemas.microsoft.com/office/drawing/2014/main" id="{00000000-0008-0000-0500-00000B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4" name="Text Box 15">
          <a:extLst>
            <a:ext uri="{FF2B5EF4-FFF2-40B4-BE49-F238E27FC236}">
              <a16:creationId xmlns:a16="http://schemas.microsoft.com/office/drawing/2014/main" id="{00000000-0008-0000-0500-00000C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5" name="Text Box 15">
          <a:extLst>
            <a:ext uri="{FF2B5EF4-FFF2-40B4-BE49-F238E27FC236}">
              <a16:creationId xmlns:a16="http://schemas.microsoft.com/office/drawing/2014/main" id="{00000000-0008-0000-0500-00000D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6" name="Text Box 15">
          <a:extLst>
            <a:ext uri="{FF2B5EF4-FFF2-40B4-BE49-F238E27FC236}">
              <a16:creationId xmlns:a16="http://schemas.microsoft.com/office/drawing/2014/main" id="{00000000-0008-0000-0500-00000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7" name="Text Box 15">
          <a:extLst>
            <a:ext uri="{FF2B5EF4-FFF2-40B4-BE49-F238E27FC236}">
              <a16:creationId xmlns:a16="http://schemas.microsoft.com/office/drawing/2014/main" id="{00000000-0008-0000-0500-00000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8" name="Text Box 15">
          <a:extLst>
            <a:ext uri="{FF2B5EF4-FFF2-40B4-BE49-F238E27FC236}">
              <a16:creationId xmlns:a16="http://schemas.microsoft.com/office/drawing/2014/main" id="{00000000-0008-0000-0500-00001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9" name="Text Box 15">
          <a:extLst>
            <a:ext uri="{FF2B5EF4-FFF2-40B4-BE49-F238E27FC236}">
              <a16:creationId xmlns:a16="http://schemas.microsoft.com/office/drawing/2014/main" id="{00000000-0008-0000-0500-00001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0" name="Text Box 15">
          <a:extLst>
            <a:ext uri="{FF2B5EF4-FFF2-40B4-BE49-F238E27FC236}">
              <a16:creationId xmlns:a16="http://schemas.microsoft.com/office/drawing/2014/main" id="{00000000-0008-0000-0500-00001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1" name="Text Box 15">
          <a:extLst>
            <a:ext uri="{FF2B5EF4-FFF2-40B4-BE49-F238E27FC236}">
              <a16:creationId xmlns:a16="http://schemas.microsoft.com/office/drawing/2014/main" id="{00000000-0008-0000-0500-000013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2" name="Text Box 15">
          <a:extLst>
            <a:ext uri="{FF2B5EF4-FFF2-40B4-BE49-F238E27FC236}">
              <a16:creationId xmlns:a16="http://schemas.microsoft.com/office/drawing/2014/main" id="{00000000-0008-0000-0500-000014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3" name="Text Box 15">
          <a:extLst>
            <a:ext uri="{FF2B5EF4-FFF2-40B4-BE49-F238E27FC236}">
              <a16:creationId xmlns:a16="http://schemas.microsoft.com/office/drawing/2014/main" id="{00000000-0008-0000-0500-000015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4" name="Text Box 15">
          <a:extLst>
            <a:ext uri="{FF2B5EF4-FFF2-40B4-BE49-F238E27FC236}">
              <a16:creationId xmlns:a16="http://schemas.microsoft.com/office/drawing/2014/main" id="{00000000-0008-0000-0500-000016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5" name="Text Box 15">
          <a:extLst>
            <a:ext uri="{FF2B5EF4-FFF2-40B4-BE49-F238E27FC236}">
              <a16:creationId xmlns:a16="http://schemas.microsoft.com/office/drawing/2014/main" id="{00000000-0008-0000-0500-000017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6" name="Text Box 15">
          <a:extLst>
            <a:ext uri="{FF2B5EF4-FFF2-40B4-BE49-F238E27FC236}">
              <a16:creationId xmlns:a16="http://schemas.microsoft.com/office/drawing/2014/main" id="{00000000-0008-0000-0500-000018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7" name="Text Box 15">
          <a:extLst>
            <a:ext uri="{FF2B5EF4-FFF2-40B4-BE49-F238E27FC236}">
              <a16:creationId xmlns:a16="http://schemas.microsoft.com/office/drawing/2014/main" id="{00000000-0008-0000-0500-000019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8" name="Text Box 15">
          <a:extLst>
            <a:ext uri="{FF2B5EF4-FFF2-40B4-BE49-F238E27FC236}">
              <a16:creationId xmlns:a16="http://schemas.microsoft.com/office/drawing/2014/main" id="{00000000-0008-0000-0500-00001A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9" name="Text Box 15">
          <a:extLst>
            <a:ext uri="{FF2B5EF4-FFF2-40B4-BE49-F238E27FC236}">
              <a16:creationId xmlns:a16="http://schemas.microsoft.com/office/drawing/2014/main" id="{00000000-0008-0000-0500-00001B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0" name="Text Box 15">
          <a:extLst>
            <a:ext uri="{FF2B5EF4-FFF2-40B4-BE49-F238E27FC236}">
              <a16:creationId xmlns:a16="http://schemas.microsoft.com/office/drawing/2014/main" id="{00000000-0008-0000-0500-00001C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1" name="Text Box 15">
          <a:extLst>
            <a:ext uri="{FF2B5EF4-FFF2-40B4-BE49-F238E27FC236}">
              <a16:creationId xmlns:a16="http://schemas.microsoft.com/office/drawing/2014/main" id="{00000000-0008-0000-0500-00001D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2" name="Text Box 15">
          <a:extLst>
            <a:ext uri="{FF2B5EF4-FFF2-40B4-BE49-F238E27FC236}">
              <a16:creationId xmlns:a16="http://schemas.microsoft.com/office/drawing/2014/main" id="{00000000-0008-0000-0500-00001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3" name="Text Box 15">
          <a:extLst>
            <a:ext uri="{FF2B5EF4-FFF2-40B4-BE49-F238E27FC236}">
              <a16:creationId xmlns:a16="http://schemas.microsoft.com/office/drawing/2014/main" id="{00000000-0008-0000-0500-00001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4" name="Text Box 15">
          <a:extLst>
            <a:ext uri="{FF2B5EF4-FFF2-40B4-BE49-F238E27FC236}">
              <a16:creationId xmlns:a16="http://schemas.microsoft.com/office/drawing/2014/main" id="{00000000-0008-0000-0500-00002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5" name="Text Box 15">
          <a:extLst>
            <a:ext uri="{FF2B5EF4-FFF2-40B4-BE49-F238E27FC236}">
              <a16:creationId xmlns:a16="http://schemas.microsoft.com/office/drawing/2014/main" id="{00000000-0008-0000-0500-00002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6" name="Text Box 15">
          <a:extLst>
            <a:ext uri="{FF2B5EF4-FFF2-40B4-BE49-F238E27FC236}">
              <a16:creationId xmlns:a16="http://schemas.microsoft.com/office/drawing/2014/main" id="{00000000-0008-0000-0500-00002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387" name="Text Box 15">
          <a:extLst>
            <a:ext uri="{FF2B5EF4-FFF2-40B4-BE49-F238E27FC236}">
              <a16:creationId xmlns:a16="http://schemas.microsoft.com/office/drawing/2014/main" id="{00000000-0008-0000-0500-000023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8" name="Text Box 15">
          <a:extLst>
            <a:ext uri="{FF2B5EF4-FFF2-40B4-BE49-F238E27FC236}">
              <a16:creationId xmlns:a16="http://schemas.microsoft.com/office/drawing/2014/main" id="{00000000-0008-0000-0500-00002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89" name="Text Box 15">
          <a:extLst>
            <a:ext uri="{FF2B5EF4-FFF2-40B4-BE49-F238E27FC236}">
              <a16:creationId xmlns:a16="http://schemas.microsoft.com/office/drawing/2014/main" id="{00000000-0008-0000-0500-000025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390" name="Text Box 15">
          <a:extLst>
            <a:ext uri="{FF2B5EF4-FFF2-40B4-BE49-F238E27FC236}">
              <a16:creationId xmlns:a16="http://schemas.microsoft.com/office/drawing/2014/main" id="{00000000-0008-0000-0500-000026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1" name="Text Box 15">
          <a:extLst>
            <a:ext uri="{FF2B5EF4-FFF2-40B4-BE49-F238E27FC236}">
              <a16:creationId xmlns:a16="http://schemas.microsoft.com/office/drawing/2014/main" id="{00000000-0008-0000-0500-00002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92" name="Text Box 15">
          <a:extLst>
            <a:ext uri="{FF2B5EF4-FFF2-40B4-BE49-F238E27FC236}">
              <a16:creationId xmlns:a16="http://schemas.microsoft.com/office/drawing/2014/main" id="{00000000-0008-0000-0500-000028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56743"/>
    <xdr:sp macro="" textlink="">
      <xdr:nvSpPr>
        <xdr:cNvPr id="4393" name="Text Box 15">
          <a:extLst>
            <a:ext uri="{FF2B5EF4-FFF2-40B4-BE49-F238E27FC236}">
              <a16:creationId xmlns:a16="http://schemas.microsoft.com/office/drawing/2014/main" id="{00000000-0008-0000-0500-000029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4" name="Text Box 15">
          <a:extLst>
            <a:ext uri="{FF2B5EF4-FFF2-40B4-BE49-F238E27FC236}">
              <a16:creationId xmlns:a16="http://schemas.microsoft.com/office/drawing/2014/main" id="{00000000-0008-0000-0500-00002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95" name="Text Box 15">
          <a:extLst>
            <a:ext uri="{FF2B5EF4-FFF2-40B4-BE49-F238E27FC236}">
              <a16:creationId xmlns:a16="http://schemas.microsoft.com/office/drawing/2014/main" id="{00000000-0008-0000-0500-00002B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6" name="Text Box 15">
          <a:extLst>
            <a:ext uri="{FF2B5EF4-FFF2-40B4-BE49-F238E27FC236}">
              <a16:creationId xmlns:a16="http://schemas.microsoft.com/office/drawing/2014/main" id="{00000000-0008-0000-0500-00002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7" name="Text Box 15">
          <a:extLst>
            <a:ext uri="{FF2B5EF4-FFF2-40B4-BE49-F238E27FC236}">
              <a16:creationId xmlns:a16="http://schemas.microsoft.com/office/drawing/2014/main" id="{00000000-0008-0000-0500-00002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8" name="Text Box 15">
          <a:extLst>
            <a:ext uri="{FF2B5EF4-FFF2-40B4-BE49-F238E27FC236}">
              <a16:creationId xmlns:a16="http://schemas.microsoft.com/office/drawing/2014/main" id="{00000000-0008-0000-0500-00002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9" name="Text Box 15">
          <a:extLst>
            <a:ext uri="{FF2B5EF4-FFF2-40B4-BE49-F238E27FC236}">
              <a16:creationId xmlns:a16="http://schemas.microsoft.com/office/drawing/2014/main" id="{00000000-0008-0000-0500-00002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0" name="Text Box 15">
          <a:extLst>
            <a:ext uri="{FF2B5EF4-FFF2-40B4-BE49-F238E27FC236}">
              <a16:creationId xmlns:a16="http://schemas.microsoft.com/office/drawing/2014/main" id="{00000000-0008-0000-0500-00003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1" name="Text Box 15">
          <a:extLst>
            <a:ext uri="{FF2B5EF4-FFF2-40B4-BE49-F238E27FC236}">
              <a16:creationId xmlns:a16="http://schemas.microsoft.com/office/drawing/2014/main" id="{00000000-0008-0000-0500-00003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2" name="Text Box 15">
          <a:extLst>
            <a:ext uri="{FF2B5EF4-FFF2-40B4-BE49-F238E27FC236}">
              <a16:creationId xmlns:a16="http://schemas.microsoft.com/office/drawing/2014/main" id="{00000000-0008-0000-0500-00003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3" name="Text Box 15">
          <a:extLst>
            <a:ext uri="{FF2B5EF4-FFF2-40B4-BE49-F238E27FC236}">
              <a16:creationId xmlns:a16="http://schemas.microsoft.com/office/drawing/2014/main" id="{00000000-0008-0000-0500-00003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4" name="Text Box 15">
          <a:extLst>
            <a:ext uri="{FF2B5EF4-FFF2-40B4-BE49-F238E27FC236}">
              <a16:creationId xmlns:a16="http://schemas.microsoft.com/office/drawing/2014/main" id="{00000000-0008-0000-0500-00003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5" name="Text Box 15">
          <a:extLst>
            <a:ext uri="{FF2B5EF4-FFF2-40B4-BE49-F238E27FC236}">
              <a16:creationId xmlns:a16="http://schemas.microsoft.com/office/drawing/2014/main" id="{00000000-0008-0000-0500-00003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6" name="Text Box 15">
          <a:extLst>
            <a:ext uri="{FF2B5EF4-FFF2-40B4-BE49-F238E27FC236}">
              <a16:creationId xmlns:a16="http://schemas.microsoft.com/office/drawing/2014/main" id="{00000000-0008-0000-0500-00003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7" name="Text Box 15">
          <a:extLst>
            <a:ext uri="{FF2B5EF4-FFF2-40B4-BE49-F238E27FC236}">
              <a16:creationId xmlns:a16="http://schemas.microsoft.com/office/drawing/2014/main" id="{00000000-0008-0000-0500-00003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8" name="Text Box 15">
          <a:extLst>
            <a:ext uri="{FF2B5EF4-FFF2-40B4-BE49-F238E27FC236}">
              <a16:creationId xmlns:a16="http://schemas.microsoft.com/office/drawing/2014/main" id="{00000000-0008-0000-0500-00003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9" name="Text Box 15">
          <a:extLst>
            <a:ext uri="{FF2B5EF4-FFF2-40B4-BE49-F238E27FC236}">
              <a16:creationId xmlns:a16="http://schemas.microsoft.com/office/drawing/2014/main" id="{00000000-0008-0000-0500-00003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0" name="Text Box 15">
          <a:extLst>
            <a:ext uri="{FF2B5EF4-FFF2-40B4-BE49-F238E27FC236}">
              <a16:creationId xmlns:a16="http://schemas.microsoft.com/office/drawing/2014/main" id="{00000000-0008-0000-0500-00003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1" name="Text Box 15">
          <a:extLst>
            <a:ext uri="{FF2B5EF4-FFF2-40B4-BE49-F238E27FC236}">
              <a16:creationId xmlns:a16="http://schemas.microsoft.com/office/drawing/2014/main" id="{00000000-0008-0000-0500-00003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2" name="Text Box 15">
          <a:extLst>
            <a:ext uri="{FF2B5EF4-FFF2-40B4-BE49-F238E27FC236}">
              <a16:creationId xmlns:a16="http://schemas.microsoft.com/office/drawing/2014/main" id="{00000000-0008-0000-0500-00003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3" name="Text Box 15">
          <a:extLst>
            <a:ext uri="{FF2B5EF4-FFF2-40B4-BE49-F238E27FC236}">
              <a16:creationId xmlns:a16="http://schemas.microsoft.com/office/drawing/2014/main" id="{00000000-0008-0000-0500-00003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4" name="Text Box 15">
          <a:extLst>
            <a:ext uri="{FF2B5EF4-FFF2-40B4-BE49-F238E27FC236}">
              <a16:creationId xmlns:a16="http://schemas.microsoft.com/office/drawing/2014/main" id="{00000000-0008-0000-0500-00003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5" name="Text Box 15">
          <a:extLst>
            <a:ext uri="{FF2B5EF4-FFF2-40B4-BE49-F238E27FC236}">
              <a16:creationId xmlns:a16="http://schemas.microsoft.com/office/drawing/2014/main" id="{00000000-0008-0000-0500-00003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6" name="Text Box 15">
          <a:extLst>
            <a:ext uri="{FF2B5EF4-FFF2-40B4-BE49-F238E27FC236}">
              <a16:creationId xmlns:a16="http://schemas.microsoft.com/office/drawing/2014/main" id="{00000000-0008-0000-0500-00004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417" name="Text Box 15">
          <a:extLst>
            <a:ext uri="{FF2B5EF4-FFF2-40B4-BE49-F238E27FC236}">
              <a16:creationId xmlns:a16="http://schemas.microsoft.com/office/drawing/2014/main" id="{00000000-0008-0000-0500-000041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8" name="Text Box 15">
          <a:extLst>
            <a:ext uri="{FF2B5EF4-FFF2-40B4-BE49-F238E27FC236}">
              <a16:creationId xmlns:a16="http://schemas.microsoft.com/office/drawing/2014/main" id="{00000000-0008-0000-0500-00004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19" name="Text Box 15">
          <a:extLst>
            <a:ext uri="{FF2B5EF4-FFF2-40B4-BE49-F238E27FC236}">
              <a16:creationId xmlns:a16="http://schemas.microsoft.com/office/drawing/2014/main" id="{00000000-0008-0000-0500-000043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420" name="Text Box 15">
          <a:extLst>
            <a:ext uri="{FF2B5EF4-FFF2-40B4-BE49-F238E27FC236}">
              <a16:creationId xmlns:a16="http://schemas.microsoft.com/office/drawing/2014/main" id="{00000000-0008-0000-0500-000044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1" name="Text Box 15">
          <a:extLst>
            <a:ext uri="{FF2B5EF4-FFF2-40B4-BE49-F238E27FC236}">
              <a16:creationId xmlns:a16="http://schemas.microsoft.com/office/drawing/2014/main" id="{00000000-0008-0000-0500-00004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22" name="Text Box 15">
          <a:extLst>
            <a:ext uri="{FF2B5EF4-FFF2-40B4-BE49-F238E27FC236}">
              <a16:creationId xmlns:a16="http://schemas.microsoft.com/office/drawing/2014/main" id="{00000000-0008-0000-0500-000046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56743"/>
    <xdr:sp macro="" textlink="">
      <xdr:nvSpPr>
        <xdr:cNvPr id="4423" name="Text Box 15">
          <a:extLst>
            <a:ext uri="{FF2B5EF4-FFF2-40B4-BE49-F238E27FC236}">
              <a16:creationId xmlns:a16="http://schemas.microsoft.com/office/drawing/2014/main" id="{00000000-0008-0000-0500-000047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4" name="Text Box 15">
          <a:extLst>
            <a:ext uri="{FF2B5EF4-FFF2-40B4-BE49-F238E27FC236}">
              <a16:creationId xmlns:a16="http://schemas.microsoft.com/office/drawing/2014/main" id="{00000000-0008-0000-0500-00004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25" name="Text Box 15">
          <a:extLst>
            <a:ext uri="{FF2B5EF4-FFF2-40B4-BE49-F238E27FC236}">
              <a16:creationId xmlns:a16="http://schemas.microsoft.com/office/drawing/2014/main" id="{00000000-0008-0000-0500-000049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6" name="Text Box 15">
          <a:extLst>
            <a:ext uri="{FF2B5EF4-FFF2-40B4-BE49-F238E27FC236}">
              <a16:creationId xmlns:a16="http://schemas.microsoft.com/office/drawing/2014/main" id="{00000000-0008-0000-0500-00004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7" name="Text Box 15">
          <a:extLst>
            <a:ext uri="{FF2B5EF4-FFF2-40B4-BE49-F238E27FC236}">
              <a16:creationId xmlns:a16="http://schemas.microsoft.com/office/drawing/2014/main" id="{00000000-0008-0000-0500-00004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8" name="Text Box 15">
          <a:extLst>
            <a:ext uri="{FF2B5EF4-FFF2-40B4-BE49-F238E27FC236}">
              <a16:creationId xmlns:a16="http://schemas.microsoft.com/office/drawing/2014/main" id="{00000000-0008-0000-0500-00004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9" name="Text Box 15">
          <a:extLst>
            <a:ext uri="{FF2B5EF4-FFF2-40B4-BE49-F238E27FC236}">
              <a16:creationId xmlns:a16="http://schemas.microsoft.com/office/drawing/2014/main" id="{00000000-0008-0000-0500-00004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0" name="Text Box 15">
          <a:extLst>
            <a:ext uri="{FF2B5EF4-FFF2-40B4-BE49-F238E27FC236}">
              <a16:creationId xmlns:a16="http://schemas.microsoft.com/office/drawing/2014/main" id="{00000000-0008-0000-0500-00004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1" name="Text Box 15">
          <a:extLst>
            <a:ext uri="{FF2B5EF4-FFF2-40B4-BE49-F238E27FC236}">
              <a16:creationId xmlns:a16="http://schemas.microsoft.com/office/drawing/2014/main" id="{00000000-0008-0000-0500-00004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2" name="Text Box 15">
          <a:extLst>
            <a:ext uri="{FF2B5EF4-FFF2-40B4-BE49-F238E27FC236}">
              <a16:creationId xmlns:a16="http://schemas.microsoft.com/office/drawing/2014/main" id="{00000000-0008-0000-0500-00005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3" name="Text Box 15">
          <a:extLst>
            <a:ext uri="{FF2B5EF4-FFF2-40B4-BE49-F238E27FC236}">
              <a16:creationId xmlns:a16="http://schemas.microsoft.com/office/drawing/2014/main" id="{00000000-0008-0000-0500-00005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4" name="Text Box 15">
          <a:extLst>
            <a:ext uri="{FF2B5EF4-FFF2-40B4-BE49-F238E27FC236}">
              <a16:creationId xmlns:a16="http://schemas.microsoft.com/office/drawing/2014/main" id="{00000000-0008-0000-0500-00005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5" name="Text Box 15">
          <a:extLst>
            <a:ext uri="{FF2B5EF4-FFF2-40B4-BE49-F238E27FC236}">
              <a16:creationId xmlns:a16="http://schemas.microsoft.com/office/drawing/2014/main" id="{00000000-0008-0000-0500-00005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6" name="Text Box 15">
          <a:extLst>
            <a:ext uri="{FF2B5EF4-FFF2-40B4-BE49-F238E27FC236}">
              <a16:creationId xmlns:a16="http://schemas.microsoft.com/office/drawing/2014/main" id="{00000000-0008-0000-0500-00005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7" name="Text Box 15">
          <a:extLst>
            <a:ext uri="{FF2B5EF4-FFF2-40B4-BE49-F238E27FC236}">
              <a16:creationId xmlns:a16="http://schemas.microsoft.com/office/drawing/2014/main" id="{00000000-0008-0000-0500-00005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8" name="Text Box 15">
          <a:extLst>
            <a:ext uri="{FF2B5EF4-FFF2-40B4-BE49-F238E27FC236}">
              <a16:creationId xmlns:a16="http://schemas.microsoft.com/office/drawing/2014/main" id="{00000000-0008-0000-0500-00005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9" name="Text Box 15">
          <a:extLst>
            <a:ext uri="{FF2B5EF4-FFF2-40B4-BE49-F238E27FC236}">
              <a16:creationId xmlns:a16="http://schemas.microsoft.com/office/drawing/2014/main" id="{00000000-0008-0000-0500-00005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0" name="Text Box 15">
          <a:extLst>
            <a:ext uri="{FF2B5EF4-FFF2-40B4-BE49-F238E27FC236}">
              <a16:creationId xmlns:a16="http://schemas.microsoft.com/office/drawing/2014/main" id="{00000000-0008-0000-0500-00005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1" name="Text Box 15">
          <a:extLst>
            <a:ext uri="{FF2B5EF4-FFF2-40B4-BE49-F238E27FC236}">
              <a16:creationId xmlns:a16="http://schemas.microsoft.com/office/drawing/2014/main" id="{00000000-0008-0000-0500-00005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2" name="Text Box 15">
          <a:extLst>
            <a:ext uri="{FF2B5EF4-FFF2-40B4-BE49-F238E27FC236}">
              <a16:creationId xmlns:a16="http://schemas.microsoft.com/office/drawing/2014/main" id="{00000000-0008-0000-0500-00005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3" name="Text Box 15">
          <a:extLst>
            <a:ext uri="{FF2B5EF4-FFF2-40B4-BE49-F238E27FC236}">
              <a16:creationId xmlns:a16="http://schemas.microsoft.com/office/drawing/2014/main" id="{00000000-0008-0000-0500-00005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4" name="Text Box 15">
          <a:extLst>
            <a:ext uri="{FF2B5EF4-FFF2-40B4-BE49-F238E27FC236}">
              <a16:creationId xmlns:a16="http://schemas.microsoft.com/office/drawing/2014/main" id="{00000000-0008-0000-0500-00005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5" name="Text Box 15">
          <a:extLst>
            <a:ext uri="{FF2B5EF4-FFF2-40B4-BE49-F238E27FC236}">
              <a16:creationId xmlns:a16="http://schemas.microsoft.com/office/drawing/2014/main" id="{00000000-0008-0000-0500-00005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6" name="Text Box 15">
          <a:extLst>
            <a:ext uri="{FF2B5EF4-FFF2-40B4-BE49-F238E27FC236}">
              <a16:creationId xmlns:a16="http://schemas.microsoft.com/office/drawing/2014/main" id="{00000000-0008-0000-0500-00005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7" name="Text Box 15">
          <a:extLst>
            <a:ext uri="{FF2B5EF4-FFF2-40B4-BE49-F238E27FC236}">
              <a16:creationId xmlns:a16="http://schemas.microsoft.com/office/drawing/2014/main" id="{00000000-0008-0000-0500-00005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8" name="Text Box 15">
          <a:extLst>
            <a:ext uri="{FF2B5EF4-FFF2-40B4-BE49-F238E27FC236}">
              <a16:creationId xmlns:a16="http://schemas.microsoft.com/office/drawing/2014/main" id="{00000000-0008-0000-0500-00006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9" name="Text Box 15">
          <a:extLst>
            <a:ext uri="{FF2B5EF4-FFF2-40B4-BE49-F238E27FC236}">
              <a16:creationId xmlns:a16="http://schemas.microsoft.com/office/drawing/2014/main" id="{00000000-0008-0000-0500-00006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0" name="Text Box 15">
          <a:extLst>
            <a:ext uri="{FF2B5EF4-FFF2-40B4-BE49-F238E27FC236}">
              <a16:creationId xmlns:a16="http://schemas.microsoft.com/office/drawing/2014/main" id="{00000000-0008-0000-0500-00006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1" name="Text Box 15">
          <a:extLst>
            <a:ext uri="{FF2B5EF4-FFF2-40B4-BE49-F238E27FC236}">
              <a16:creationId xmlns:a16="http://schemas.microsoft.com/office/drawing/2014/main" id="{00000000-0008-0000-0500-00006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2" name="Text Box 15">
          <a:extLst>
            <a:ext uri="{FF2B5EF4-FFF2-40B4-BE49-F238E27FC236}">
              <a16:creationId xmlns:a16="http://schemas.microsoft.com/office/drawing/2014/main" id="{00000000-0008-0000-0500-00006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3" name="Text Box 15">
          <a:extLst>
            <a:ext uri="{FF2B5EF4-FFF2-40B4-BE49-F238E27FC236}">
              <a16:creationId xmlns:a16="http://schemas.microsoft.com/office/drawing/2014/main" id="{00000000-0008-0000-0500-00006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4" name="Text Box 15">
          <a:extLst>
            <a:ext uri="{FF2B5EF4-FFF2-40B4-BE49-F238E27FC236}">
              <a16:creationId xmlns:a16="http://schemas.microsoft.com/office/drawing/2014/main" id="{00000000-0008-0000-0500-00006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5" name="Text Box 15">
          <a:extLst>
            <a:ext uri="{FF2B5EF4-FFF2-40B4-BE49-F238E27FC236}">
              <a16:creationId xmlns:a16="http://schemas.microsoft.com/office/drawing/2014/main" id="{00000000-0008-0000-0500-000067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6" name="Text Box 15">
          <a:extLst>
            <a:ext uri="{FF2B5EF4-FFF2-40B4-BE49-F238E27FC236}">
              <a16:creationId xmlns:a16="http://schemas.microsoft.com/office/drawing/2014/main" id="{00000000-0008-0000-0500-000068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7" name="Text Box 15">
          <a:extLst>
            <a:ext uri="{FF2B5EF4-FFF2-40B4-BE49-F238E27FC236}">
              <a16:creationId xmlns:a16="http://schemas.microsoft.com/office/drawing/2014/main" id="{00000000-0008-0000-0500-000069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8" name="Text Box 15">
          <a:extLst>
            <a:ext uri="{FF2B5EF4-FFF2-40B4-BE49-F238E27FC236}">
              <a16:creationId xmlns:a16="http://schemas.microsoft.com/office/drawing/2014/main" id="{00000000-0008-0000-0500-00006A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9" name="Text Box 15">
          <a:extLst>
            <a:ext uri="{FF2B5EF4-FFF2-40B4-BE49-F238E27FC236}">
              <a16:creationId xmlns:a16="http://schemas.microsoft.com/office/drawing/2014/main" id="{00000000-0008-0000-0500-00006B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0" name="Text Box 15">
          <a:extLst>
            <a:ext uri="{FF2B5EF4-FFF2-40B4-BE49-F238E27FC236}">
              <a16:creationId xmlns:a16="http://schemas.microsoft.com/office/drawing/2014/main" id="{00000000-0008-0000-0500-00006C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1" name="Text Box 15">
          <a:extLst>
            <a:ext uri="{FF2B5EF4-FFF2-40B4-BE49-F238E27FC236}">
              <a16:creationId xmlns:a16="http://schemas.microsoft.com/office/drawing/2014/main" id="{00000000-0008-0000-0500-00006D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2" name="Text Box 15">
          <a:extLst>
            <a:ext uri="{FF2B5EF4-FFF2-40B4-BE49-F238E27FC236}">
              <a16:creationId xmlns:a16="http://schemas.microsoft.com/office/drawing/2014/main" id="{00000000-0008-0000-0500-00006E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3" name="Text Box 15">
          <a:extLst>
            <a:ext uri="{FF2B5EF4-FFF2-40B4-BE49-F238E27FC236}">
              <a16:creationId xmlns:a16="http://schemas.microsoft.com/office/drawing/2014/main" id="{00000000-0008-0000-0500-00006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4" name="Text Box 15">
          <a:extLst>
            <a:ext uri="{FF2B5EF4-FFF2-40B4-BE49-F238E27FC236}">
              <a16:creationId xmlns:a16="http://schemas.microsoft.com/office/drawing/2014/main" id="{00000000-0008-0000-0500-00007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5" name="Text Box 15">
          <a:extLst>
            <a:ext uri="{FF2B5EF4-FFF2-40B4-BE49-F238E27FC236}">
              <a16:creationId xmlns:a16="http://schemas.microsoft.com/office/drawing/2014/main" id="{00000000-0008-0000-0500-00007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6" name="Text Box 15">
          <a:extLst>
            <a:ext uri="{FF2B5EF4-FFF2-40B4-BE49-F238E27FC236}">
              <a16:creationId xmlns:a16="http://schemas.microsoft.com/office/drawing/2014/main" id="{00000000-0008-0000-0500-00007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7" name="Text Box 15">
          <a:extLst>
            <a:ext uri="{FF2B5EF4-FFF2-40B4-BE49-F238E27FC236}">
              <a16:creationId xmlns:a16="http://schemas.microsoft.com/office/drawing/2014/main" id="{00000000-0008-0000-0500-00007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8" name="Text Box 15">
          <a:extLst>
            <a:ext uri="{FF2B5EF4-FFF2-40B4-BE49-F238E27FC236}">
              <a16:creationId xmlns:a16="http://schemas.microsoft.com/office/drawing/2014/main" id="{00000000-0008-0000-0500-00007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9" name="Text Box 15">
          <a:extLst>
            <a:ext uri="{FF2B5EF4-FFF2-40B4-BE49-F238E27FC236}">
              <a16:creationId xmlns:a16="http://schemas.microsoft.com/office/drawing/2014/main" id="{00000000-0008-0000-0500-00007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70" name="Text Box 15">
          <a:extLst>
            <a:ext uri="{FF2B5EF4-FFF2-40B4-BE49-F238E27FC236}">
              <a16:creationId xmlns:a16="http://schemas.microsoft.com/office/drawing/2014/main" id="{00000000-0008-0000-0500-00007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8496"/>
    <xdr:sp macro="" textlink="">
      <xdr:nvSpPr>
        <xdr:cNvPr id="4471" name="Text Box 15">
          <a:extLst>
            <a:ext uri="{FF2B5EF4-FFF2-40B4-BE49-F238E27FC236}">
              <a16:creationId xmlns:a16="http://schemas.microsoft.com/office/drawing/2014/main" id="{00000000-0008-0000-0500-000077110000}"/>
            </a:ext>
          </a:extLst>
        </xdr:cNvPr>
        <xdr:cNvSpPr txBox="1">
          <a:spLocks noChangeArrowheads="1"/>
        </xdr:cNvSpPr>
      </xdr:nvSpPr>
      <xdr:spPr bwMode="auto">
        <a:xfrm>
          <a:off x="4972050" y="357981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2" name="Text Box 15">
          <a:extLst>
            <a:ext uri="{FF2B5EF4-FFF2-40B4-BE49-F238E27FC236}">
              <a16:creationId xmlns:a16="http://schemas.microsoft.com/office/drawing/2014/main" id="{00000000-0008-0000-0500-00007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473" name="Text Box 15">
          <a:extLst>
            <a:ext uri="{FF2B5EF4-FFF2-40B4-BE49-F238E27FC236}">
              <a16:creationId xmlns:a16="http://schemas.microsoft.com/office/drawing/2014/main" id="{00000000-0008-0000-0500-000079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56743"/>
    <xdr:sp macro="" textlink="">
      <xdr:nvSpPr>
        <xdr:cNvPr id="4474" name="Text Box 15">
          <a:extLst>
            <a:ext uri="{FF2B5EF4-FFF2-40B4-BE49-F238E27FC236}">
              <a16:creationId xmlns:a16="http://schemas.microsoft.com/office/drawing/2014/main" id="{00000000-0008-0000-0500-00007A110000}"/>
            </a:ext>
          </a:extLst>
        </xdr:cNvPr>
        <xdr:cNvSpPr txBox="1">
          <a:spLocks noChangeArrowheads="1"/>
        </xdr:cNvSpPr>
      </xdr:nvSpPr>
      <xdr:spPr bwMode="auto">
        <a:xfrm>
          <a:off x="4972050" y="357981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5" name="Text Box 15">
          <a:extLst>
            <a:ext uri="{FF2B5EF4-FFF2-40B4-BE49-F238E27FC236}">
              <a16:creationId xmlns:a16="http://schemas.microsoft.com/office/drawing/2014/main" id="{00000000-0008-0000-0500-00007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476" name="Text Box 15">
          <a:extLst>
            <a:ext uri="{FF2B5EF4-FFF2-40B4-BE49-F238E27FC236}">
              <a16:creationId xmlns:a16="http://schemas.microsoft.com/office/drawing/2014/main" id="{00000000-0008-0000-0500-00007C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7" name="Text Box 15">
          <a:extLst>
            <a:ext uri="{FF2B5EF4-FFF2-40B4-BE49-F238E27FC236}">
              <a16:creationId xmlns:a16="http://schemas.microsoft.com/office/drawing/2014/main" id="{00000000-0008-0000-0500-00007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8" name="Text Box 15">
          <a:extLst>
            <a:ext uri="{FF2B5EF4-FFF2-40B4-BE49-F238E27FC236}">
              <a16:creationId xmlns:a16="http://schemas.microsoft.com/office/drawing/2014/main" id="{00000000-0008-0000-0500-00007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9" name="Text Box 15">
          <a:extLst>
            <a:ext uri="{FF2B5EF4-FFF2-40B4-BE49-F238E27FC236}">
              <a16:creationId xmlns:a16="http://schemas.microsoft.com/office/drawing/2014/main" id="{00000000-0008-0000-0500-00007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0" name="Text Box 15">
          <a:extLst>
            <a:ext uri="{FF2B5EF4-FFF2-40B4-BE49-F238E27FC236}">
              <a16:creationId xmlns:a16="http://schemas.microsoft.com/office/drawing/2014/main" id="{00000000-0008-0000-0500-00008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1" name="Text Box 15">
          <a:extLst>
            <a:ext uri="{FF2B5EF4-FFF2-40B4-BE49-F238E27FC236}">
              <a16:creationId xmlns:a16="http://schemas.microsoft.com/office/drawing/2014/main" id="{00000000-0008-0000-0500-00008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2" name="Text Box 15">
          <a:extLst>
            <a:ext uri="{FF2B5EF4-FFF2-40B4-BE49-F238E27FC236}">
              <a16:creationId xmlns:a16="http://schemas.microsoft.com/office/drawing/2014/main" id="{00000000-0008-0000-0500-00008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3" name="Text Box 15">
          <a:extLst>
            <a:ext uri="{FF2B5EF4-FFF2-40B4-BE49-F238E27FC236}">
              <a16:creationId xmlns:a16="http://schemas.microsoft.com/office/drawing/2014/main" id="{00000000-0008-0000-0500-00008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4" name="Text Box 15">
          <a:extLst>
            <a:ext uri="{FF2B5EF4-FFF2-40B4-BE49-F238E27FC236}">
              <a16:creationId xmlns:a16="http://schemas.microsoft.com/office/drawing/2014/main" id="{00000000-0008-0000-0500-00008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5" name="Text Box 15">
          <a:extLst>
            <a:ext uri="{FF2B5EF4-FFF2-40B4-BE49-F238E27FC236}">
              <a16:creationId xmlns:a16="http://schemas.microsoft.com/office/drawing/2014/main" id="{00000000-0008-0000-0500-000085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6" name="Text Box 15">
          <a:extLst>
            <a:ext uri="{FF2B5EF4-FFF2-40B4-BE49-F238E27FC236}">
              <a16:creationId xmlns:a16="http://schemas.microsoft.com/office/drawing/2014/main" id="{00000000-0008-0000-0500-000086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7" name="Text Box 15">
          <a:extLst>
            <a:ext uri="{FF2B5EF4-FFF2-40B4-BE49-F238E27FC236}">
              <a16:creationId xmlns:a16="http://schemas.microsoft.com/office/drawing/2014/main" id="{00000000-0008-0000-0500-000087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8" name="Text Box 15">
          <a:extLst>
            <a:ext uri="{FF2B5EF4-FFF2-40B4-BE49-F238E27FC236}">
              <a16:creationId xmlns:a16="http://schemas.microsoft.com/office/drawing/2014/main" id="{00000000-0008-0000-0500-00008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9" name="Text Box 15">
          <a:extLst>
            <a:ext uri="{FF2B5EF4-FFF2-40B4-BE49-F238E27FC236}">
              <a16:creationId xmlns:a16="http://schemas.microsoft.com/office/drawing/2014/main" id="{00000000-0008-0000-0500-000089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0" name="Text Box 15">
          <a:extLst>
            <a:ext uri="{FF2B5EF4-FFF2-40B4-BE49-F238E27FC236}">
              <a16:creationId xmlns:a16="http://schemas.microsoft.com/office/drawing/2014/main" id="{00000000-0008-0000-0500-00008A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1" name="Text Box 15">
          <a:extLst>
            <a:ext uri="{FF2B5EF4-FFF2-40B4-BE49-F238E27FC236}">
              <a16:creationId xmlns:a16="http://schemas.microsoft.com/office/drawing/2014/main" id="{00000000-0008-0000-0500-00008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2" name="Text Box 15">
          <a:extLst>
            <a:ext uri="{FF2B5EF4-FFF2-40B4-BE49-F238E27FC236}">
              <a16:creationId xmlns:a16="http://schemas.microsoft.com/office/drawing/2014/main" id="{00000000-0008-0000-0500-00008C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3" name="Text Box 15">
          <a:extLst>
            <a:ext uri="{FF2B5EF4-FFF2-40B4-BE49-F238E27FC236}">
              <a16:creationId xmlns:a16="http://schemas.microsoft.com/office/drawing/2014/main" id="{00000000-0008-0000-0500-00008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4" name="Text Box 15">
          <a:extLst>
            <a:ext uri="{FF2B5EF4-FFF2-40B4-BE49-F238E27FC236}">
              <a16:creationId xmlns:a16="http://schemas.microsoft.com/office/drawing/2014/main" id="{00000000-0008-0000-0500-00008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5" name="Text Box 15">
          <a:extLst>
            <a:ext uri="{FF2B5EF4-FFF2-40B4-BE49-F238E27FC236}">
              <a16:creationId xmlns:a16="http://schemas.microsoft.com/office/drawing/2014/main" id="{00000000-0008-0000-0500-00008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6" name="Text Box 15">
          <a:extLst>
            <a:ext uri="{FF2B5EF4-FFF2-40B4-BE49-F238E27FC236}">
              <a16:creationId xmlns:a16="http://schemas.microsoft.com/office/drawing/2014/main" id="{00000000-0008-0000-0500-00009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7" name="Text Box 15">
          <a:extLst>
            <a:ext uri="{FF2B5EF4-FFF2-40B4-BE49-F238E27FC236}">
              <a16:creationId xmlns:a16="http://schemas.microsoft.com/office/drawing/2014/main" id="{00000000-0008-0000-0500-00009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8" name="Text Box 15">
          <a:extLst>
            <a:ext uri="{FF2B5EF4-FFF2-40B4-BE49-F238E27FC236}">
              <a16:creationId xmlns:a16="http://schemas.microsoft.com/office/drawing/2014/main" id="{00000000-0008-0000-0500-00009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9" name="Text Box 15">
          <a:extLst>
            <a:ext uri="{FF2B5EF4-FFF2-40B4-BE49-F238E27FC236}">
              <a16:creationId xmlns:a16="http://schemas.microsoft.com/office/drawing/2014/main" id="{00000000-0008-0000-0500-00009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500" name="Text Box 15">
          <a:extLst>
            <a:ext uri="{FF2B5EF4-FFF2-40B4-BE49-F238E27FC236}">
              <a16:creationId xmlns:a16="http://schemas.microsoft.com/office/drawing/2014/main" id="{00000000-0008-0000-0500-00009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501" name="Text Box 15">
          <a:extLst>
            <a:ext uri="{FF2B5EF4-FFF2-40B4-BE49-F238E27FC236}">
              <a16:creationId xmlns:a16="http://schemas.microsoft.com/office/drawing/2014/main" id="{00000000-0008-0000-0500-000095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2" name="Text Box 15">
          <a:extLst>
            <a:ext uri="{FF2B5EF4-FFF2-40B4-BE49-F238E27FC236}">
              <a16:creationId xmlns:a16="http://schemas.microsoft.com/office/drawing/2014/main" id="{00000000-0008-0000-0500-000096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3" name="Text Box 15">
          <a:extLst>
            <a:ext uri="{FF2B5EF4-FFF2-40B4-BE49-F238E27FC236}">
              <a16:creationId xmlns:a16="http://schemas.microsoft.com/office/drawing/2014/main" id="{00000000-0008-0000-0500-000097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504" name="Text Box 15">
          <a:extLst>
            <a:ext uri="{FF2B5EF4-FFF2-40B4-BE49-F238E27FC236}">
              <a16:creationId xmlns:a16="http://schemas.microsoft.com/office/drawing/2014/main" id="{00000000-0008-0000-0500-000098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5" name="Text Box 15">
          <a:extLst>
            <a:ext uri="{FF2B5EF4-FFF2-40B4-BE49-F238E27FC236}">
              <a16:creationId xmlns:a16="http://schemas.microsoft.com/office/drawing/2014/main" id="{00000000-0008-0000-0500-000099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6" name="Text Box 15">
          <a:extLst>
            <a:ext uri="{FF2B5EF4-FFF2-40B4-BE49-F238E27FC236}">
              <a16:creationId xmlns:a16="http://schemas.microsoft.com/office/drawing/2014/main" id="{00000000-0008-0000-0500-00009A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56743"/>
    <xdr:sp macro="" textlink="">
      <xdr:nvSpPr>
        <xdr:cNvPr id="4507" name="Text Box 15">
          <a:extLst>
            <a:ext uri="{FF2B5EF4-FFF2-40B4-BE49-F238E27FC236}">
              <a16:creationId xmlns:a16="http://schemas.microsoft.com/office/drawing/2014/main" id="{00000000-0008-0000-0500-00009B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8" name="Text Box 15">
          <a:extLst>
            <a:ext uri="{FF2B5EF4-FFF2-40B4-BE49-F238E27FC236}">
              <a16:creationId xmlns:a16="http://schemas.microsoft.com/office/drawing/2014/main" id="{00000000-0008-0000-0500-00009C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9" name="Text Box 15">
          <a:extLst>
            <a:ext uri="{FF2B5EF4-FFF2-40B4-BE49-F238E27FC236}">
              <a16:creationId xmlns:a16="http://schemas.microsoft.com/office/drawing/2014/main" id="{00000000-0008-0000-0500-00009D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10" name="Text Box 15">
          <a:extLst>
            <a:ext uri="{FF2B5EF4-FFF2-40B4-BE49-F238E27FC236}">
              <a16:creationId xmlns:a16="http://schemas.microsoft.com/office/drawing/2014/main" id="{00000000-0008-0000-0500-00009E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1" name="Text Box 15">
          <a:extLst>
            <a:ext uri="{FF2B5EF4-FFF2-40B4-BE49-F238E27FC236}">
              <a16:creationId xmlns:a16="http://schemas.microsoft.com/office/drawing/2014/main" id="{00000000-0008-0000-0500-00009F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2" name="Text Box 15">
          <a:extLst>
            <a:ext uri="{FF2B5EF4-FFF2-40B4-BE49-F238E27FC236}">
              <a16:creationId xmlns:a16="http://schemas.microsoft.com/office/drawing/2014/main" id="{00000000-0008-0000-0500-0000A0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13" name="Text Box 15">
          <a:extLst>
            <a:ext uri="{FF2B5EF4-FFF2-40B4-BE49-F238E27FC236}">
              <a16:creationId xmlns:a16="http://schemas.microsoft.com/office/drawing/2014/main" id="{00000000-0008-0000-0500-0000A1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4" name="Text Box 15">
          <a:extLst>
            <a:ext uri="{FF2B5EF4-FFF2-40B4-BE49-F238E27FC236}">
              <a16:creationId xmlns:a16="http://schemas.microsoft.com/office/drawing/2014/main" id="{00000000-0008-0000-0500-0000A2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5" name="Text Box 15">
          <a:extLst>
            <a:ext uri="{FF2B5EF4-FFF2-40B4-BE49-F238E27FC236}">
              <a16:creationId xmlns:a16="http://schemas.microsoft.com/office/drawing/2014/main" id="{00000000-0008-0000-0500-0000A3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56743"/>
    <xdr:sp macro="" textlink="">
      <xdr:nvSpPr>
        <xdr:cNvPr id="4516" name="Text Box 15">
          <a:extLst>
            <a:ext uri="{FF2B5EF4-FFF2-40B4-BE49-F238E27FC236}">
              <a16:creationId xmlns:a16="http://schemas.microsoft.com/office/drawing/2014/main" id="{00000000-0008-0000-0500-0000A4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7" name="Text Box 15">
          <a:extLst>
            <a:ext uri="{FF2B5EF4-FFF2-40B4-BE49-F238E27FC236}">
              <a16:creationId xmlns:a16="http://schemas.microsoft.com/office/drawing/2014/main" id="{00000000-0008-0000-0500-0000A5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8" name="Text Box 15">
          <a:extLst>
            <a:ext uri="{FF2B5EF4-FFF2-40B4-BE49-F238E27FC236}">
              <a16:creationId xmlns:a16="http://schemas.microsoft.com/office/drawing/2014/main" id="{00000000-0008-0000-0500-0000A6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9" name="Text Box 15">
          <a:extLst>
            <a:ext uri="{FF2B5EF4-FFF2-40B4-BE49-F238E27FC236}">
              <a16:creationId xmlns:a16="http://schemas.microsoft.com/office/drawing/2014/main" id="{00000000-0008-0000-0500-0000A7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20" name="Text Box 15">
          <a:extLst>
            <a:ext uri="{FF2B5EF4-FFF2-40B4-BE49-F238E27FC236}">
              <a16:creationId xmlns:a16="http://schemas.microsoft.com/office/drawing/2014/main" id="{00000000-0008-0000-0500-0000A8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21" name="Text Box 15">
          <a:extLst>
            <a:ext uri="{FF2B5EF4-FFF2-40B4-BE49-F238E27FC236}">
              <a16:creationId xmlns:a16="http://schemas.microsoft.com/office/drawing/2014/main" id="{00000000-0008-0000-0500-0000A9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522" name="Text Box 15">
          <a:extLst>
            <a:ext uri="{FF2B5EF4-FFF2-40B4-BE49-F238E27FC236}">
              <a16:creationId xmlns:a16="http://schemas.microsoft.com/office/drawing/2014/main" id="{00000000-0008-0000-0500-0000AA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3" name="Text Box 15">
          <a:extLst>
            <a:ext uri="{FF2B5EF4-FFF2-40B4-BE49-F238E27FC236}">
              <a16:creationId xmlns:a16="http://schemas.microsoft.com/office/drawing/2014/main" id="{00000000-0008-0000-0500-0000AB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24" name="Text Box 15">
          <a:extLst>
            <a:ext uri="{FF2B5EF4-FFF2-40B4-BE49-F238E27FC236}">
              <a16:creationId xmlns:a16="http://schemas.microsoft.com/office/drawing/2014/main" id="{00000000-0008-0000-0500-0000AC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525" name="Text Box 15">
          <a:extLst>
            <a:ext uri="{FF2B5EF4-FFF2-40B4-BE49-F238E27FC236}">
              <a16:creationId xmlns:a16="http://schemas.microsoft.com/office/drawing/2014/main" id="{00000000-0008-0000-0500-0000AD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6" name="Text Box 15">
          <a:extLst>
            <a:ext uri="{FF2B5EF4-FFF2-40B4-BE49-F238E27FC236}">
              <a16:creationId xmlns:a16="http://schemas.microsoft.com/office/drawing/2014/main" id="{00000000-0008-0000-0500-0000AE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27" name="Text Box 15">
          <a:extLst>
            <a:ext uri="{FF2B5EF4-FFF2-40B4-BE49-F238E27FC236}">
              <a16:creationId xmlns:a16="http://schemas.microsoft.com/office/drawing/2014/main" id="{00000000-0008-0000-0500-0000AF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56743"/>
    <xdr:sp macro="" textlink="">
      <xdr:nvSpPr>
        <xdr:cNvPr id="4528" name="Text Box 15">
          <a:extLst>
            <a:ext uri="{FF2B5EF4-FFF2-40B4-BE49-F238E27FC236}">
              <a16:creationId xmlns:a16="http://schemas.microsoft.com/office/drawing/2014/main" id="{00000000-0008-0000-0500-0000B0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9" name="Text Box 15">
          <a:extLst>
            <a:ext uri="{FF2B5EF4-FFF2-40B4-BE49-F238E27FC236}">
              <a16:creationId xmlns:a16="http://schemas.microsoft.com/office/drawing/2014/main" id="{00000000-0008-0000-0500-0000B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30" name="Text Box 15">
          <a:extLst>
            <a:ext uri="{FF2B5EF4-FFF2-40B4-BE49-F238E27FC236}">
              <a16:creationId xmlns:a16="http://schemas.microsoft.com/office/drawing/2014/main" id="{00000000-0008-0000-0500-0000B2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1" name="Text Box 15">
          <a:extLst>
            <a:ext uri="{FF2B5EF4-FFF2-40B4-BE49-F238E27FC236}">
              <a16:creationId xmlns:a16="http://schemas.microsoft.com/office/drawing/2014/main" id="{00000000-0008-0000-0500-0000B3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2" name="Text Box 15">
          <a:extLst>
            <a:ext uri="{FF2B5EF4-FFF2-40B4-BE49-F238E27FC236}">
              <a16:creationId xmlns:a16="http://schemas.microsoft.com/office/drawing/2014/main" id="{00000000-0008-0000-0500-0000B4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3" name="Text Box 15">
          <a:extLst>
            <a:ext uri="{FF2B5EF4-FFF2-40B4-BE49-F238E27FC236}">
              <a16:creationId xmlns:a16="http://schemas.microsoft.com/office/drawing/2014/main" id="{00000000-0008-0000-0500-0000B5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34" name="Text Box 15">
          <a:extLst>
            <a:ext uri="{FF2B5EF4-FFF2-40B4-BE49-F238E27FC236}">
              <a16:creationId xmlns:a16="http://schemas.microsoft.com/office/drawing/2014/main" id="{00000000-0008-0000-0500-0000B6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5" name="Text Box 15">
          <a:extLst>
            <a:ext uri="{FF2B5EF4-FFF2-40B4-BE49-F238E27FC236}">
              <a16:creationId xmlns:a16="http://schemas.microsoft.com/office/drawing/2014/main" id="{00000000-0008-0000-0500-0000B7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6" name="Text Box 15">
          <a:extLst>
            <a:ext uri="{FF2B5EF4-FFF2-40B4-BE49-F238E27FC236}">
              <a16:creationId xmlns:a16="http://schemas.microsoft.com/office/drawing/2014/main" id="{00000000-0008-0000-0500-0000B8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37" name="Text Box 15">
          <a:extLst>
            <a:ext uri="{FF2B5EF4-FFF2-40B4-BE49-F238E27FC236}">
              <a16:creationId xmlns:a16="http://schemas.microsoft.com/office/drawing/2014/main" id="{00000000-0008-0000-0500-0000B9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8" name="Text Box 15">
          <a:extLst>
            <a:ext uri="{FF2B5EF4-FFF2-40B4-BE49-F238E27FC236}">
              <a16:creationId xmlns:a16="http://schemas.microsoft.com/office/drawing/2014/main" id="{00000000-0008-0000-0500-0000BA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9" name="Text Box 15">
          <a:extLst>
            <a:ext uri="{FF2B5EF4-FFF2-40B4-BE49-F238E27FC236}">
              <a16:creationId xmlns:a16="http://schemas.microsoft.com/office/drawing/2014/main" id="{00000000-0008-0000-0500-0000BB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56743"/>
    <xdr:sp macro="" textlink="">
      <xdr:nvSpPr>
        <xdr:cNvPr id="4540" name="Text Box 15">
          <a:extLst>
            <a:ext uri="{FF2B5EF4-FFF2-40B4-BE49-F238E27FC236}">
              <a16:creationId xmlns:a16="http://schemas.microsoft.com/office/drawing/2014/main" id="{00000000-0008-0000-0500-0000BC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1" name="Text Box 15">
          <a:extLst>
            <a:ext uri="{FF2B5EF4-FFF2-40B4-BE49-F238E27FC236}">
              <a16:creationId xmlns:a16="http://schemas.microsoft.com/office/drawing/2014/main" id="{00000000-0008-0000-0500-0000BD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42" name="Text Box 15">
          <a:extLst>
            <a:ext uri="{FF2B5EF4-FFF2-40B4-BE49-F238E27FC236}">
              <a16:creationId xmlns:a16="http://schemas.microsoft.com/office/drawing/2014/main" id="{00000000-0008-0000-0500-0000BE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3" name="Text Box 15">
          <a:extLst>
            <a:ext uri="{FF2B5EF4-FFF2-40B4-BE49-F238E27FC236}">
              <a16:creationId xmlns:a16="http://schemas.microsoft.com/office/drawing/2014/main" id="{00000000-0008-0000-0500-0000BF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4" name="Text Box 15">
          <a:extLst>
            <a:ext uri="{FF2B5EF4-FFF2-40B4-BE49-F238E27FC236}">
              <a16:creationId xmlns:a16="http://schemas.microsoft.com/office/drawing/2014/main" id="{00000000-0008-0000-0500-0000C0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5" name="Text Box 15">
          <a:extLst>
            <a:ext uri="{FF2B5EF4-FFF2-40B4-BE49-F238E27FC236}">
              <a16:creationId xmlns:a16="http://schemas.microsoft.com/office/drawing/2014/main" id="{00000000-0008-0000-0500-0000C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6" name="Text Box 15">
          <a:extLst>
            <a:ext uri="{FF2B5EF4-FFF2-40B4-BE49-F238E27FC236}">
              <a16:creationId xmlns:a16="http://schemas.microsoft.com/office/drawing/2014/main" id="{00000000-0008-0000-0500-0000C2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7" name="Text Box 15">
          <a:extLst>
            <a:ext uri="{FF2B5EF4-FFF2-40B4-BE49-F238E27FC236}">
              <a16:creationId xmlns:a16="http://schemas.microsoft.com/office/drawing/2014/main" id="{00000000-0008-0000-0500-0000C3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8" name="Text Box 15">
          <a:extLst>
            <a:ext uri="{FF2B5EF4-FFF2-40B4-BE49-F238E27FC236}">
              <a16:creationId xmlns:a16="http://schemas.microsoft.com/office/drawing/2014/main" id="{00000000-0008-0000-0500-0000C4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9" name="Text Box 15">
          <a:extLst>
            <a:ext uri="{FF2B5EF4-FFF2-40B4-BE49-F238E27FC236}">
              <a16:creationId xmlns:a16="http://schemas.microsoft.com/office/drawing/2014/main" id="{00000000-0008-0000-0500-0000C5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50" name="Text Box 15">
          <a:extLst>
            <a:ext uri="{FF2B5EF4-FFF2-40B4-BE49-F238E27FC236}">
              <a16:creationId xmlns:a16="http://schemas.microsoft.com/office/drawing/2014/main" id="{00000000-0008-0000-0500-0000C6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51" name="Text Box 15">
          <a:extLst>
            <a:ext uri="{FF2B5EF4-FFF2-40B4-BE49-F238E27FC236}">
              <a16:creationId xmlns:a16="http://schemas.microsoft.com/office/drawing/2014/main" id="{00000000-0008-0000-0500-0000C7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8496"/>
    <xdr:sp macro="" textlink="">
      <xdr:nvSpPr>
        <xdr:cNvPr id="4552" name="Text Box 15">
          <a:extLst>
            <a:ext uri="{FF2B5EF4-FFF2-40B4-BE49-F238E27FC236}">
              <a16:creationId xmlns:a16="http://schemas.microsoft.com/office/drawing/2014/main" id="{00000000-0008-0000-0500-0000C8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3" name="Text Box 15">
          <a:extLst>
            <a:ext uri="{FF2B5EF4-FFF2-40B4-BE49-F238E27FC236}">
              <a16:creationId xmlns:a16="http://schemas.microsoft.com/office/drawing/2014/main" id="{00000000-0008-0000-0500-0000C9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554" name="Text Box 15">
          <a:extLst>
            <a:ext uri="{FF2B5EF4-FFF2-40B4-BE49-F238E27FC236}">
              <a16:creationId xmlns:a16="http://schemas.microsoft.com/office/drawing/2014/main" id="{00000000-0008-0000-0500-0000CA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56743"/>
    <xdr:sp macro="" textlink="">
      <xdr:nvSpPr>
        <xdr:cNvPr id="4555" name="Text Box 15">
          <a:extLst>
            <a:ext uri="{FF2B5EF4-FFF2-40B4-BE49-F238E27FC236}">
              <a16:creationId xmlns:a16="http://schemas.microsoft.com/office/drawing/2014/main" id="{00000000-0008-0000-0500-0000CB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6" name="Text Box 15">
          <a:extLst>
            <a:ext uri="{FF2B5EF4-FFF2-40B4-BE49-F238E27FC236}">
              <a16:creationId xmlns:a16="http://schemas.microsoft.com/office/drawing/2014/main" id="{00000000-0008-0000-0500-0000C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557" name="Text Box 15">
          <a:extLst>
            <a:ext uri="{FF2B5EF4-FFF2-40B4-BE49-F238E27FC236}">
              <a16:creationId xmlns:a16="http://schemas.microsoft.com/office/drawing/2014/main" id="{00000000-0008-0000-0500-0000CD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8" name="Text Box 15">
          <a:extLst>
            <a:ext uri="{FF2B5EF4-FFF2-40B4-BE49-F238E27FC236}">
              <a16:creationId xmlns:a16="http://schemas.microsoft.com/office/drawing/2014/main" id="{00000000-0008-0000-0500-0000C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9" name="Text Box 15">
          <a:extLst>
            <a:ext uri="{FF2B5EF4-FFF2-40B4-BE49-F238E27FC236}">
              <a16:creationId xmlns:a16="http://schemas.microsoft.com/office/drawing/2014/main" id="{00000000-0008-0000-0500-0000C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0" name="Text Box 15">
          <a:extLst>
            <a:ext uri="{FF2B5EF4-FFF2-40B4-BE49-F238E27FC236}">
              <a16:creationId xmlns:a16="http://schemas.microsoft.com/office/drawing/2014/main" id="{00000000-0008-0000-0500-0000D0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1" name="Text Box 15">
          <a:extLst>
            <a:ext uri="{FF2B5EF4-FFF2-40B4-BE49-F238E27FC236}">
              <a16:creationId xmlns:a16="http://schemas.microsoft.com/office/drawing/2014/main" id="{00000000-0008-0000-0500-0000D1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2" name="Text Box 15">
          <a:extLst>
            <a:ext uri="{FF2B5EF4-FFF2-40B4-BE49-F238E27FC236}">
              <a16:creationId xmlns:a16="http://schemas.microsoft.com/office/drawing/2014/main" id="{00000000-0008-0000-0500-0000D2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3" name="Text Box 15">
          <a:extLst>
            <a:ext uri="{FF2B5EF4-FFF2-40B4-BE49-F238E27FC236}">
              <a16:creationId xmlns:a16="http://schemas.microsoft.com/office/drawing/2014/main" id="{00000000-0008-0000-0500-0000D3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8496"/>
    <xdr:sp macro="" textlink="">
      <xdr:nvSpPr>
        <xdr:cNvPr id="4564" name="Text Box 15">
          <a:extLst>
            <a:ext uri="{FF2B5EF4-FFF2-40B4-BE49-F238E27FC236}">
              <a16:creationId xmlns:a16="http://schemas.microsoft.com/office/drawing/2014/main" id="{00000000-0008-0000-0500-0000D4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5" name="Text Box 15">
          <a:extLst>
            <a:ext uri="{FF2B5EF4-FFF2-40B4-BE49-F238E27FC236}">
              <a16:creationId xmlns:a16="http://schemas.microsoft.com/office/drawing/2014/main" id="{00000000-0008-0000-0500-0000D5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66" name="Text Box 15">
          <a:extLst>
            <a:ext uri="{FF2B5EF4-FFF2-40B4-BE49-F238E27FC236}">
              <a16:creationId xmlns:a16="http://schemas.microsoft.com/office/drawing/2014/main" id="{00000000-0008-0000-0500-0000D6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56743"/>
    <xdr:sp macro="" textlink="">
      <xdr:nvSpPr>
        <xdr:cNvPr id="4567" name="Text Box 15">
          <a:extLst>
            <a:ext uri="{FF2B5EF4-FFF2-40B4-BE49-F238E27FC236}">
              <a16:creationId xmlns:a16="http://schemas.microsoft.com/office/drawing/2014/main" id="{00000000-0008-0000-0500-0000D7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8" name="Text Box 15">
          <a:extLst>
            <a:ext uri="{FF2B5EF4-FFF2-40B4-BE49-F238E27FC236}">
              <a16:creationId xmlns:a16="http://schemas.microsoft.com/office/drawing/2014/main" id="{00000000-0008-0000-0500-0000D8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69" name="Text Box 15">
          <a:extLst>
            <a:ext uri="{FF2B5EF4-FFF2-40B4-BE49-F238E27FC236}">
              <a16:creationId xmlns:a16="http://schemas.microsoft.com/office/drawing/2014/main" id="{00000000-0008-0000-0500-0000D9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0" name="Text Box 15">
          <a:extLst>
            <a:ext uri="{FF2B5EF4-FFF2-40B4-BE49-F238E27FC236}">
              <a16:creationId xmlns:a16="http://schemas.microsoft.com/office/drawing/2014/main" id="{00000000-0008-0000-0500-0000DA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1" name="Text Box 15">
          <a:extLst>
            <a:ext uri="{FF2B5EF4-FFF2-40B4-BE49-F238E27FC236}">
              <a16:creationId xmlns:a16="http://schemas.microsoft.com/office/drawing/2014/main" id="{00000000-0008-0000-0500-0000DB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2" name="Text Box 15">
          <a:extLst>
            <a:ext uri="{FF2B5EF4-FFF2-40B4-BE49-F238E27FC236}">
              <a16:creationId xmlns:a16="http://schemas.microsoft.com/office/drawing/2014/main" id="{00000000-0008-0000-0500-0000D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3" name="Text Box 15">
          <a:extLst>
            <a:ext uri="{FF2B5EF4-FFF2-40B4-BE49-F238E27FC236}">
              <a16:creationId xmlns:a16="http://schemas.microsoft.com/office/drawing/2014/main" id="{00000000-0008-0000-0500-0000DD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4" name="Text Box 15">
          <a:extLst>
            <a:ext uri="{FF2B5EF4-FFF2-40B4-BE49-F238E27FC236}">
              <a16:creationId xmlns:a16="http://schemas.microsoft.com/office/drawing/2014/main" id="{00000000-0008-0000-0500-0000D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5" name="Text Box 15">
          <a:extLst>
            <a:ext uri="{FF2B5EF4-FFF2-40B4-BE49-F238E27FC236}">
              <a16:creationId xmlns:a16="http://schemas.microsoft.com/office/drawing/2014/main" id="{00000000-0008-0000-0500-0000D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6" name="Text Box 15">
          <a:extLst>
            <a:ext uri="{FF2B5EF4-FFF2-40B4-BE49-F238E27FC236}">
              <a16:creationId xmlns:a16="http://schemas.microsoft.com/office/drawing/2014/main" id="{00000000-0008-0000-0500-0000E0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7" name="Text Box 15">
          <a:extLst>
            <a:ext uri="{FF2B5EF4-FFF2-40B4-BE49-F238E27FC236}">
              <a16:creationId xmlns:a16="http://schemas.microsoft.com/office/drawing/2014/main" id="{00000000-0008-0000-0500-0000E1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8" name="Text Box 15">
          <a:extLst>
            <a:ext uri="{FF2B5EF4-FFF2-40B4-BE49-F238E27FC236}">
              <a16:creationId xmlns:a16="http://schemas.microsoft.com/office/drawing/2014/main" id="{00000000-0008-0000-0500-0000E2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9" name="Text Box 15">
          <a:extLst>
            <a:ext uri="{FF2B5EF4-FFF2-40B4-BE49-F238E27FC236}">
              <a16:creationId xmlns:a16="http://schemas.microsoft.com/office/drawing/2014/main" id="{00000000-0008-0000-0500-0000E3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0" name="Text Box 15">
          <a:extLst>
            <a:ext uri="{FF2B5EF4-FFF2-40B4-BE49-F238E27FC236}">
              <a16:creationId xmlns:a16="http://schemas.microsoft.com/office/drawing/2014/main" id="{00000000-0008-0000-0500-0000E4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1" name="Text Box 15">
          <a:extLst>
            <a:ext uri="{FF2B5EF4-FFF2-40B4-BE49-F238E27FC236}">
              <a16:creationId xmlns:a16="http://schemas.microsoft.com/office/drawing/2014/main" id="{00000000-0008-0000-0500-0000E5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2" name="Text Box 15">
          <a:extLst>
            <a:ext uri="{FF2B5EF4-FFF2-40B4-BE49-F238E27FC236}">
              <a16:creationId xmlns:a16="http://schemas.microsoft.com/office/drawing/2014/main" id="{00000000-0008-0000-0500-0000E6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3" name="Text Box 15">
          <a:extLst>
            <a:ext uri="{FF2B5EF4-FFF2-40B4-BE49-F238E27FC236}">
              <a16:creationId xmlns:a16="http://schemas.microsoft.com/office/drawing/2014/main" id="{00000000-0008-0000-0500-0000E7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61691"/>
    <xdr:sp macro="" textlink="">
      <xdr:nvSpPr>
        <xdr:cNvPr id="4584" name="Text Box 15">
          <a:extLst>
            <a:ext uri="{FF2B5EF4-FFF2-40B4-BE49-F238E27FC236}">
              <a16:creationId xmlns:a16="http://schemas.microsoft.com/office/drawing/2014/main" id="{00000000-0008-0000-0500-0000E8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5" name="Text Box 15">
          <a:extLst>
            <a:ext uri="{FF2B5EF4-FFF2-40B4-BE49-F238E27FC236}">
              <a16:creationId xmlns:a16="http://schemas.microsoft.com/office/drawing/2014/main" id="{00000000-0008-0000-0500-0000E9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586" name="Text Box 15">
          <a:extLst>
            <a:ext uri="{FF2B5EF4-FFF2-40B4-BE49-F238E27FC236}">
              <a16:creationId xmlns:a16="http://schemas.microsoft.com/office/drawing/2014/main" id="{00000000-0008-0000-0500-0000EA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4587" name="Text Box 15">
          <a:extLst>
            <a:ext uri="{FF2B5EF4-FFF2-40B4-BE49-F238E27FC236}">
              <a16:creationId xmlns:a16="http://schemas.microsoft.com/office/drawing/2014/main" id="{00000000-0008-0000-0500-0000EB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8" name="Text Box 15">
          <a:extLst>
            <a:ext uri="{FF2B5EF4-FFF2-40B4-BE49-F238E27FC236}">
              <a16:creationId xmlns:a16="http://schemas.microsoft.com/office/drawing/2014/main" id="{00000000-0008-0000-0500-0000EC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589" name="Text Box 15">
          <a:extLst>
            <a:ext uri="{FF2B5EF4-FFF2-40B4-BE49-F238E27FC236}">
              <a16:creationId xmlns:a16="http://schemas.microsoft.com/office/drawing/2014/main" id="{00000000-0008-0000-0500-0000ED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4590" name="Text Box 15">
          <a:extLst>
            <a:ext uri="{FF2B5EF4-FFF2-40B4-BE49-F238E27FC236}">
              <a16:creationId xmlns:a16="http://schemas.microsoft.com/office/drawing/2014/main" id="{00000000-0008-0000-0500-0000EE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1" name="Text Box 15">
          <a:extLst>
            <a:ext uri="{FF2B5EF4-FFF2-40B4-BE49-F238E27FC236}">
              <a16:creationId xmlns:a16="http://schemas.microsoft.com/office/drawing/2014/main" id="{00000000-0008-0000-0500-0000EF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3" name="Text Box 15">
          <a:extLst>
            <a:ext uri="{FF2B5EF4-FFF2-40B4-BE49-F238E27FC236}">
              <a16:creationId xmlns:a16="http://schemas.microsoft.com/office/drawing/2014/main" id="{00000000-0008-0000-0500-0000F1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4" name="Text Box 15">
          <a:extLst>
            <a:ext uri="{FF2B5EF4-FFF2-40B4-BE49-F238E27FC236}">
              <a16:creationId xmlns:a16="http://schemas.microsoft.com/office/drawing/2014/main" id="{00000000-0008-0000-0500-0000F2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5" name="Text Box 15">
          <a:extLst>
            <a:ext uri="{FF2B5EF4-FFF2-40B4-BE49-F238E27FC236}">
              <a16:creationId xmlns:a16="http://schemas.microsoft.com/office/drawing/2014/main" id="{00000000-0008-0000-0500-0000F3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6" name="Text Box 15">
          <a:extLst>
            <a:ext uri="{FF2B5EF4-FFF2-40B4-BE49-F238E27FC236}">
              <a16:creationId xmlns:a16="http://schemas.microsoft.com/office/drawing/2014/main" id="{00000000-0008-0000-0500-0000F4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7" name="Text Box 15">
          <a:extLst>
            <a:ext uri="{FF2B5EF4-FFF2-40B4-BE49-F238E27FC236}">
              <a16:creationId xmlns:a16="http://schemas.microsoft.com/office/drawing/2014/main" id="{00000000-0008-0000-0500-0000F5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8" name="Text Box 15">
          <a:extLst>
            <a:ext uri="{FF2B5EF4-FFF2-40B4-BE49-F238E27FC236}">
              <a16:creationId xmlns:a16="http://schemas.microsoft.com/office/drawing/2014/main" id="{00000000-0008-0000-0500-0000F6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9" name="Text Box 15">
          <a:extLst>
            <a:ext uri="{FF2B5EF4-FFF2-40B4-BE49-F238E27FC236}">
              <a16:creationId xmlns:a16="http://schemas.microsoft.com/office/drawing/2014/main" id="{00000000-0008-0000-0500-0000F7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600" name="Text Box 15">
          <a:extLst>
            <a:ext uri="{FF2B5EF4-FFF2-40B4-BE49-F238E27FC236}">
              <a16:creationId xmlns:a16="http://schemas.microsoft.com/office/drawing/2014/main" id="{00000000-0008-0000-0500-0000F8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61691"/>
    <xdr:sp macro="" textlink="">
      <xdr:nvSpPr>
        <xdr:cNvPr id="4601" name="Text Box 15">
          <a:extLst>
            <a:ext uri="{FF2B5EF4-FFF2-40B4-BE49-F238E27FC236}">
              <a16:creationId xmlns:a16="http://schemas.microsoft.com/office/drawing/2014/main" id="{00000000-0008-0000-0500-0000F9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2" name="Text Box 15">
          <a:extLst>
            <a:ext uri="{FF2B5EF4-FFF2-40B4-BE49-F238E27FC236}">
              <a16:creationId xmlns:a16="http://schemas.microsoft.com/office/drawing/2014/main" id="{00000000-0008-0000-0500-0000FA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3" name="Text Box 15">
          <a:extLst>
            <a:ext uri="{FF2B5EF4-FFF2-40B4-BE49-F238E27FC236}">
              <a16:creationId xmlns:a16="http://schemas.microsoft.com/office/drawing/2014/main" id="{00000000-0008-0000-0500-0000FB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8496"/>
    <xdr:sp macro="" textlink="">
      <xdr:nvSpPr>
        <xdr:cNvPr id="4604" name="Text Box 15">
          <a:extLst>
            <a:ext uri="{FF2B5EF4-FFF2-40B4-BE49-F238E27FC236}">
              <a16:creationId xmlns:a16="http://schemas.microsoft.com/office/drawing/2014/main" id="{00000000-0008-0000-0500-0000FC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5" name="Text Box 15">
          <a:extLst>
            <a:ext uri="{FF2B5EF4-FFF2-40B4-BE49-F238E27FC236}">
              <a16:creationId xmlns:a16="http://schemas.microsoft.com/office/drawing/2014/main" id="{00000000-0008-0000-0500-0000FD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6" name="Text Box 15">
          <a:extLst>
            <a:ext uri="{FF2B5EF4-FFF2-40B4-BE49-F238E27FC236}">
              <a16:creationId xmlns:a16="http://schemas.microsoft.com/office/drawing/2014/main" id="{00000000-0008-0000-0500-0000FE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56743"/>
    <xdr:sp macro="" textlink="">
      <xdr:nvSpPr>
        <xdr:cNvPr id="4607" name="Text Box 15">
          <a:extLst>
            <a:ext uri="{FF2B5EF4-FFF2-40B4-BE49-F238E27FC236}">
              <a16:creationId xmlns:a16="http://schemas.microsoft.com/office/drawing/2014/main" id="{00000000-0008-0000-0500-0000FF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8" name="Text Box 15">
          <a:extLst>
            <a:ext uri="{FF2B5EF4-FFF2-40B4-BE49-F238E27FC236}">
              <a16:creationId xmlns:a16="http://schemas.microsoft.com/office/drawing/2014/main" id="{00000000-0008-0000-0500-000000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9" name="Text Box 15">
          <a:extLst>
            <a:ext uri="{FF2B5EF4-FFF2-40B4-BE49-F238E27FC236}">
              <a16:creationId xmlns:a16="http://schemas.microsoft.com/office/drawing/2014/main" id="{00000000-0008-0000-0500-00000112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0" name="Text Box 15">
          <a:extLst>
            <a:ext uri="{FF2B5EF4-FFF2-40B4-BE49-F238E27FC236}">
              <a16:creationId xmlns:a16="http://schemas.microsoft.com/office/drawing/2014/main" id="{00000000-0008-0000-0500-000002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1" name="Text Box 15">
          <a:extLst>
            <a:ext uri="{FF2B5EF4-FFF2-40B4-BE49-F238E27FC236}">
              <a16:creationId xmlns:a16="http://schemas.microsoft.com/office/drawing/2014/main" id="{00000000-0008-0000-0500-000003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2" name="Text Box 15">
          <a:extLst>
            <a:ext uri="{FF2B5EF4-FFF2-40B4-BE49-F238E27FC236}">
              <a16:creationId xmlns:a16="http://schemas.microsoft.com/office/drawing/2014/main" id="{00000000-0008-0000-0500-000004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3" name="Text Box 15">
          <a:extLst>
            <a:ext uri="{FF2B5EF4-FFF2-40B4-BE49-F238E27FC236}">
              <a16:creationId xmlns:a16="http://schemas.microsoft.com/office/drawing/2014/main" id="{00000000-0008-0000-0500-000005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4" name="Text Box 15">
          <a:extLst>
            <a:ext uri="{FF2B5EF4-FFF2-40B4-BE49-F238E27FC236}">
              <a16:creationId xmlns:a16="http://schemas.microsoft.com/office/drawing/2014/main" id="{00000000-0008-0000-0500-000006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5" name="Text Box 15">
          <a:extLst>
            <a:ext uri="{FF2B5EF4-FFF2-40B4-BE49-F238E27FC236}">
              <a16:creationId xmlns:a16="http://schemas.microsoft.com/office/drawing/2014/main" id="{00000000-0008-0000-0500-000007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6" name="Text Box 15">
          <a:extLst>
            <a:ext uri="{FF2B5EF4-FFF2-40B4-BE49-F238E27FC236}">
              <a16:creationId xmlns:a16="http://schemas.microsoft.com/office/drawing/2014/main" id="{00000000-0008-0000-0500-000008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7" name="Text Box 15">
          <a:extLst>
            <a:ext uri="{FF2B5EF4-FFF2-40B4-BE49-F238E27FC236}">
              <a16:creationId xmlns:a16="http://schemas.microsoft.com/office/drawing/2014/main" id="{00000000-0008-0000-0500-000009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8" name="Text Box 15">
          <a:extLst>
            <a:ext uri="{FF2B5EF4-FFF2-40B4-BE49-F238E27FC236}">
              <a16:creationId xmlns:a16="http://schemas.microsoft.com/office/drawing/2014/main" id="{00000000-0008-0000-0500-00000A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9" name="Text Box 15">
          <a:extLst>
            <a:ext uri="{FF2B5EF4-FFF2-40B4-BE49-F238E27FC236}">
              <a16:creationId xmlns:a16="http://schemas.microsoft.com/office/drawing/2014/main" id="{00000000-0008-0000-0500-00000B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0" name="Text Box 15">
          <a:extLst>
            <a:ext uri="{FF2B5EF4-FFF2-40B4-BE49-F238E27FC236}">
              <a16:creationId xmlns:a16="http://schemas.microsoft.com/office/drawing/2014/main" id="{00000000-0008-0000-0500-00000C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1" name="Text Box 15">
          <a:extLst>
            <a:ext uri="{FF2B5EF4-FFF2-40B4-BE49-F238E27FC236}">
              <a16:creationId xmlns:a16="http://schemas.microsoft.com/office/drawing/2014/main" id="{00000000-0008-0000-0500-00000D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2" name="Text Box 15">
          <a:extLst>
            <a:ext uri="{FF2B5EF4-FFF2-40B4-BE49-F238E27FC236}">
              <a16:creationId xmlns:a16="http://schemas.microsoft.com/office/drawing/2014/main" id="{00000000-0008-0000-0500-00000E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3" name="Text Box 15">
          <a:extLst>
            <a:ext uri="{FF2B5EF4-FFF2-40B4-BE49-F238E27FC236}">
              <a16:creationId xmlns:a16="http://schemas.microsoft.com/office/drawing/2014/main" id="{00000000-0008-0000-0500-00000F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4" name="Text Box 15">
          <a:extLst>
            <a:ext uri="{FF2B5EF4-FFF2-40B4-BE49-F238E27FC236}">
              <a16:creationId xmlns:a16="http://schemas.microsoft.com/office/drawing/2014/main" id="{00000000-0008-0000-0500-000010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5" name="Text Box 15">
          <a:extLst>
            <a:ext uri="{FF2B5EF4-FFF2-40B4-BE49-F238E27FC236}">
              <a16:creationId xmlns:a16="http://schemas.microsoft.com/office/drawing/2014/main" id="{00000000-0008-0000-0500-000011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6" name="Text Box 15">
          <a:extLst>
            <a:ext uri="{FF2B5EF4-FFF2-40B4-BE49-F238E27FC236}">
              <a16:creationId xmlns:a16="http://schemas.microsoft.com/office/drawing/2014/main" id="{00000000-0008-0000-0500-000012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7" name="Text Box 15">
          <a:extLst>
            <a:ext uri="{FF2B5EF4-FFF2-40B4-BE49-F238E27FC236}">
              <a16:creationId xmlns:a16="http://schemas.microsoft.com/office/drawing/2014/main" id="{00000000-0008-0000-0500-000013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8" name="Text Box 15">
          <a:extLst>
            <a:ext uri="{FF2B5EF4-FFF2-40B4-BE49-F238E27FC236}">
              <a16:creationId xmlns:a16="http://schemas.microsoft.com/office/drawing/2014/main" id="{00000000-0008-0000-0500-000014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629" name="Text Box 15">
          <a:extLst>
            <a:ext uri="{FF2B5EF4-FFF2-40B4-BE49-F238E27FC236}">
              <a16:creationId xmlns:a16="http://schemas.microsoft.com/office/drawing/2014/main" id="{00000000-0008-0000-0500-000015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0" name="Text Box 15">
          <a:extLst>
            <a:ext uri="{FF2B5EF4-FFF2-40B4-BE49-F238E27FC236}">
              <a16:creationId xmlns:a16="http://schemas.microsoft.com/office/drawing/2014/main" id="{00000000-0008-0000-0500-00001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1" name="Text Box 15">
          <a:extLst>
            <a:ext uri="{FF2B5EF4-FFF2-40B4-BE49-F238E27FC236}">
              <a16:creationId xmlns:a16="http://schemas.microsoft.com/office/drawing/2014/main" id="{00000000-0008-0000-0500-000017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632" name="Text Box 15">
          <a:extLst>
            <a:ext uri="{FF2B5EF4-FFF2-40B4-BE49-F238E27FC236}">
              <a16:creationId xmlns:a16="http://schemas.microsoft.com/office/drawing/2014/main" id="{00000000-0008-0000-0500-000018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3" name="Text Box 15">
          <a:extLst>
            <a:ext uri="{FF2B5EF4-FFF2-40B4-BE49-F238E27FC236}">
              <a16:creationId xmlns:a16="http://schemas.microsoft.com/office/drawing/2014/main" id="{00000000-0008-0000-0500-00001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4" name="Text Box 15">
          <a:extLst>
            <a:ext uri="{FF2B5EF4-FFF2-40B4-BE49-F238E27FC236}">
              <a16:creationId xmlns:a16="http://schemas.microsoft.com/office/drawing/2014/main" id="{00000000-0008-0000-0500-00001A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4635" name="Text Box 15">
          <a:extLst>
            <a:ext uri="{FF2B5EF4-FFF2-40B4-BE49-F238E27FC236}">
              <a16:creationId xmlns:a16="http://schemas.microsoft.com/office/drawing/2014/main" id="{00000000-0008-0000-0500-00001B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6" name="Text Box 15">
          <a:extLst>
            <a:ext uri="{FF2B5EF4-FFF2-40B4-BE49-F238E27FC236}">
              <a16:creationId xmlns:a16="http://schemas.microsoft.com/office/drawing/2014/main" id="{00000000-0008-0000-0500-00001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7" name="Text Box 15">
          <a:extLst>
            <a:ext uri="{FF2B5EF4-FFF2-40B4-BE49-F238E27FC236}">
              <a16:creationId xmlns:a16="http://schemas.microsoft.com/office/drawing/2014/main" id="{00000000-0008-0000-0500-00001D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8" name="Text Box 15">
          <a:extLst>
            <a:ext uri="{FF2B5EF4-FFF2-40B4-BE49-F238E27FC236}">
              <a16:creationId xmlns:a16="http://schemas.microsoft.com/office/drawing/2014/main" id="{00000000-0008-0000-0500-00001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9" name="Text Box 15">
          <a:extLst>
            <a:ext uri="{FF2B5EF4-FFF2-40B4-BE49-F238E27FC236}">
              <a16:creationId xmlns:a16="http://schemas.microsoft.com/office/drawing/2014/main" id="{00000000-0008-0000-0500-00001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0" name="Text Box 15">
          <a:extLst>
            <a:ext uri="{FF2B5EF4-FFF2-40B4-BE49-F238E27FC236}">
              <a16:creationId xmlns:a16="http://schemas.microsoft.com/office/drawing/2014/main" id="{00000000-0008-0000-0500-00002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1" name="Text Box 15">
          <a:extLst>
            <a:ext uri="{FF2B5EF4-FFF2-40B4-BE49-F238E27FC236}">
              <a16:creationId xmlns:a16="http://schemas.microsoft.com/office/drawing/2014/main" id="{00000000-0008-0000-0500-00002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2" name="Text Box 15">
          <a:extLst>
            <a:ext uri="{FF2B5EF4-FFF2-40B4-BE49-F238E27FC236}">
              <a16:creationId xmlns:a16="http://schemas.microsoft.com/office/drawing/2014/main" id="{00000000-0008-0000-0500-00002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3" name="Text Box 15">
          <a:extLst>
            <a:ext uri="{FF2B5EF4-FFF2-40B4-BE49-F238E27FC236}">
              <a16:creationId xmlns:a16="http://schemas.microsoft.com/office/drawing/2014/main" id="{00000000-0008-0000-0500-00002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4" name="Text Box 15">
          <a:extLst>
            <a:ext uri="{FF2B5EF4-FFF2-40B4-BE49-F238E27FC236}">
              <a16:creationId xmlns:a16="http://schemas.microsoft.com/office/drawing/2014/main" id="{00000000-0008-0000-0500-00002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5" name="Text Box 15">
          <a:extLst>
            <a:ext uri="{FF2B5EF4-FFF2-40B4-BE49-F238E27FC236}">
              <a16:creationId xmlns:a16="http://schemas.microsoft.com/office/drawing/2014/main" id="{00000000-0008-0000-0500-00002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6" name="Text Box 15">
          <a:extLst>
            <a:ext uri="{FF2B5EF4-FFF2-40B4-BE49-F238E27FC236}">
              <a16:creationId xmlns:a16="http://schemas.microsoft.com/office/drawing/2014/main" id="{00000000-0008-0000-0500-00002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7" name="Text Box 15">
          <a:extLst>
            <a:ext uri="{FF2B5EF4-FFF2-40B4-BE49-F238E27FC236}">
              <a16:creationId xmlns:a16="http://schemas.microsoft.com/office/drawing/2014/main" id="{00000000-0008-0000-0500-00002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8" name="Text Box 15">
          <a:extLst>
            <a:ext uri="{FF2B5EF4-FFF2-40B4-BE49-F238E27FC236}">
              <a16:creationId xmlns:a16="http://schemas.microsoft.com/office/drawing/2014/main" id="{00000000-0008-0000-0500-00002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9" name="Text Box 15">
          <a:extLst>
            <a:ext uri="{FF2B5EF4-FFF2-40B4-BE49-F238E27FC236}">
              <a16:creationId xmlns:a16="http://schemas.microsoft.com/office/drawing/2014/main" id="{00000000-0008-0000-0500-00002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0" name="Text Box 15">
          <a:extLst>
            <a:ext uri="{FF2B5EF4-FFF2-40B4-BE49-F238E27FC236}">
              <a16:creationId xmlns:a16="http://schemas.microsoft.com/office/drawing/2014/main" id="{00000000-0008-0000-0500-00002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1" name="Text Box 15">
          <a:extLst>
            <a:ext uri="{FF2B5EF4-FFF2-40B4-BE49-F238E27FC236}">
              <a16:creationId xmlns:a16="http://schemas.microsoft.com/office/drawing/2014/main" id="{00000000-0008-0000-0500-00002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2" name="Text Box 15">
          <a:extLst>
            <a:ext uri="{FF2B5EF4-FFF2-40B4-BE49-F238E27FC236}">
              <a16:creationId xmlns:a16="http://schemas.microsoft.com/office/drawing/2014/main" id="{00000000-0008-0000-0500-00002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3" name="Text Box 15">
          <a:extLst>
            <a:ext uri="{FF2B5EF4-FFF2-40B4-BE49-F238E27FC236}">
              <a16:creationId xmlns:a16="http://schemas.microsoft.com/office/drawing/2014/main" id="{00000000-0008-0000-0500-00002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4" name="Text Box 15">
          <a:extLst>
            <a:ext uri="{FF2B5EF4-FFF2-40B4-BE49-F238E27FC236}">
              <a16:creationId xmlns:a16="http://schemas.microsoft.com/office/drawing/2014/main" id="{00000000-0008-0000-0500-00002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5" name="Text Box 15">
          <a:extLst>
            <a:ext uri="{FF2B5EF4-FFF2-40B4-BE49-F238E27FC236}">
              <a16:creationId xmlns:a16="http://schemas.microsoft.com/office/drawing/2014/main" id="{00000000-0008-0000-0500-00002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6" name="Text Box 15">
          <a:extLst>
            <a:ext uri="{FF2B5EF4-FFF2-40B4-BE49-F238E27FC236}">
              <a16:creationId xmlns:a16="http://schemas.microsoft.com/office/drawing/2014/main" id="{00000000-0008-0000-0500-00003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7" name="Text Box 15">
          <a:extLst>
            <a:ext uri="{FF2B5EF4-FFF2-40B4-BE49-F238E27FC236}">
              <a16:creationId xmlns:a16="http://schemas.microsoft.com/office/drawing/2014/main" id="{00000000-0008-0000-0500-00003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8" name="Text Box 15">
          <a:extLst>
            <a:ext uri="{FF2B5EF4-FFF2-40B4-BE49-F238E27FC236}">
              <a16:creationId xmlns:a16="http://schemas.microsoft.com/office/drawing/2014/main" id="{00000000-0008-0000-0500-00003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59" name="Text Box 15">
          <a:extLst>
            <a:ext uri="{FF2B5EF4-FFF2-40B4-BE49-F238E27FC236}">
              <a16:creationId xmlns:a16="http://schemas.microsoft.com/office/drawing/2014/main" id="{00000000-0008-0000-0500-000033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0" name="Text Box 15">
          <a:extLst>
            <a:ext uri="{FF2B5EF4-FFF2-40B4-BE49-F238E27FC236}">
              <a16:creationId xmlns:a16="http://schemas.microsoft.com/office/drawing/2014/main" id="{00000000-0008-0000-0500-00003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1" name="Text Box 15">
          <a:extLst>
            <a:ext uri="{FF2B5EF4-FFF2-40B4-BE49-F238E27FC236}">
              <a16:creationId xmlns:a16="http://schemas.microsoft.com/office/drawing/2014/main" id="{00000000-0008-0000-0500-000035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62" name="Text Box 15">
          <a:extLst>
            <a:ext uri="{FF2B5EF4-FFF2-40B4-BE49-F238E27FC236}">
              <a16:creationId xmlns:a16="http://schemas.microsoft.com/office/drawing/2014/main" id="{00000000-0008-0000-0500-000036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3" name="Text Box 15">
          <a:extLst>
            <a:ext uri="{FF2B5EF4-FFF2-40B4-BE49-F238E27FC236}">
              <a16:creationId xmlns:a16="http://schemas.microsoft.com/office/drawing/2014/main" id="{00000000-0008-0000-0500-00003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4" name="Text Box 15">
          <a:extLst>
            <a:ext uri="{FF2B5EF4-FFF2-40B4-BE49-F238E27FC236}">
              <a16:creationId xmlns:a16="http://schemas.microsoft.com/office/drawing/2014/main" id="{00000000-0008-0000-0500-000038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4665" name="Text Box 15">
          <a:extLst>
            <a:ext uri="{FF2B5EF4-FFF2-40B4-BE49-F238E27FC236}">
              <a16:creationId xmlns:a16="http://schemas.microsoft.com/office/drawing/2014/main" id="{00000000-0008-0000-0500-000039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6" name="Text Box 15">
          <a:extLst>
            <a:ext uri="{FF2B5EF4-FFF2-40B4-BE49-F238E27FC236}">
              <a16:creationId xmlns:a16="http://schemas.microsoft.com/office/drawing/2014/main" id="{00000000-0008-0000-0500-00003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7" name="Text Box 15">
          <a:extLst>
            <a:ext uri="{FF2B5EF4-FFF2-40B4-BE49-F238E27FC236}">
              <a16:creationId xmlns:a16="http://schemas.microsoft.com/office/drawing/2014/main" id="{00000000-0008-0000-0500-00003B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8" name="Text Box 15">
          <a:extLst>
            <a:ext uri="{FF2B5EF4-FFF2-40B4-BE49-F238E27FC236}">
              <a16:creationId xmlns:a16="http://schemas.microsoft.com/office/drawing/2014/main" id="{00000000-0008-0000-0500-00003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9" name="Text Box 15">
          <a:extLst>
            <a:ext uri="{FF2B5EF4-FFF2-40B4-BE49-F238E27FC236}">
              <a16:creationId xmlns:a16="http://schemas.microsoft.com/office/drawing/2014/main" id="{00000000-0008-0000-0500-00003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0" name="Text Box 15">
          <a:extLst>
            <a:ext uri="{FF2B5EF4-FFF2-40B4-BE49-F238E27FC236}">
              <a16:creationId xmlns:a16="http://schemas.microsoft.com/office/drawing/2014/main" id="{00000000-0008-0000-0500-00003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1" name="Text Box 15">
          <a:extLst>
            <a:ext uri="{FF2B5EF4-FFF2-40B4-BE49-F238E27FC236}">
              <a16:creationId xmlns:a16="http://schemas.microsoft.com/office/drawing/2014/main" id="{00000000-0008-0000-0500-00003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2" name="Text Box 15">
          <a:extLst>
            <a:ext uri="{FF2B5EF4-FFF2-40B4-BE49-F238E27FC236}">
              <a16:creationId xmlns:a16="http://schemas.microsoft.com/office/drawing/2014/main" id="{00000000-0008-0000-0500-00004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3" name="Text Box 15">
          <a:extLst>
            <a:ext uri="{FF2B5EF4-FFF2-40B4-BE49-F238E27FC236}">
              <a16:creationId xmlns:a16="http://schemas.microsoft.com/office/drawing/2014/main" id="{00000000-0008-0000-0500-00004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4" name="Text Box 15">
          <a:extLst>
            <a:ext uri="{FF2B5EF4-FFF2-40B4-BE49-F238E27FC236}">
              <a16:creationId xmlns:a16="http://schemas.microsoft.com/office/drawing/2014/main" id="{00000000-0008-0000-0500-00004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5" name="Text Box 15">
          <a:extLst>
            <a:ext uri="{FF2B5EF4-FFF2-40B4-BE49-F238E27FC236}">
              <a16:creationId xmlns:a16="http://schemas.microsoft.com/office/drawing/2014/main" id="{00000000-0008-0000-0500-00004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6" name="Text Box 15">
          <a:extLst>
            <a:ext uri="{FF2B5EF4-FFF2-40B4-BE49-F238E27FC236}">
              <a16:creationId xmlns:a16="http://schemas.microsoft.com/office/drawing/2014/main" id="{00000000-0008-0000-0500-00004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7" name="Text Box 15">
          <a:extLst>
            <a:ext uri="{FF2B5EF4-FFF2-40B4-BE49-F238E27FC236}">
              <a16:creationId xmlns:a16="http://schemas.microsoft.com/office/drawing/2014/main" id="{00000000-0008-0000-0500-00004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8" name="Text Box 15">
          <a:extLst>
            <a:ext uri="{FF2B5EF4-FFF2-40B4-BE49-F238E27FC236}">
              <a16:creationId xmlns:a16="http://schemas.microsoft.com/office/drawing/2014/main" id="{00000000-0008-0000-0500-00004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9" name="Text Box 15">
          <a:extLst>
            <a:ext uri="{FF2B5EF4-FFF2-40B4-BE49-F238E27FC236}">
              <a16:creationId xmlns:a16="http://schemas.microsoft.com/office/drawing/2014/main" id="{00000000-0008-0000-0500-00004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0" name="Text Box 15">
          <a:extLst>
            <a:ext uri="{FF2B5EF4-FFF2-40B4-BE49-F238E27FC236}">
              <a16:creationId xmlns:a16="http://schemas.microsoft.com/office/drawing/2014/main" id="{00000000-0008-0000-0500-00004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1" name="Text Box 15">
          <a:extLst>
            <a:ext uri="{FF2B5EF4-FFF2-40B4-BE49-F238E27FC236}">
              <a16:creationId xmlns:a16="http://schemas.microsoft.com/office/drawing/2014/main" id="{00000000-0008-0000-0500-00004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2" name="Text Box 15">
          <a:extLst>
            <a:ext uri="{FF2B5EF4-FFF2-40B4-BE49-F238E27FC236}">
              <a16:creationId xmlns:a16="http://schemas.microsoft.com/office/drawing/2014/main" id="{00000000-0008-0000-0500-00004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3" name="Text Box 15">
          <a:extLst>
            <a:ext uri="{FF2B5EF4-FFF2-40B4-BE49-F238E27FC236}">
              <a16:creationId xmlns:a16="http://schemas.microsoft.com/office/drawing/2014/main" id="{00000000-0008-0000-0500-00004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4" name="Text Box 15">
          <a:extLst>
            <a:ext uri="{FF2B5EF4-FFF2-40B4-BE49-F238E27FC236}">
              <a16:creationId xmlns:a16="http://schemas.microsoft.com/office/drawing/2014/main" id="{00000000-0008-0000-0500-00004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5" name="Text Box 15">
          <a:extLst>
            <a:ext uri="{FF2B5EF4-FFF2-40B4-BE49-F238E27FC236}">
              <a16:creationId xmlns:a16="http://schemas.microsoft.com/office/drawing/2014/main" id="{00000000-0008-0000-0500-00004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6" name="Text Box 15">
          <a:extLst>
            <a:ext uri="{FF2B5EF4-FFF2-40B4-BE49-F238E27FC236}">
              <a16:creationId xmlns:a16="http://schemas.microsoft.com/office/drawing/2014/main" id="{00000000-0008-0000-0500-00004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7" name="Text Box 15">
          <a:extLst>
            <a:ext uri="{FF2B5EF4-FFF2-40B4-BE49-F238E27FC236}">
              <a16:creationId xmlns:a16="http://schemas.microsoft.com/office/drawing/2014/main" id="{00000000-0008-0000-0500-00004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8" name="Text Box 15">
          <a:extLst>
            <a:ext uri="{FF2B5EF4-FFF2-40B4-BE49-F238E27FC236}">
              <a16:creationId xmlns:a16="http://schemas.microsoft.com/office/drawing/2014/main" id="{00000000-0008-0000-0500-00005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9" name="Text Box 15">
          <a:extLst>
            <a:ext uri="{FF2B5EF4-FFF2-40B4-BE49-F238E27FC236}">
              <a16:creationId xmlns:a16="http://schemas.microsoft.com/office/drawing/2014/main" id="{00000000-0008-0000-0500-00005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0" name="Text Box 15">
          <a:extLst>
            <a:ext uri="{FF2B5EF4-FFF2-40B4-BE49-F238E27FC236}">
              <a16:creationId xmlns:a16="http://schemas.microsoft.com/office/drawing/2014/main" id="{00000000-0008-0000-0500-00005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1" name="Text Box 15">
          <a:extLst>
            <a:ext uri="{FF2B5EF4-FFF2-40B4-BE49-F238E27FC236}">
              <a16:creationId xmlns:a16="http://schemas.microsoft.com/office/drawing/2014/main" id="{00000000-0008-0000-0500-00005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2" name="Text Box 15">
          <a:extLst>
            <a:ext uri="{FF2B5EF4-FFF2-40B4-BE49-F238E27FC236}">
              <a16:creationId xmlns:a16="http://schemas.microsoft.com/office/drawing/2014/main" id="{00000000-0008-0000-0500-00005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3" name="Text Box 15">
          <a:extLst>
            <a:ext uri="{FF2B5EF4-FFF2-40B4-BE49-F238E27FC236}">
              <a16:creationId xmlns:a16="http://schemas.microsoft.com/office/drawing/2014/main" id="{00000000-0008-0000-0500-00005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4" name="Text Box 15">
          <a:extLst>
            <a:ext uri="{FF2B5EF4-FFF2-40B4-BE49-F238E27FC236}">
              <a16:creationId xmlns:a16="http://schemas.microsoft.com/office/drawing/2014/main" id="{00000000-0008-0000-0500-00005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5" name="Text Box 15">
          <a:extLst>
            <a:ext uri="{FF2B5EF4-FFF2-40B4-BE49-F238E27FC236}">
              <a16:creationId xmlns:a16="http://schemas.microsoft.com/office/drawing/2014/main" id="{00000000-0008-0000-0500-00005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6" name="Text Box 15">
          <a:extLst>
            <a:ext uri="{FF2B5EF4-FFF2-40B4-BE49-F238E27FC236}">
              <a16:creationId xmlns:a16="http://schemas.microsoft.com/office/drawing/2014/main" id="{00000000-0008-0000-0500-00005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7" name="Text Box 15">
          <a:extLst>
            <a:ext uri="{FF2B5EF4-FFF2-40B4-BE49-F238E27FC236}">
              <a16:creationId xmlns:a16="http://schemas.microsoft.com/office/drawing/2014/main" id="{00000000-0008-0000-0500-000059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8" name="Text Box 15">
          <a:extLst>
            <a:ext uri="{FF2B5EF4-FFF2-40B4-BE49-F238E27FC236}">
              <a16:creationId xmlns:a16="http://schemas.microsoft.com/office/drawing/2014/main" id="{00000000-0008-0000-0500-00005A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9" name="Text Box 15">
          <a:extLst>
            <a:ext uri="{FF2B5EF4-FFF2-40B4-BE49-F238E27FC236}">
              <a16:creationId xmlns:a16="http://schemas.microsoft.com/office/drawing/2014/main" id="{00000000-0008-0000-0500-00005B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0" name="Text Box 15">
          <a:extLst>
            <a:ext uri="{FF2B5EF4-FFF2-40B4-BE49-F238E27FC236}">
              <a16:creationId xmlns:a16="http://schemas.microsoft.com/office/drawing/2014/main" id="{00000000-0008-0000-0500-00005C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1" name="Text Box 15">
          <a:extLst>
            <a:ext uri="{FF2B5EF4-FFF2-40B4-BE49-F238E27FC236}">
              <a16:creationId xmlns:a16="http://schemas.microsoft.com/office/drawing/2014/main" id="{00000000-0008-0000-0500-00005D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2" name="Text Box 15">
          <a:extLst>
            <a:ext uri="{FF2B5EF4-FFF2-40B4-BE49-F238E27FC236}">
              <a16:creationId xmlns:a16="http://schemas.microsoft.com/office/drawing/2014/main" id="{00000000-0008-0000-0500-00005E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3" name="Text Box 15">
          <a:extLst>
            <a:ext uri="{FF2B5EF4-FFF2-40B4-BE49-F238E27FC236}">
              <a16:creationId xmlns:a16="http://schemas.microsoft.com/office/drawing/2014/main" id="{00000000-0008-0000-0500-00005F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4" name="Text Box 15">
          <a:extLst>
            <a:ext uri="{FF2B5EF4-FFF2-40B4-BE49-F238E27FC236}">
              <a16:creationId xmlns:a16="http://schemas.microsoft.com/office/drawing/2014/main" id="{00000000-0008-0000-0500-000060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5" name="Text Box 15">
          <a:extLst>
            <a:ext uri="{FF2B5EF4-FFF2-40B4-BE49-F238E27FC236}">
              <a16:creationId xmlns:a16="http://schemas.microsoft.com/office/drawing/2014/main" id="{00000000-0008-0000-0500-00006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6" name="Text Box 15">
          <a:extLst>
            <a:ext uri="{FF2B5EF4-FFF2-40B4-BE49-F238E27FC236}">
              <a16:creationId xmlns:a16="http://schemas.microsoft.com/office/drawing/2014/main" id="{00000000-0008-0000-0500-00006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7" name="Text Box 15">
          <a:extLst>
            <a:ext uri="{FF2B5EF4-FFF2-40B4-BE49-F238E27FC236}">
              <a16:creationId xmlns:a16="http://schemas.microsoft.com/office/drawing/2014/main" id="{00000000-0008-0000-0500-00006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8" name="Text Box 15">
          <a:extLst>
            <a:ext uri="{FF2B5EF4-FFF2-40B4-BE49-F238E27FC236}">
              <a16:creationId xmlns:a16="http://schemas.microsoft.com/office/drawing/2014/main" id="{00000000-0008-0000-0500-00006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9" name="Text Box 15">
          <a:extLst>
            <a:ext uri="{FF2B5EF4-FFF2-40B4-BE49-F238E27FC236}">
              <a16:creationId xmlns:a16="http://schemas.microsoft.com/office/drawing/2014/main" id="{00000000-0008-0000-0500-00006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0" name="Text Box 15">
          <a:extLst>
            <a:ext uri="{FF2B5EF4-FFF2-40B4-BE49-F238E27FC236}">
              <a16:creationId xmlns:a16="http://schemas.microsoft.com/office/drawing/2014/main" id="{00000000-0008-0000-0500-00006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1" name="Text Box 15">
          <a:extLst>
            <a:ext uri="{FF2B5EF4-FFF2-40B4-BE49-F238E27FC236}">
              <a16:creationId xmlns:a16="http://schemas.microsoft.com/office/drawing/2014/main" id="{00000000-0008-0000-0500-00006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2" name="Text Box 15">
          <a:extLst>
            <a:ext uri="{FF2B5EF4-FFF2-40B4-BE49-F238E27FC236}">
              <a16:creationId xmlns:a16="http://schemas.microsoft.com/office/drawing/2014/main" id="{00000000-0008-0000-0500-00006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127</xdr:row>
      <xdr:rowOff>0</xdr:rowOff>
    </xdr:from>
    <xdr:to>
      <xdr:col>4</xdr:col>
      <xdr:colOff>90438</xdr:colOff>
      <xdr:row>132</xdr:row>
      <xdr:rowOff>41459</xdr:rowOff>
    </xdr:to>
    <xdr:sp macro="" textlink="">
      <xdr:nvSpPr>
        <xdr:cNvPr id="2" name="Text Box 15">
          <a:extLst>
            <a:ext uri="{FF2B5EF4-FFF2-40B4-BE49-F238E27FC236}">
              <a16:creationId xmlns:a16="http://schemas.microsoft.com/office/drawing/2014/main" id="{DDC9161A-3AF4-446A-A2BA-ECF150A43AA8}"/>
            </a:ext>
          </a:extLst>
        </xdr:cNvPr>
        <xdr:cNvSpPr txBox="1">
          <a:spLocks noChangeArrowheads="1"/>
        </xdr:cNvSpPr>
      </xdr:nvSpPr>
      <xdr:spPr bwMode="auto">
        <a:xfrm>
          <a:off x="4743450" y="52539900"/>
          <a:ext cx="90438" cy="946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3" name="Text Box 16">
          <a:extLst>
            <a:ext uri="{FF2B5EF4-FFF2-40B4-BE49-F238E27FC236}">
              <a16:creationId xmlns:a16="http://schemas.microsoft.com/office/drawing/2014/main" id="{55A08D92-8BBB-47E2-9FF2-1409A899A619}"/>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4" name="Text Box 17">
          <a:extLst>
            <a:ext uri="{FF2B5EF4-FFF2-40B4-BE49-F238E27FC236}">
              <a16:creationId xmlns:a16="http://schemas.microsoft.com/office/drawing/2014/main" id="{791CE3F0-98AE-4388-B867-50A0A80BDE3D}"/>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5" name="Text Box 18">
          <a:extLst>
            <a:ext uri="{FF2B5EF4-FFF2-40B4-BE49-F238E27FC236}">
              <a16:creationId xmlns:a16="http://schemas.microsoft.com/office/drawing/2014/main" id="{3E89A400-8DC8-4891-BD51-CB059FFA673C}"/>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 name="Text Box 19">
          <a:extLst>
            <a:ext uri="{FF2B5EF4-FFF2-40B4-BE49-F238E27FC236}">
              <a16:creationId xmlns:a16="http://schemas.microsoft.com/office/drawing/2014/main" id="{7AB6D175-B80F-45CC-B8B8-21AEBED0106C}"/>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504825</xdr:rowOff>
    </xdr:from>
    <xdr:to>
      <xdr:col>4</xdr:col>
      <xdr:colOff>95250</xdr:colOff>
      <xdr:row>14</xdr:row>
      <xdr:rowOff>89310</xdr:rowOff>
    </xdr:to>
    <xdr:sp macro="" textlink="">
      <xdr:nvSpPr>
        <xdr:cNvPr id="7" name="Text Box 15">
          <a:extLst>
            <a:ext uri="{FF2B5EF4-FFF2-40B4-BE49-F238E27FC236}">
              <a16:creationId xmlns:a16="http://schemas.microsoft.com/office/drawing/2014/main" id="{0851F71F-AF4D-4C13-B2FA-AE1A16342881}"/>
            </a:ext>
          </a:extLst>
        </xdr:cNvPr>
        <xdr:cNvSpPr txBox="1">
          <a:spLocks noChangeArrowheads="1"/>
        </xdr:cNvSpPr>
      </xdr:nvSpPr>
      <xdr:spPr bwMode="auto">
        <a:xfrm>
          <a:off x="4743450" y="10191750"/>
          <a:ext cx="95250" cy="460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127</xdr:row>
      <xdr:rowOff>0</xdr:rowOff>
    </xdr:from>
    <xdr:ext cx="95250" cy="213632"/>
    <xdr:sp macro="" textlink="">
      <xdr:nvSpPr>
        <xdr:cNvPr id="8" name="Text Box 15">
          <a:extLst>
            <a:ext uri="{FF2B5EF4-FFF2-40B4-BE49-F238E27FC236}">
              <a16:creationId xmlns:a16="http://schemas.microsoft.com/office/drawing/2014/main" id="{0463A448-C2AC-440F-ADF9-497E2B77A0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 name="Text Box 15">
          <a:extLst>
            <a:ext uri="{FF2B5EF4-FFF2-40B4-BE49-F238E27FC236}">
              <a16:creationId xmlns:a16="http://schemas.microsoft.com/office/drawing/2014/main" id="{AAFE73DD-4EDD-4504-974A-09D76E62D3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 name="Text Box 15">
          <a:extLst>
            <a:ext uri="{FF2B5EF4-FFF2-40B4-BE49-F238E27FC236}">
              <a16:creationId xmlns:a16="http://schemas.microsoft.com/office/drawing/2014/main" id="{114F2D80-A980-434F-A6F5-7FE7AE9B970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 name="Text Box 15">
          <a:extLst>
            <a:ext uri="{FF2B5EF4-FFF2-40B4-BE49-F238E27FC236}">
              <a16:creationId xmlns:a16="http://schemas.microsoft.com/office/drawing/2014/main" id="{4C136D3D-D01C-4137-8285-712E07B883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 name="Text Box 15">
          <a:extLst>
            <a:ext uri="{FF2B5EF4-FFF2-40B4-BE49-F238E27FC236}">
              <a16:creationId xmlns:a16="http://schemas.microsoft.com/office/drawing/2014/main" id="{CFDA76B2-5C9F-442B-A229-5C5771935C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 name="Text Box 15">
          <a:extLst>
            <a:ext uri="{FF2B5EF4-FFF2-40B4-BE49-F238E27FC236}">
              <a16:creationId xmlns:a16="http://schemas.microsoft.com/office/drawing/2014/main" id="{035B8D14-AB3B-4440-9639-C878AE09E0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 name="Text Box 15">
          <a:extLst>
            <a:ext uri="{FF2B5EF4-FFF2-40B4-BE49-F238E27FC236}">
              <a16:creationId xmlns:a16="http://schemas.microsoft.com/office/drawing/2014/main" id="{F1C7FA9B-F443-429B-A20F-AEB211BAE49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 name="Text Box 15">
          <a:extLst>
            <a:ext uri="{FF2B5EF4-FFF2-40B4-BE49-F238E27FC236}">
              <a16:creationId xmlns:a16="http://schemas.microsoft.com/office/drawing/2014/main" id="{2540CB19-798E-42E9-8337-F5448E088B9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 name="Text Box 15">
          <a:extLst>
            <a:ext uri="{FF2B5EF4-FFF2-40B4-BE49-F238E27FC236}">
              <a16:creationId xmlns:a16="http://schemas.microsoft.com/office/drawing/2014/main" id="{D9EC1288-F87C-4683-AA3E-48DF01F1BF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 name="Text Box 15">
          <a:extLst>
            <a:ext uri="{FF2B5EF4-FFF2-40B4-BE49-F238E27FC236}">
              <a16:creationId xmlns:a16="http://schemas.microsoft.com/office/drawing/2014/main" id="{9D91250E-46F3-4263-9EA0-4B1AEC6CFA2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 name="Text Box 15">
          <a:extLst>
            <a:ext uri="{FF2B5EF4-FFF2-40B4-BE49-F238E27FC236}">
              <a16:creationId xmlns:a16="http://schemas.microsoft.com/office/drawing/2014/main" id="{8D06141E-D855-4524-AC0B-A9A95138D50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 name="Text Box 15">
          <a:extLst>
            <a:ext uri="{FF2B5EF4-FFF2-40B4-BE49-F238E27FC236}">
              <a16:creationId xmlns:a16="http://schemas.microsoft.com/office/drawing/2014/main" id="{42F5ACD3-80AE-464D-A621-E4BD51BF71C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 name="Text Box 15">
          <a:extLst>
            <a:ext uri="{FF2B5EF4-FFF2-40B4-BE49-F238E27FC236}">
              <a16:creationId xmlns:a16="http://schemas.microsoft.com/office/drawing/2014/main" id="{FFA5A961-FEDF-4957-9B16-30E1416099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 name="Text Box 15">
          <a:extLst>
            <a:ext uri="{FF2B5EF4-FFF2-40B4-BE49-F238E27FC236}">
              <a16:creationId xmlns:a16="http://schemas.microsoft.com/office/drawing/2014/main" id="{95A9FDD3-9E6A-404B-8678-D71B10C2D5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2" name="Text Box 16">
          <a:extLst>
            <a:ext uri="{FF2B5EF4-FFF2-40B4-BE49-F238E27FC236}">
              <a16:creationId xmlns:a16="http://schemas.microsoft.com/office/drawing/2014/main" id="{CF64D70D-CAB8-4AF3-8A83-6D3891C90D7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3" name="Text Box 17">
          <a:extLst>
            <a:ext uri="{FF2B5EF4-FFF2-40B4-BE49-F238E27FC236}">
              <a16:creationId xmlns:a16="http://schemas.microsoft.com/office/drawing/2014/main" id="{39C13B31-7CA2-4835-8B2D-3FEDFF81264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4" name="Text Box 18">
          <a:extLst>
            <a:ext uri="{FF2B5EF4-FFF2-40B4-BE49-F238E27FC236}">
              <a16:creationId xmlns:a16="http://schemas.microsoft.com/office/drawing/2014/main" id="{903E0EDB-35C7-4191-9AEE-E9CFBA50607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5" name="Text Box 19">
          <a:extLst>
            <a:ext uri="{FF2B5EF4-FFF2-40B4-BE49-F238E27FC236}">
              <a16:creationId xmlns:a16="http://schemas.microsoft.com/office/drawing/2014/main" id="{8B384244-85B5-4F76-B18F-38033151A9F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26" name="Text Box 15">
          <a:extLst>
            <a:ext uri="{FF2B5EF4-FFF2-40B4-BE49-F238E27FC236}">
              <a16:creationId xmlns:a16="http://schemas.microsoft.com/office/drawing/2014/main" id="{255373E3-8686-409F-B6CC-5DA27E71F77A}"/>
            </a:ext>
          </a:extLst>
        </xdr:cNvPr>
        <xdr:cNvSpPr txBox="1">
          <a:spLocks noChangeArrowheads="1"/>
        </xdr:cNvSpPr>
      </xdr:nvSpPr>
      <xdr:spPr bwMode="auto">
        <a:xfrm>
          <a:off x="5415643"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7" name="Text Box 16">
          <a:extLst>
            <a:ext uri="{FF2B5EF4-FFF2-40B4-BE49-F238E27FC236}">
              <a16:creationId xmlns:a16="http://schemas.microsoft.com/office/drawing/2014/main" id="{124038C0-7F24-4DE7-8CFB-D3D8AE123FC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8" name="Text Box 17">
          <a:extLst>
            <a:ext uri="{FF2B5EF4-FFF2-40B4-BE49-F238E27FC236}">
              <a16:creationId xmlns:a16="http://schemas.microsoft.com/office/drawing/2014/main" id="{027F0FB2-1ED9-4254-B0DB-4D6DA637D32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9" name="Text Box 18">
          <a:extLst>
            <a:ext uri="{FF2B5EF4-FFF2-40B4-BE49-F238E27FC236}">
              <a16:creationId xmlns:a16="http://schemas.microsoft.com/office/drawing/2014/main" id="{795402CC-D01A-4FF4-A6CA-DCE0400DE21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0" name="Text Box 19">
          <a:extLst>
            <a:ext uri="{FF2B5EF4-FFF2-40B4-BE49-F238E27FC236}">
              <a16:creationId xmlns:a16="http://schemas.microsoft.com/office/drawing/2014/main" id="{84E4837D-71B4-49FA-8FDC-2F86B5B160D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 name="Text Box 15">
          <a:extLst>
            <a:ext uri="{FF2B5EF4-FFF2-40B4-BE49-F238E27FC236}">
              <a16:creationId xmlns:a16="http://schemas.microsoft.com/office/drawing/2014/main" id="{97DB649B-72B6-41F4-AD81-5A60C4D63B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2" name="Text Box 16">
          <a:extLst>
            <a:ext uri="{FF2B5EF4-FFF2-40B4-BE49-F238E27FC236}">
              <a16:creationId xmlns:a16="http://schemas.microsoft.com/office/drawing/2014/main" id="{D1F83E3E-8A60-4BD4-A84E-859E5CE202A0}"/>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3" name="Text Box 17">
          <a:extLst>
            <a:ext uri="{FF2B5EF4-FFF2-40B4-BE49-F238E27FC236}">
              <a16:creationId xmlns:a16="http://schemas.microsoft.com/office/drawing/2014/main" id="{8E03A739-8A05-43A7-A8BD-70C5E1C32D9E}"/>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4" name="Text Box 18">
          <a:extLst>
            <a:ext uri="{FF2B5EF4-FFF2-40B4-BE49-F238E27FC236}">
              <a16:creationId xmlns:a16="http://schemas.microsoft.com/office/drawing/2014/main" id="{2A2509E0-429F-4E2A-85B3-745BAFBB2B29}"/>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5" name="Text Box 19">
          <a:extLst>
            <a:ext uri="{FF2B5EF4-FFF2-40B4-BE49-F238E27FC236}">
              <a16:creationId xmlns:a16="http://schemas.microsoft.com/office/drawing/2014/main" id="{04FA4955-D5B1-4E1E-A4CA-8E98A141D0E0}"/>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504825</xdr:rowOff>
    </xdr:from>
    <xdr:ext cx="95250" cy="442269"/>
    <xdr:sp macro="" textlink="">
      <xdr:nvSpPr>
        <xdr:cNvPr id="36" name="Text Box 15">
          <a:extLst>
            <a:ext uri="{FF2B5EF4-FFF2-40B4-BE49-F238E27FC236}">
              <a16:creationId xmlns:a16="http://schemas.microsoft.com/office/drawing/2014/main" id="{F6910A1D-5846-4E22-9F81-1F8756457C96}"/>
            </a:ext>
          </a:extLst>
        </xdr:cNvPr>
        <xdr:cNvSpPr txBox="1">
          <a:spLocks noChangeArrowheads="1"/>
        </xdr:cNvSpPr>
      </xdr:nvSpPr>
      <xdr:spPr bwMode="auto">
        <a:xfrm>
          <a:off x="14363700" y="101917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 name="Text Box 15">
          <a:extLst>
            <a:ext uri="{FF2B5EF4-FFF2-40B4-BE49-F238E27FC236}">
              <a16:creationId xmlns:a16="http://schemas.microsoft.com/office/drawing/2014/main" id="{B094CE39-A5BE-4B33-97B8-78BAAB746DE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8" name="Text Box 15">
          <a:extLst>
            <a:ext uri="{FF2B5EF4-FFF2-40B4-BE49-F238E27FC236}">
              <a16:creationId xmlns:a16="http://schemas.microsoft.com/office/drawing/2014/main" id="{90639CAB-9CA5-4DF4-B803-8EE300C481E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 name="Text Box 15">
          <a:extLst>
            <a:ext uri="{FF2B5EF4-FFF2-40B4-BE49-F238E27FC236}">
              <a16:creationId xmlns:a16="http://schemas.microsoft.com/office/drawing/2014/main" id="{439E7935-6D89-4C3B-AE55-95945907610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 name="Text Box 15">
          <a:extLst>
            <a:ext uri="{FF2B5EF4-FFF2-40B4-BE49-F238E27FC236}">
              <a16:creationId xmlns:a16="http://schemas.microsoft.com/office/drawing/2014/main" id="{BCFC5CCD-8162-4A04-9CC0-FA981512C29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 name="Text Box 15">
          <a:extLst>
            <a:ext uri="{FF2B5EF4-FFF2-40B4-BE49-F238E27FC236}">
              <a16:creationId xmlns:a16="http://schemas.microsoft.com/office/drawing/2014/main" id="{BDC36900-5F3A-4DB2-A457-607A6978B53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 name="Text Box 15">
          <a:extLst>
            <a:ext uri="{FF2B5EF4-FFF2-40B4-BE49-F238E27FC236}">
              <a16:creationId xmlns:a16="http://schemas.microsoft.com/office/drawing/2014/main" id="{92E2112B-130B-4799-89A6-57B41F4BBA9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 name="Text Box 15">
          <a:extLst>
            <a:ext uri="{FF2B5EF4-FFF2-40B4-BE49-F238E27FC236}">
              <a16:creationId xmlns:a16="http://schemas.microsoft.com/office/drawing/2014/main" id="{1508E5DD-EEDE-4DED-9C1D-6C0762A0A3C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 name="Text Box 15">
          <a:extLst>
            <a:ext uri="{FF2B5EF4-FFF2-40B4-BE49-F238E27FC236}">
              <a16:creationId xmlns:a16="http://schemas.microsoft.com/office/drawing/2014/main" id="{8D373BAE-C64C-45DB-8079-F79EC713F88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 name="Text Box 15">
          <a:extLst>
            <a:ext uri="{FF2B5EF4-FFF2-40B4-BE49-F238E27FC236}">
              <a16:creationId xmlns:a16="http://schemas.microsoft.com/office/drawing/2014/main" id="{CDBC51D1-36EB-4206-BB46-10A12262E8F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 name="Text Box 15">
          <a:extLst>
            <a:ext uri="{FF2B5EF4-FFF2-40B4-BE49-F238E27FC236}">
              <a16:creationId xmlns:a16="http://schemas.microsoft.com/office/drawing/2014/main" id="{E79C3140-52D0-493E-8967-35CF795D87F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7" name="Text Box 15">
          <a:extLst>
            <a:ext uri="{FF2B5EF4-FFF2-40B4-BE49-F238E27FC236}">
              <a16:creationId xmlns:a16="http://schemas.microsoft.com/office/drawing/2014/main" id="{72250FE5-4F01-4C22-B8C8-6A63F448356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 name="Text Box 15">
          <a:extLst>
            <a:ext uri="{FF2B5EF4-FFF2-40B4-BE49-F238E27FC236}">
              <a16:creationId xmlns:a16="http://schemas.microsoft.com/office/drawing/2014/main" id="{A724615F-C737-4B15-9F65-B39F4861618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 name="Text Box 15">
          <a:extLst>
            <a:ext uri="{FF2B5EF4-FFF2-40B4-BE49-F238E27FC236}">
              <a16:creationId xmlns:a16="http://schemas.microsoft.com/office/drawing/2014/main" id="{E26D3502-1AAC-40E7-ABA2-538520D58D3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 name="Text Box 15">
          <a:extLst>
            <a:ext uri="{FF2B5EF4-FFF2-40B4-BE49-F238E27FC236}">
              <a16:creationId xmlns:a16="http://schemas.microsoft.com/office/drawing/2014/main" id="{24E69A54-097D-4633-8440-52B80B312C4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1" name="Text Box 16">
          <a:extLst>
            <a:ext uri="{FF2B5EF4-FFF2-40B4-BE49-F238E27FC236}">
              <a16:creationId xmlns:a16="http://schemas.microsoft.com/office/drawing/2014/main" id="{376E7753-740D-48F7-A97D-C5C7E2BC1D2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2" name="Text Box 17">
          <a:extLst>
            <a:ext uri="{FF2B5EF4-FFF2-40B4-BE49-F238E27FC236}">
              <a16:creationId xmlns:a16="http://schemas.microsoft.com/office/drawing/2014/main" id="{3BD7D891-E51B-427D-872D-0B84D1C618B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3" name="Text Box 18">
          <a:extLst>
            <a:ext uri="{FF2B5EF4-FFF2-40B4-BE49-F238E27FC236}">
              <a16:creationId xmlns:a16="http://schemas.microsoft.com/office/drawing/2014/main" id="{B3686335-C358-4E51-9EF6-86200907DD87}"/>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4" name="Text Box 19">
          <a:extLst>
            <a:ext uri="{FF2B5EF4-FFF2-40B4-BE49-F238E27FC236}">
              <a16:creationId xmlns:a16="http://schemas.microsoft.com/office/drawing/2014/main" id="{A2F95E67-DE04-4B3D-BE8C-8383D9C8EC6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 name="Text Box 15">
          <a:extLst>
            <a:ext uri="{FF2B5EF4-FFF2-40B4-BE49-F238E27FC236}">
              <a16:creationId xmlns:a16="http://schemas.microsoft.com/office/drawing/2014/main" id="{BAD4EAB8-6DD0-40C6-97A1-E8C28099214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6" name="Text Box 16">
          <a:extLst>
            <a:ext uri="{FF2B5EF4-FFF2-40B4-BE49-F238E27FC236}">
              <a16:creationId xmlns:a16="http://schemas.microsoft.com/office/drawing/2014/main" id="{BDB4F719-437A-45B6-A089-C804650BD53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7" name="Text Box 17">
          <a:extLst>
            <a:ext uri="{FF2B5EF4-FFF2-40B4-BE49-F238E27FC236}">
              <a16:creationId xmlns:a16="http://schemas.microsoft.com/office/drawing/2014/main" id="{FDA7657B-642B-41C7-B990-8A9A205F0E8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8" name="Text Box 18">
          <a:extLst>
            <a:ext uri="{FF2B5EF4-FFF2-40B4-BE49-F238E27FC236}">
              <a16:creationId xmlns:a16="http://schemas.microsoft.com/office/drawing/2014/main" id="{3E231E89-F57D-484F-91C7-493F8EB89A6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9" name="Text Box 19">
          <a:extLst>
            <a:ext uri="{FF2B5EF4-FFF2-40B4-BE49-F238E27FC236}">
              <a16:creationId xmlns:a16="http://schemas.microsoft.com/office/drawing/2014/main" id="{46FBD403-0417-4818-97BB-65BC71E4D7AE}"/>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 name="Text Box 15">
          <a:extLst>
            <a:ext uri="{FF2B5EF4-FFF2-40B4-BE49-F238E27FC236}">
              <a16:creationId xmlns:a16="http://schemas.microsoft.com/office/drawing/2014/main" id="{50BB9EA0-672D-4277-B89A-61F52821821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1" name="Text Box 16">
          <a:extLst>
            <a:ext uri="{FF2B5EF4-FFF2-40B4-BE49-F238E27FC236}">
              <a16:creationId xmlns:a16="http://schemas.microsoft.com/office/drawing/2014/main" id="{AFF2BDF4-77C5-4A83-9591-DCB0995CF170}"/>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2" name="Text Box 17">
          <a:extLst>
            <a:ext uri="{FF2B5EF4-FFF2-40B4-BE49-F238E27FC236}">
              <a16:creationId xmlns:a16="http://schemas.microsoft.com/office/drawing/2014/main" id="{AC5FBE28-2B79-4E04-A7C4-6814EFEA31E8}"/>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3" name="Text Box 18">
          <a:extLst>
            <a:ext uri="{FF2B5EF4-FFF2-40B4-BE49-F238E27FC236}">
              <a16:creationId xmlns:a16="http://schemas.microsoft.com/office/drawing/2014/main" id="{B1FDC574-0C57-400A-969E-44BDDFD28E7C}"/>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4" name="Text Box 19">
          <a:extLst>
            <a:ext uri="{FF2B5EF4-FFF2-40B4-BE49-F238E27FC236}">
              <a16:creationId xmlns:a16="http://schemas.microsoft.com/office/drawing/2014/main" id="{E21735AD-ADD9-4AE0-B857-8AD463BAA648}"/>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5" name="Text Box 15">
          <a:extLst>
            <a:ext uri="{FF2B5EF4-FFF2-40B4-BE49-F238E27FC236}">
              <a16:creationId xmlns:a16="http://schemas.microsoft.com/office/drawing/2014/main" id="{98E67ED9-6346-4DB6-812D-2622AA615B2E}"/>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6" name="Text Box 15">
          <a:extLst>
            <a:ext uri="{FF2B5EF4-FFF2-40B4-BE49-F238E27FC236}">
              <a16:creationId xmlns:a16="http://schemas.microsoft.com/office/drawing/2014/main" id="{BD27C334-DBA0-4F6C-93A3-340FC536802E}"/>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7" name="Text Box 15">
          <a:extLst>
            <a:ext uri="{FF2B5EF4-FFF2-40B4-BE49-F238E27FC236}">
              <a16:creationId xmlns:a16="http://schemas.microsoft.com/office/drawing/2014/main" id="{26D4510E-4DE1-4BE7-B363-56CFF6CE8DF8}"/>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8" name="Text Box 15">
          <a:extLst>
            <a:ext uri="{FF2B5EF4-FFF2-40B4-BE49-F238E27FC236}">
              <a16:creationId xmlns:a16="http://schemas.microsoft.com/office/drawing/2014/main" id="{81C00C36-8297-4308-B5AC-72BDA2E16ED2}"/>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9" name="Text Box 15">
          <a:extLst>
            <a:ext uri="{FF2B5EF4-FFF2-40B4-BE49-F238E27FC236}">
              <a16:creationId xmlns:a16="http://schemas.microsoft.com/office/drawing/2014/main" id="{21D2C857-970D-4A97-91AE-A9142EA89F7B}"/>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0" name="Text Box 15">
          <a:extLst>
            <a:ext uri="{FF2B5EF4-FFF2-40B4-BE49-F238E27FC236}">
              <a16:creationId xmlns:a16="http://schemas.microsoft.com/office/drawing/2014/main" id="{AE151AE6-06B9-4623-B897-DCD9A828717A}"/>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1" name="Text Box 15">
          <a:extLst>
            <a:ext uri="{FF2B5EF4-FFF2-40B4-BE49-F238E27FC236}">
              <a16:creationId xmlns:a16="http://schemas.microsoft.com/office/drawing/2014/main" id="{CD9A988F-8955-4649-9C3A-DD4AFD383169}"/>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2" name="Text Box 15">
          <a:extLst>
            <a:ext uri="{FF2B5EF4-FFF2-40B4-BE49-F238E27FC236}">
              <a16:creationId xmlns:a16="http://schemas.microsoft.com/office/drawing/2014/main" id="{D9FE3F0D-E1B6-415D-B79A-55FC139A09AC}"/>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3" name="Text Box 15">
          <a:extLst>
            <a:ext uri="{FF2B5EF4-FFF2-40B4-BE49-F238E27FC236}">
              <a16:creationId xmlns:a16="http://schemas.microsoft.com/office/drawing/2014/main" id="{3FB26C19-4D82-47BF-A251-19CC3E98E183}"/>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4" name="Text Box 15">
          <a:extLst>
            <a:ext uri="{FF2B5EF4-FFF2-40B4-BE49-F238E27FC236}">
              <a16:creationId xmlns:a16="http://schemas.microsoft.com/office/drawing/2014/main" id="{1EBFAA6A-47DF-490A-9CA4-654974D0D547}"/>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5" name="Text Box 15">
          <a:extLst>
            <a:ext uri="{FF2B5EF4-FFF2-40B4-BE49-F238E27FC236}">
              <a16:creationId xmlns:a16="http://schemas.microsoft.com/office/drawing/2014/main" id="{37AA66EF-D489-42BF-9AC1-33042EE84DA3}"/>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6" name="Text Box 15">
          <a:extLst>
            <a:ext uri="{FF2B5EF4-FFF2-40B4-BE49-F238E27FC236}">
              <a16:creationId xmlns:a16="http://schemas.microsoft.com/office/drawing/2014/main" id="{8E680564-3348-431F-8ED9-1466E8BFD6E2}"/>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7" name="Text Box 15">
          <a:extLst>
            <a:ext uri="{FF2B5EF4-FFF2-40B4-BE49-F238E27FC236}">
              <a16:creationId xmlns:a16="http://schemas.microsoft.com/office/drawing/2014/main" id="{55E50FD7-7A78-4948-BEA4-6694FC45AB6A}"/>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8" name="Text Box 15">
          <a:extLst>
            <a:ext uri="{FF2B5EF4-FFF2-40B4-BE49-F238E27FC236}">
              <a16:creationId xmlns:a16="http://schemas.microsoft.com/office/drawing/2014/main" id="{EE0799A2-EB88-4B2A-98E9-2C7CABF6D5A9}"/>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79" name="Text Box 16">
          <a:extLst>
            <a:ext uri="{FF2B5EF4-FFF2-40B4-BE49-F238E27FC236}">
              <a16:creationId xmlns:a16="http://schemas.microsoft.com/office/drawing/2014/main" id="{609C4E5D-432E-4308-8651-5F277ED9836D}"/>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0" name="Text Box 17">
          <a:extLst>
            <a:ext uri="{FF2B5EF4-FFF2-40B4-BE49-F238E27FC236}">
              <a16:creationId xmlns:a16="http://schemas.microsoft.com/office/drawing/2014/main" id="{0AAE668B-8FD5-4DA1-8A3B-272A02F59EE3}"/>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1" name="Text Box 18">
          <a:extLst>
            <a:ext uri="{FF2B5EF4-FFF2-40B4-BE49-F238E27FC236}">
              <a16:creationId xmlns:a16="http://schemas.microsoft.com/office/drawing/2014/main" id="{ED1C94BE-452C-4CC0-9C1B-FF1B3A66C729}"/>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2" name="Text Box 19">
          <a:extLst>
            <a:ext uri="{FF2B5EF4-FFF2-40B4-BE49-F238E27FC236}">
              <a16:creationId xmlns:a16="http://schemas.microsoft.com/office/drawing/2014/main" id="{35E4538B-D15F-43A4-B40C-30309A3E82E0}"/>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3" name="Text Box 15">
          <a:extLst>
            <a:ext uri="{FF2B5EF4-FFF2-40B4-BE49-F238E27FC236}">
              <a16:creationId xmlns:a16="http://schemas.microsoft.com/office/drawing/2014/main" id="{20B7BB34-7C07-4111-999F-A18BEBAAA3E8}"/>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4" name="Text Box 16">
          <a:extLst>
            <a:ext uri="{FF2B5EF4-FFF2-40B4-BE49-F238E27FC236}">
              <a16:creationId xmlns:a16="http://schemas.microsoft.com/office/drawing/2014/main" id="{5DA473D8-5115-480B-9903-6E51A1C4B34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5" name="Text Box 17">
          <a:extLst>
            <a:ext uri="{FF2B5EF4-FFF2-40B4-BE49-F238E27FC236}">
              <a16:creationId xmlns:a16="http://schemas.microsoft.com/office/drawing/2014/main" id="{809448D1-4D3D-4C52-A418-57FA07A4613A}"/>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6" name="Text Box 18">
          <a:extLst>
            <a:ext uri="{FF2B5EF4-FFF2-40B4-BE49-F238E27FC236}">
              <a16:creationId xmlns:a16="http://schemas.microsoft.com/office/drawing/2014/main" id="{E01AE411-1955-4D98-8157-9CB0EAF9CDEC}"/>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7" name="Text Box 19">
          <a:extLst>
            <a:ext uri="{FF2B5EF4-FFF2-40B4-BE49-F238E27FC236}">
              <a16:creationId xmlns:a16="http://schemas.microsoft.com/office/drawing/2014/main" id="{C5BC6EE6-185E-4742-8E21-1BDB08D0E175}"/>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8" name="Text Box 15">
          <a:extLst>
            <a:ext uri="{FF2B5EF4-FFF2-40B4-BE49-F238E27FC236}">
              <a16:creationId xmlns:a16="http://schemas.microsoft.com/office/drawing/2014/main" id="{C2C859DF-B219-4173-AC73-8CDC03D2DBDF}"/>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9" name="Text Box 15">
          <a:extLst>
            <a:ext uri="{FF2B5EF4-FFF2-40B4-BE49-F238E27FC236}">
              <a16:creationId xmlns:a16="http://schemas.microsoft.com/office/drawing/2014/main" id="{380F4A7E-B76E-4DD3-B63A-EFF905C3AEA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0" name="Text Box 15">
          <a:extLst>
            <a:ext uri="{FF2B5EF4-FFF2-40B4-BE49-F238E27FC236}">
              <a16:creationId xmlns:a16="http://schemas.microsoft.com/office/drawing/2014/main" id="{F92B73E4-C984-4D51-A726-981A9DBFF78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91" name="Text Box 15">
          <a:extLst>
            <a:ext uri="{FF2B5EF4-FFF2-40B4-BE49-F238E27FC236}">
              <a16:creationId xmlns:a16="http://schemas.microsoft.com/office/drawing/2014/main" id="{F3EF9A19-858A-4D0C-B171-3D72EC0B15D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92" name="Text Box 15">
          <a:extLst>
            <a:ext uri="{FF2B5EF4-FFF2-40B4-BE49-F238E27FC236}">
              <a16:creationId xmlns:a16="http://schemas.microsoft.com/office/drawing/2014/main" id="{BDF7A0A6-29A2-41C7-8C69-F5DEB1E8C80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3" name="Text Box 15">
          <a:extLst>
            <a:ext uri="{FF2B5EF4-FFF2-40B4-BE49-F238E27FC236}">
              <a16:creationId xmlns:a16="http://schemas.microsoft.com/office/drawing/2014/main" id="{BF653774-42A1-41C2-991F-0C3DFBF77FD3}"/>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4" name="Text Box 15">
          <a:extLst>
            <a:ext uri="{FF2B5EF4-FFF2-40B4-BE49-F238E27FC236}">
              <a16:creationId xmlns:a16="http://schemas.microsoft.com/office/drawing/2014/main" id="{C809FFC6-5CC2-45A5-8137-31DF102FAC14}"/>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5" name="Text Box 15">
          <a:extLst>
            <a:ext uri="{FF2B5EF4-FFF2-40B4-BE49-F238E27FC236}">
              <a16:creationId xmlns:a16="http://schemas.microsoft.com/office/drawing/2014/main" id="{09066077-89B9-4D73-9972-6A829E68C4E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6" name="Text Box 15">
          <a:extLst>
            <a:ext uri="{FF2B5EF4-FFF2-40B4-BE49-F238E27FC236}">
              <a16:creationId xmlns:a16="http://schemas.microsoft.com/office/drawing/2014/main" id="{2A560EF0-B2CD-4E43-A1B2-0AEFAAE3B1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7" name="Text Box 15">
          <a:extLst>
            <a:ext uri="{FF2B5EF4-FFF2-40B4-BE49-F238E27FC236}">
              <a16:creationId xmlns:a16="http://schemas.microsoft.com/office/drawing/2014/main" id="{AC0AB7B3-3402-40F5-A34D-7485169E2E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8" name="Text Box 15">
          <a:extLst>
            <a:ext uri="{FF2B5EF4-FFF2-40B4-BE49-F238E27FC236}">
              <a16:creationId xmlns:a16="http://schemas.microsoft.com/office/drawing/2014/main" id="{83D6C010-295A-46AF-9F2C-2BBD44AB54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9" name="Text Box 15">
          <a:extLst>
            <a:ext uri="{FF2B5EF4-FFF2-40B4-BE49-F238E27FC236}">
              <a16:creationId xmlns:a16="http://schemas.microsoft.com/office/drawing/2014/main" id="{8E71C4BB-D8A4-46C2-A688-A42A6A9226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0" name="Text Box 15">
          <a:extLst>
            <a:ext uri="{FF2B5EF4-FFF2-40B4-BE49-F238E27FC236}">
              <a16:creationId xmlns:a16="http://schemas.microsoft.com/office/drawing/2014/main" id="{120DB60C-82D7-41D9-A0A0-BAFC71E1407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1" name="Text Box 15">
          <a:extLst>
            <a:ext uri="{FF2B5EF4-FFF2-40B4-BE49-F238E27FC236}">
              <a16:creationId xmlns:a16="http://schemas.microsoft.com/office/drawing/2014/main" id="{895B50AD-1660-4DB6-A13A-77D1F4424F5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2" name="Text Box 15">
          <a:extLst>
            <a:ext uri="{FF2B5EF4-FFF2-40B4-BE49-F238E27FC236}">
              <a16:creationId xmlns:a16="http://schemas.microsoft.com/office/drawing/2014/main" id="{E159ED72-9D69-41AA-84A6-12C00BE0AB6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3" name="Text Box 15">
          <a:extLst>
            <a:ext uri="{FF2B5EF4-FFF2-40B4-BE49-F238E27FC236}">
              <a16:creationId xmlns:a16="http://schemas.microsoft.com/office/drawing/2014/main" id="{A7888A60-61F7-4E70-976F-BD5B406B06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4" name="Text Box 15">
          <a:extLst>
            <a:ext uri="{FF2B5EF4-FFF2-40B4-BE49-F238E27FC236}">
              <a16:creationId xmlns:a16="http://schemas.microsoft.com/office/drawing/2014/main" id="{2DC0EE31-1B0A-4B59-94B1-02221B7F115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5" name="Text Box 15">
          <a:extLst>
            <a:ext uri="{FF2B5EF4-FFF2-40B4-BE49-F238E27FC236}">
              <a16:creationId xmlns:a16="http://schemas.microsoft.com/office/drawing/2014/main" id="{9D1757AE-B24B-4C8E-BD46-D88EFDD202B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6" name="Text Box 15">
          <a:extLst>
            <a:ext uri="{FF2B5EF4-FFF2-40B4-BE49-F238E27FC236}">
              <a16:creationId xmlns:a16="http://schemas.microsoft.com/office/drawing/2014/main" id="{99261494-C2DD-413F-A408-6B655A0558D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7" name="Text Box 15">
          <a:extLst>
            <a:ext uri="{FF2B5EF4-FFF2-40B4-BE49-F238E27FC236}">
              <a16:creationId xmlns:a16="http://schemas.microsoft.com/office/drawing/2014/main" id="{460B3C67-AA0E-44ED-8846-DC5D59DB69B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8" name="Text Box 15">
          <a:extLst>
            <a:ext uri="{FF2B5EF4-FFF2-40B4-BE49-F238E27FC236}">
              <a16:creationId xmlns:a16="http://schemas.microsoft.com/office/drawing/2014/main" id="{D2AF4C85-DA34-40C7-9F23-4D75578BE51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9" name="Text Box 15">
          <a:extLst>
            <a:ext uri="{FF2B5EF4-FFF2-40B4-BE49-F238E27FC236}">
              <a16:creationId xmlns:a16="http://schemas.microsoft.com/office/drawing/2014/main" id="{60E5DC58-62CA-403E-B90B-6F54A0739A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0" name="Text Box 15">
          <a:extLst>
            <a:ext uri="{FF2B5EF4-FFF2-40B4-BE49-F238E27FC236}">
              <a16:creationId xmlns:a16="http://schemas.microsoft.com/office/drawing/2014/main" id="{DF47455E-6B79-4873-AEF2-F57AF334F68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11" name="Text Box 15">
          <a:extLst>
            <a:ext uri="{FF2B5EF4-FFF2-40B4-BE49-F238E27FC236}">
              <a16:creationId xmlns:a16="http://schemas.microsoft.com/office/drawing/2014/main" id="{D9397B0F-E930-4C41-BFA8-1DC97EAC371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12" name="Text Box 15">
          <a:extLst>
            <a:ext uri="{FF2B5EF4-FFF2-40B4-BE49-F238E27FC236}">
              <a16:creationId xmlns:a16="http://schemas.microsoft.com/office/drawing/2014/main" id="{4549D492-E977-47E8-9C9F-73E7CA0C93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3" name="Text Box 15">
          <a:extLst>
            <a:ext uri="{FF2B5EF4-FFF2-40B4-BE49-F238E27FC236}">
              <a16:creationId xmlns:a16="http://schemas.microsoft.com/office/drawing/2014/main" id="{F49BC3E2-8C9D-49B1-B79B-0F45DC0DE7C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4" name="Text Box 15">
          <a:extLst>
            <a:ext uri="{FF2B5EF4-FFF2-40B4-BE49-F238E27FC236}">
              <a16:creationId xmlns:a16="http://schemas.microsoft.com/office/drawing/2014/main" id="{CFCF3383-62C6-4CD3-9150-94D387148B5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5" name="Text Box 15">
          <a:extLst>
            <a:ext uri="{FF2B5EF4-FFF2-40B4-BE49-F238E27FC236}">
              <a16:creationId xmlns:a16="http://schemas.microsoft.com/office/drawing/2014/main" id="{4B221147-25C9-43C5-B4CE-6C21BC9A96B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6" name="Text Box 15">
          <a:extLst>
            <a:ext uri="{FF2B5EF4-FFF2-40B4-BE49-F238E27FC236}">
              <a16:creationId xmlns:a16="http://schemas.microsoft.com/office/drawing/2014/main" id="{33418975-B425-4427-A747-082009E57BA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7" name="Text Box 15">
          <a:extLst>
            <a:ext uri="{FF2B5EF4-FFF2-40B4-BE49-F238E27FC236}">
              <a16:creationId xmlns:a16="http://schemas.microsoft.com/office/drawing/2014/main" id="{77E9ED96-CBB9-4313-BDF0-D62CA66DB03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8" name="Text Box 15">
          <a:extLst>
            <a:ext uri="{FF2B5EF4-FFF2-40B4-BE49-F238E27FC236}">
              <a16:creationId xmlns:a16="http://schemas.microsoft.com/office/drawing/2014/main" id="{22671701-E57F-4332-82B1-578FCB9396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9" name="Text Box 15">
          <a:extLst>
            <a:ext uri="{FF2B5EF4-FFF2-40B4-BE49-F238E27FC236}">
              <a16:creationId xmlns:a16="http://schemas.microsoft.com/office/drawing/2014/main" id="{5CE8D825-749A-41FD-A9E2-93C9933A88F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0" name="Text Box 15">
          <a:extLst>
            <a:ext uri="{FF2B5EF4-FFF2-40B4-BE49-F238E27FC236}">
              <a16:creationId xmlns:a16="http://schemas.microsoft.com/office/drawing/2014/main" id="{7126A3BE-4170-45EB-B1A3-E1CC92E54B3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1" name="Text Box 15">
          <a:extLst>
            <a:ext uri="{FF2B5EF4-FFF2-40B4-BE49-F238E27FC236}">
              <a16:creationId xmlns:a16="http://schemas.microsoft.com/office/drawing/2014/main" id="{72A43B1A-36EE-4F57-9998-A6175BF64D0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2" name="Text Box 15">
          <a:extLst>
            <a:ext uri="{FF2B5EF4-FFF2-40B4-BE49-F238E27FC236}">
              <a16:creationId xmlns:a16="http://schemas.microsoft.com/office/drawing/2014/main" id="{D2346E09-D3FA-4F83-A7D6-AD84C0D1E6E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3" name="Text Box 15">
          <a:extLst>
            <a:ext uri="{FF2B5EF4-FFF2-40B4-BE49-F238E27FC236}">
              <a16:creationId xmlns:a16="http://schemas.microsoft.com/office/drawing/2014/main" id="{53D9D1A7-FFDA-4F37-96B0-9BE7E594960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4" name="Text Box 15">
          <a:extLst>
            <a:ext uri="{FF2B5EF4-FFF2-40B4-BE49-F238E27FC236}">
              <a16:creationId xmlns:a16="http://schemas.microsoft.com/office/drawing/2014/main" id="{DEDAC9CA-BF06-4296-8DAE-E1EB6531FA9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5" name="Text Box 15">
          <a:extLst>
            <a:ext uri="{FF2B5EF4-FFF2-40B4-BE49-F238E27FC236}">
              <a16:creationId xmlns:a16="http://schemas.microsoft.com/office/drawing/2014/main" id="{B8A2EB96-444F-4C64-AD02-925BDD57351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6" name="Text Box 15">
          <a:extLst>
            <a:ext uri="{FF2B5EF4-FFF2-40B4-BE49-F238E27FC236}">
              <a16:creationId xmlns:a16="http://schemas.microsoft.com/office/drawing/2014/main" id="{E5A92512-9B52-44A4-AE55-8D39953F004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7" name="Text Box 15">
          <a:extLst>
            <a:ext uri="{FF2B5EF4-FFF2-40B4-BE49-F238E27FC236}">
              <a16:creationId xmlns:a16="http://schemas.microsoft.com/office/drawing/2014/main" id="{3AA3704F-5959-4840-AC84-F142DF63CA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8" name="Text Box 15">
          <a:extLst>
            <a:ext uri="{FF2B5EF4-FFF2-40B4-BE49-F238E27FC236}">
              <a16:creationId xmlns:a16="http://schemas.microsoft.com/office/drawing/2014/main" id="{F5DA8260-13C4-4647-8DDD-D7ED3AAD04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9" name="Text Box 15">
          <a:extLst>
            <a:ext uri="{FF2B5EF4-FFF2-40B4-BE49-F238E27FC236}">
              <a16:creationId xmlns:a16="http://schemas.microsoft.com/office/drawing/2014/main" id="{7AFACD18-6DB6-47E9-8BDE-0B1CF64215B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0" name="Text Box 15">
          <a:extLst>
            <a:ext uri="{FF2B5EF4-FFF2-40B4-BE49-F238E27FC236}">
              <a16:creationId xmlns:a16="http://schemas.microsoft.com/office/drawing/2014/main" id="{D356D6C7-F70C-4330-9810-A474CA9441B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1" name="Text Box 15">
          <a:extLst>
            <a:ext uri="{FF2B5EF4-FFF2-40B4-BE49-F238E27FC236}">
              <a16:creationId xmlns:a16="http://schemas.microsoft.com/office/drawing/2014/main" id="{52C91295-7B21-4AE7-A058-12353C3C881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2" name="Text Box 15">
          <a:extLst>
            <a:ext uri="{FF2B5EF4-FFF2-40B4-BE49-F238E27FC236}">
              <a16:creationId xmlns:a16="http://schemas.microsoft.com/office/drawing/2014/main" id="{A7179A32-88BA-4184-B004-7C0B745972C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3" name="Text Box 15">
          <a:extLst>
            <a:ext uri="{FF2B5EF4-FFF2-40B4-BE49-F238E27FC236}">
              <a16:creationId xmlns:a16="http://schemas.microsoft.com/office/drawing/2014/main" id="{78156E7B-EA6B-4BCD-82F1-4B2061754D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4" name="Text Box 15">
          <a:extLst>
            <a:ext uri="{FF2B5EF4-FFF2-40B4-BE49-F238E27FC236}">
              <a16:creationId xmlns:a16="http://schemas.microsoft.com/office/drawing/2014/main" id="{CC54D8EE-CF6F-423F-8B99-097B2A7085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5" name="Text Box 15">
          <a:extLst>
            <a:ext uri="{FF2B5EF4-FFF2-40B4-BE49-F238E27FC236}">
              <a16:creationId xmlns:a16="http://schemas.microsoft.com/office/drawing/2014/main" id="{F992BE20-290A-40E9-9280-4A71C6848BC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6" name="Text Box 15">
          <a:extLst>
            <a:ext uri="{FF2B5EF4-FFF2-40B4-BE49-F238E27FC236}">
              <a16:creationId xmlns:a16="http://schemas.microsoft.com/office/drawing/2014/main" id="{E35CC813-70CA-4BBC-94FD-E3D3E9CD74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7" name="Text Box 15">
          <a:extLst>
            <a:ext uri="{FF2B5EF4-FFF2-40B4-BE49-F238E27FC236}">
              <a16:creationId xmlns:a16="http://schemas.microsoft.com/office/drawing/2014/main" id="{A28BD194-D726-4A5D-BE43-2BEF933197D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8" name="Text Box 15">
          <a:extLst>
            <a:ext uri="{FF2B5EF4-FFF2-40B4-BE49-F238E27FC236}">
              <a16:creationId xmlns:a16="http://schemas.microsoft.com/office/drawing/2014/main" id="{B1E0D8E6-BDD3-4EDF-8E56-598F03ECDF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9" name="Text Box 15">
          <a:extLst>
            <a:ext uri="{FF2B5EF4-FFF2-40B4-BE49-F238E27FC236}">
              <a16:creationId xmlns:a16="http://schemas.microsoft.com/office/drawing/2014/main" id="{5D527DB0-B27F-4C4A-8995-645A9471A17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0" name="Text Box 15">
          <a:extLst>
            <a:ext uri="{FF2B5EF4-FFF2-40B4-BE49-F238E27FC236}">
              <a16:creationId xmlns:a16="http://schemas.microsoft.com/office/drawing/2014/main" id="{C9E7E246-E416-4594-8627-52424E471F5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1" name="Text Box 15">
          <a:extLst>
            <a:ext uri="{FF2B5EF4-FFF2-40B4-BE49-F238E27FC236}">
              <a16:creationId xmlns:a16="http://schemas.microsoft.com/office/drawing/2014/main" id="{8A136F63-D7AD-4380-B82B-D8E1B33755D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2" name="Text Box 15">
          <a:extLst>
            <a:ext uri="{FF2B5EF4-FFF2-40B4-BE49-F238E27FC236}">
              <a16:creationId xmlns:a16="http://schemas.microsoft.com/office/drawing/2014/main" id="{164A963C-B901-4130-8C87-E012542043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3" name="Text Box 15">
          <a:extLst>
            <a:ext uri="{FF2B5EF4-FFF2-40B4-BE49-F238E27FC236}">
              <a16:creationId xmlns:a16="http://schemas.microsoft.com/office/drawing/2014/main" id="{75430C6F-F46B-4A7B-B400-24F9B36F307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4" name="Text Box 15">
          <a:extLst>
            <a:ext uri="{FF2B5EF4-FFF2-40B4-BE49-F238E27FC236}">
              <a16:creationId xmlns:a16="http://schemas.microsoft.com/office/drawing/2014/main" id="{6C28516B-645B-434A-BFF8-7A4F24281A8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5" name="Text Box 15">
          <a:extLst>
            <a:ext uri="{FF2B5EF4-FFF2-40B4-BE49-F238E27FC236}">
              <a16:creationId xmlns:a16="http://schemas.microsoft.com/office/drawing/2014/main" id="{AC9B6E83-8023-4B48-B020-2C1575CC06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6" name="Text Box 15">
          <a:extLst>
            <a:ext uri="{FF2B5EF4-FFF2-40B4-BE49-F238E27FC236}">
              <a16:creationId xmlns:a16="http://schemas.microsoft.com/office/drawing/2014/main" id="{A2A73EC7-8FA5-4BC3-916D-7FE7EC50873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7" name="Text Box 15">
          <a:extLst>
            <a:ext uri="{FF2B5EF4-FFF2-40B4-BE49-F238E27FC236}">
              <a16:creationId xmlns:a16="http://schemas.microsoft.com/office/drawing/2014/main" id="{0486CF61-C56D-426A-9A18-234AAC20879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8" name="Text Box 15">
          <a:extLst>
            <a:ext uri="{FF2B5EF4-FFF2-40B4-BE49-F238E27FC236}">
              <a16:creationId xmlns:a16="http://schemas.microsoft.com/office/drawing/2014/main" id="{7F904F37-21F1-42C3-A982-68D9D11C529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9" name="Text Box 15">
          <a:extLst>
            <a:ext uri="{FF2B5EF4-FFF2-40B4-BE49-F238E27FC236}">
              <a16:creationId xmlns:a16="http://schemas.microsoft.com/office/drawing/2014/main" id="{02DDA24D-EF63-4BA4-A22A-CD62C0FA92B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0" name="Text Box 15">
          <a:extLst>
            <a:ext uri="{FF2B5EF4-FFF2-40B4-BE49-F238E27FC236}">
              <a16:creationId xmlns:a16="http://schemas.microsoft.com/office/drawing/2014/main" id="{FA92920B-F4BA-4BEB-BD5E-03C2FB63420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1" name="Text Box 15">
          <a:extLst>
            <a:ext uri="{FF2B5EF4-FFF2-40B4-BE49-F238E27FC236}">
              <a16:creationId xmlns:a16="http://schemas.microsoft.com/office/drawing/2014/main" id="{4CD25F0A-77A3-4376-9773-34AB7D8D512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2" name="Text Box 15">
          <a:extLst>
            <a:ext uri="{FF2B5EF4-FFF2-40B4-BE49-F238E27FC236}">
              <a16:creationId xmlns:a16="http://schemas.microsoft.com/office/drawing/2014/main" id="{0C7CD5A8-799C-420D-85EA-01660D940D1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3" name="Text Box 15">
          <a:extLst>
            <a:ext uri="{FF2B5EF4-FFF2-40B4-BE49-F238E27FC236}">
              <a16:creationId xmlns:a16="http://schemas.microsoft.com/office/drawing/2014/main" id="{A59E07CF-F848-4C05-9598-EEEEC9F88B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4" name="Text Box 15">
          <a:extLst>
            <a:ext uri="{FF2B5EF4-FFF2-40B4-BE49-F238E27FC236}">
              <a16:creationId xmlns:a16="http://schemas.microsoft.com/office/drawing/2014/main" id="{7AA83647-F400-4DC2-9D6B-6B094C65F6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5" name="Text Box 15">
          <a:extLst>
            <a:ext uri="{FF2B5EF4-FFF2-40B4-BE49-F238E27FC236}">
              <a16:creationId xmlns:a16="http://schemas.microsoft.com/office/drawing/2014/main" id="{03907CBF-8C46-45DA-A606-93C5573127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6" name="Text Box 15">
          <a:extLst>
            <a:ext uri="{FF2B5EF4-FFF2-40B4-BE49-F238E27FC236}">
              <a16:creationId xmlns:a16="http://schemas.microsoft.com/office/drawing/2014/main" id="{53C86C91-F344-4700-BE20-8840DA6E8AD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7" name="Text Box 15">
          <a:extLst>
            <a:ext uri="{FF2B5EF4-FFF2-40B4-BE49-F238E27FC236}">
              <a16:creationId xmlns:a16="http://schemas.microsoft.com/office/drawing/2014/main" id="{AB7DB7FC-7F5D-4662-8FC2-99335965E36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8" name="Text Box 15">
          <a:extLst>
            <a:ext uri="{FF2B5EF4-FFF2-40B4-BE49-F238E27FC236}">
              <a16:creationId xmlns:a16="http://schemas.microsoft.com/office/drawing/2014/main" id="{3E3157F0-1840-4344-9757-71BF659EE28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9" name="Text Box 15">
          <a:extLst>
            <a:ext uri="{FF2B5EF4-FFF2-40B4-BE49-F238E27FC236}">
              <a16:creationId xmlns:a16="http://schemas.microsoft.com/office/drawing/2014/main" id="{7F74513F-D5EE-4709-8DAF-04F8B73D31D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0" name="Text Box 15">
          <a:extLst>
            <a:ext uri="{FF2B5EF4-FFF2-40B4-BE49-F238E27FC236}">
              <a16:creationId xmlns:a16="http://schemas.microsoft.com/office/drawing/2014/main" id="{F9FA44E6-351D-483E-8D7E-AD5E2FAE5FD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1" name="Text Box 15">
          <a:extLst>
            <a:ext uri="{FF2B5EF4-FFF2-40B4-BE49-F238E27FC236}">
              <a16:creationId xmlns:a16="http://schemas.microsoft.com/office/drawing/2014/main" id="{70F31726-5E8D-42A2-B003-8D1CDA4CD32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2" name="Text Box 15">
          <a:extLst>
            <a:ext uri="{FF2B5EF4-FFF2-40B4-BE49-F238E27FC236}">
              <a16:creationId xmlns:a16="http://schemas.microsoft.com/office/drawing/2014/main" id="{205E3CF5-4CD0-463E-8735-02EDD4BD6E7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3" name="Text Box 15">
          <a:extLst>
            <a:ext uri="{FF2B5EF4-FFF2-40B4-BE49-F238E27FC236}">
              <a16:creationId xmlns:a16="http://schemas.microsoft.com/office/drawing/2014/main" id="{9EB8C087-01E5-40F4-8A83-26912C946CD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4" name="Text Box 15">
          <a:extLst>
            <a:ext uri="{FF2B5EF4-FFF2-40B4-BE49-F238E27FC236}">
              <a16:creationId xmlns:a16="http://schemas.microsoft.com/office/drawing/2014/main" id="{B559F24E-08CD-46C1-8DCE-C0137C5D341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5" name="Text Box 15">
          <a:extLst>
            <a:ext uri="{FF2B5EF4-FFF2-40B4-BE49-F238E27FC236}">
              <a16:creationId xmlns:a16="http://schemas.microsoft.com/office/drawing/2014/main" id="{BF735800-91DA-4157-82B3-29834C53AEE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6" name="Text Box 15">
          <a:extLst>
            <a:ext uri="{FF2B5EF4-FFF2-40B4-BE49-F238E27FC236}">
              <a16:creationId xmlns:a16="http://schemas.microsoft.com/office/drawing/2014/main" id="{9F181C34-9DE5-4A8F-AC4E-6D4C216DA28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7" name="Text Box 15">
          <a:extLst>
            <a:ext uri="{FF2B5EF4-FFF2-40B4-BE49-F238E27FC236}">
              <a16:creationId xmlns:a16="http://schemas.microsoft.com/office/drawing/2014/main" id="{2F0A131F-94C9-4B79-8A74-47C34B728DD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8" name="Text Box 15">
          <a:extLst>
            <a:ext uri="{FF2B5EF4-FFF2-40B4-BE49-F238E27FC236}">
              <a16:creationId xmlns:a16="http://schemas.microsoft.com/office/drawing/2014/main" id="{14F257B9-9102-4B32-BB38-39C019B65A2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9" name="Text Box 15">
          <a:extLst>
            <a:ext uri="{FF2B5EF4-FFF2-40B4-BE49-F238E27FC236}">
              <a16:creationId xmlns:a16="http://schemas.microsoft.com/office/drawing/2014/main" id="{1AB8ED9B-FBBB-401A-B0F2-6F44F33D3A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0" name="Text Box 15">
          <a:extLst>
            <a:ext uri="{FF2B5EF4-FFF2-40B4-BE49-F238E27FC236}">
              <a16:creationId xmlns:a16="http://schemas.microsoft.com/office/drawing/2014/main" id="{CD6FC9A1-1D3E-4035-85E8-8E9381A6FAE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1" name="Text Box 15">
          <a:extLst>
            <a:ext uri="{FF2B5EF4-FFF2-40B4-BE49-F238E27FC236}">
              <a16:creationId xmlns:a16="http://schemas.microsoft.com/office/drawing/2014/main" id="{042D07DF-6E4D-4FD1-A928-994E845E34B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2" name="Text Box 15">
          <a:extLst>
            <a:ext uri="{FF2B5EF4-FFF2-40B4-BE49-F238E27FC236}">
              <a16:creationId xmlns:a16="http://schemas.microsoft.com/office/drawing/2014/main" id="{FE32D2B8-E655-4E86-86F4-2419686CC40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3" name="Text Box 15">
          <a:extLst>
            <a:ext uri="{FF2B5EF4-FFF2-40B4-BE49-F238E27FC236}">
              <a16:creationId xmlns:a16="http://schemas.microsoft.com/office/drawing/2014/main" id="{20350F36-F3F5-4C6B-9B3B-E89D9278A4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4" name="Text Box 15">
          <a:extLst>
            <a:ext uri="{FF2B5EF4-FFF2-40B4-BE49-F238E27FC236}">
              <a16:creationId xmlns:a16="http://schemas.microsoft.com/office/drawing/2014/main" id="{CA509C1E-55F4-43CA-8591-526CE494F29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5" name="Text Box 15">
          <a:extLst>
            <a:ext uri="{FF2B5EF4-FFF2-40B4-BE49-F238E27FC236}">
              <a16:creationId xmlns:a16="http://schemas.microsoft.com/office/drawing/2014/main" id="{3A72D10E-2DEF-4BCF-AAD7-756E906FF7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6" name="Text Box 15">
          <a:extLst>
            <a:ext uri="{FF2B5EF4-FFF2-40B4-BE49-F238E27FC236}">
              <a16:creationId xmlns:a16="http://schemas.microsoft.com/office/drawing/2014/main" id="{FC890EC3-FB34-459E-916F-26A2C88ABCA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7" name="Text Box 15">
          <a:extLst>
            <a:ext uri="{FF2B5EF4-FFF2-40B4-BE49-F238E27FC236}">
              <a16:creationId xmlns:a16="http://schemas.microsoft.com/office/drawing/2014/main" id="{284E13F3-8A3F-429A-9083-36FD8062049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8" name="Text Box 15">
          <a:extLst>
            <a:ext uri="{FF2B5EF4-FFF2-40B4-BE49-F238E27FC236}">
              <a16:creationId xmlns:a16="http://schemas.microsoft.com/office/drawing/2014/main" id="{90F04D96-DD3D-4155-9B68-7D2F32FD5EA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9" name="Text Box 15">
          <a:extLst>
            <a:ext uri="{FF2B5EF4-FFF2-40B4-BE49-F238E27FC236}">
              <a16:creationId xmlns:a16="http://schemas.microsoft.com/office/drawing/2014/main" id="{A7768C46-5DF9-484B-BF8F-C1CCAF6F935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80" name="Text Box 15">
          <a:extLst>
            <a:ext uri="{FF2B5EF4-FFF2-40B4-BE49-F238E27FC236}">
              <a16:creationId xmlns:a16="http://schemas.microsoft.com/office/drawing/2014/main" id="{8A4992D3-95F7-4BCC-A71F-D68CAC26127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1" name="Text Box 15">
          <a:extLst>
            <a:ext uri="{FF2B5EF4-FFF2-40B4-BE49-F238E27FC236}">
              <a16:creationId xmlns:a16="http://schemas.microsoft.com/office/drawing/2014/main" id="{179C9495-6268-4BA2-9418-1DC436B4965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2" name="Text Box 15">
          <a:extLst>
            <a:ext uri="{FF2B5EF4-FFF2-40B4-BE49-F238E27FC236}">
              <a16:creationId xmlns:a16="http://schemas.microsoft.com/office/drawing/2014/main" id="{118FCD3A-8BC0-47F6-96EB-4B967D51F63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83" name="Text Box 15">
          <a:extLst>
            <a:ext uri="{FF2B5EF4-FFF2-40B4-BE49-F238E27FC236}">
              <a16:creationId xmlns:a16="http://schemas.microsoft.com/office/drawing/2014/main" id="{885456C2-AD42-479C-AD52-748230EC268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84" name="Text Box 15">
          <a:extLst>
            <a:ext uri="{FF2B5EF4-FFF2-40B4-BE49-F238E27FC236}">
              <a16:creationId xmlns:a16="http://schemas.microsoft.com/office/drawing/2014/main" id="{2F5928DD-C305-4B7F-A7DF-21FA874521B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5" name="Text Box 15">
          <a:extLst>
            <a:ext uri="{FF2B5EF4-FFF2-40B4-BE49-F238E27FC236}">
              <a16:creationId xmlns:a16="http://schemas.microsoft.com/office/drawing/2014/main" id="{8599EDFB-A221-4668-B812-FFED416863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6" name="Text Box 15">
          <a:extLst>
            <a:ext uri="{FF2B5EF4-FFF2-40B4-BE49-F238E27FC236}">
              <a16:creationId xmlns:a16="http://schemas.microsoft.com/office/drawing/2014/main" id="{A8BCED63-59E4-4257-B58D-08DE1DDFA19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7" name="Text Box 15">
          <a:extLst>
            <a:ext uri="{FF2B5EF4-FFF2-40B4-BE49-F238E27FC236}">
              <a16:creationId xmlns:a16="http://schemas.microsoft.com/office/drawing/2014/main" id="{319ED434-B64B-4FDB-83A0-88A28CF790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8" name="Text Box 15">
          <a:extLst>
            <a:ext uri="{FF2B5EF4-FFF2-40B4-BE49-F238E27FC236}">
              <a16:creationId xmlns:a16="http://schemas.microsoft.com/office/drawing/2014/main" id="{9302CF06-87A8-4575-A4EE-41B63655608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9" name="Text Box 15">
          <a:extLst>
            <a:ext uri="{FF2B5EF4-FFF2-40B4-BE49-F238E27FC236}">
              <a16:creationId xmlns:a16="http://schemas.microsoft.com/office/drawing/2014/main" id="{9A47E608-486E-4B03-A1ED-DF4204549C9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0" name="Text Box 15">
          <a:extLst>
            <a:ext uri="{FF2B5EF4-FFF2-40B4-BE49-F238E27FC236}">
              <a16:creationId xmlns:a16="http://schemas.microsoft.com/office/drawing/2014/main" id="{3F0D8C7A-19B0-4FA3-987B-0808EC45944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1" name="Text Box 15">
          <a:extLst>
            <a:ext uri="{FF2B5EF4-FFF2-40B4-BE49-F238E27FC236}">
              <a16:creationId xmlns:a16="http://schemas.microsoft.com/office/drawing/2014/main" id="{8D0929F5-45ED-4327-9264-BB787EA3D67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2" name="Text Box 15">
          <a:extLst>
            <a:ext uri="{FF2B5EF4-FFF2-40B4-BE49-F238E27FC236}">
              <a16:creationId xmlns:a16="http://schemas.microsoft.com/office/drawing/2014/main" id="{CB5889F1-C275-4281-B1B0-6BE6E56863E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3" name="Text Box 15">
          <a:extLst>
            <a:ext uri="{FF2B5EF4-FFF2-40B4-BE49-F238E27FC236}">
              <a16:creationId xmlns:a16="http://schemas.microsoft.com/office/drawing/2014/main" id="{B37BD291-B016-4677-A729-8A0A2822F75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4" name="Text Box 15">
          <a:extLst>
            <a:ext uri="{FF2B5EF4-FFF2-40B4-BE49-F238E27FC236}">
              <a16:creationId xmlns:a16="http://schemas.microsoft.com/office/drawing/2014/main" id="{660C913B-1398-4E2A-A186-2805F0C75FB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5" name="Text Box 15">
          <a:extLst>
            <a:ext uri="{FF2B5EF4-FFF2-40B4-BE49-F238E27FC236}">
              <a16:creationId xmlns:a16="http://schemas.microsoft.com/office/drawing/2014/main" id="{03E935E2-64D0-47E0-9A6B-357492756B5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6" name="Text Box 15">
          <a:extLst>
            <a:ext uri="{FF2B5EF4-FFF2-40B4-BE49-F238E27FC236}">
              <a16:creationId xmlns:a16="http://schemas.microsoft.com/office/drawing/2014/main" id="{07435C96-75FC-43B7-AE19-13B6ABFE7F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7" name="Text Box 15">
          <a:extLst>
            <a:ext uri="{FF2B5EF4-FFF2-40B4-BE49-F238E27FC236}">
              <a16:creationId xmlns:a16="http://schemas.microsoft.com/office/drawing/2014/main" id="{BB546B33-9318-446D-9A4C-CBA427BE7DC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8" name="Text Box 15">
          <a:extLst>
            <a:ext uri="{FF2B5EF4-FFF2-40B4-BE49-F238E27FC236}">
              <a16:creationId xmlns:a16="http://schemas.microsoft.com/office/drawing/2014/main" id="{F590E482-19E1-443B-BDEE-56833E1C4AE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9" name="Text Box 15">
          <a:extLst>
            <a:ext uri="{FF2B5EF4-FFF2-40B4-BE49-F238E27FC236}">
              <a16:creationId xmlns:a16="http://schemas.microsoft.com/office/drawing/2014/main" id="{DF7CFFF7-E06E-402E-B9EA-FEFF6583A5C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0" name="Text Box 15">
          <a:extLst>
            <a:ext uri="{FF2B5EF4-FFF2-40B4-BE49-F238E27FC236}">
              <a16:creationId xmlns:a16="http://schemas.microsoft.com/office/drawing/2014/main" id="{F8314AE7-ED57-418F-8D1B-E389F7B61BA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01" name="Text Box 15">
          <a:extLst>
            <a:ext uri="{FF2B5EF4-FFF2-40B4-BE49-F238E27FC236}">
              <a16:creationId xmlns:a16="http://schemas.microsoft.com/office/drawing/2014/main" id="{0FEC1BDF-F7BB-45A7-8730-736AB78C1CF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02" name="Text Box 15">
          <a:extLst>
            <a:ext uri="{FF2B5EF4-FFF2-40B4-BE49-F238E27FC236}">
              <a16:creationId xmlns:a16="http://schemas.microsoft.com/office/drawing/2014/main" id="{3179BC49-8420-4855-8304-B652801A8EE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3" name="Text Box 15">
          <a:extLst>
            <a:ext uri="{FF2B5EF4-FFF2-40B4-BE49-F238E27FC236}">
              <a16:creationId xmlns:a16="http://schemas.microsoft.com/office/drawing/2014/main" id="{BD538238-A46C-480E-A007-A54C74E62FD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4" name="Text Box 15">
          <a:extLst>
            <a:ext uri="{FF2B5EF4-FFF2-40B4-BE49-F238E27FC236}">
              <a16:creationId xmlns:a16="http://schemas.microsoft.com/office/drawing/2014/main" id="{34FAE7E5-3135-4321-B077-C4148D5EF86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5" name="Text Box 15">
          <a:extLst>
            <a:ext uri="{FF2B5EF4-FFF2-40B4-BE49-F238E27FC236}">
              <a16:creationId xmlns:a16="http://schemas.microsoft.com/office/drawing/2014/main" id="{4348B1D6-28E8-432F-BA68-85912AE0BE7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6" name="Text Box 15">
          <a:extLst>
            <a:ext uri="{FF2B5EF4-FFF2-40B4-BE49-F238E27FC236}">
              <a16:creationId xmlns:a16="http://schemas.microsoft.com/office/drawing/2014/main" id="{2E3AEA7C-7197-45B9-8F3B-52DA89F8E67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7" name="Text Box 15">
          <a:extLst>
            <a:ext uri="{FF2B5EF4-FFF2-40B4-BE49-F238E27FC236}">
              <a16:creationId xmlns:a16="http://schemas.microsoft.com/office/drawing/2014/main" id="{78588241-F838-4B51-BFB0-539A193C3A6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8" name="Text Box 15">
          <a:extLst>
            <a:ext uri="{FF2B5EF4-FFF2-40B4-BE49-F238E27FC236}">
              <a16:creationId xmlns:a16="http://schemas.microsoft.com/office/drawing/2014/main" id="{C2821B12-F0EA-4A5C-946D-7617CF3D2DE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9" name="Text Box 15">
          <a:extLst>
            <a:ext uri="{FF2B5EF4-FFF2-40B4-BE49-F238E27FC236}">
              <a16:creationId xmlns:a16="http://schemas.microsoft.com/office/drawing/2014/main" id="{660F5062-DCA6-4004-80E8-183E290BD52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0" name="Text Box 15">
          <a:extLst>
            <a:ext uri="{FF2B5EF4-FFF2-40B4-BE49-F238E27FC236}">
              <a16:creationId xmlns:a16="http://schemas.microsoft.com/office/drawing/2014/main" id="{DEE78CAA-2DE8-43D4-8CAE-4A952F7BF80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1" name="Text Box 15">
          <a:extLst>
            <a:ext uri="{FF2B5EF4-FFF2-40B4-BE49-F238E27FC236}">
              <a16:creationId xmlns:a16="http://schemas.microsoft.com/office/drawing/2014/main" id="{5B0307B5-634E-4029-B4FB-663758FD255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2" name="Text Box 15">
          <a:extLst>
            <a:ext uri="{FF2B5EF4-FFF2-40B4-BE49-F238E27FC236}">
              <a16:creationId xmlns:a16="http://schemas.microsoft.com/office/drawing/2014/main" id="{AA077B18-33B9-47F4-8E36-DE662BAC2B9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3" name="Text Box 15">
          <a:extLst>
            <a:ext uri="{FF2B5EF4-FFF2-40B4-BE49-F238E27FC236}">
              <a16:creationId xmlns:a16="http://schemas.microsoft.com/office/drawing/2014/main" id="{5D6B2154-FED7-4AA6-B4C9-04B6B01CA7A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4" name="Text Box 15">
          <a:extLst>
            <a:ext uri="{FF2B5EF4-FFF2-40B4-BE49-F238E27FC236}">
              <a16:creationId xmlns:a16="http://schemas.microsoft.com/office/drawing/2014/main" id="{F68D7A0E-DD2C-47DA-891E-8F9DBD56D90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5" name="Text Box 15">
          <a:extLst>
            <a:ext uri="{FF2B5EF4-FFF2-40B4-BE49-F238E27FC236}">
              <a16:creationId xmlns:a16="http://schemas.microsoft.com/office/drawing/2014/main" id="{394BABD2-8347-4794-B404-A2B02A16358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6" name="Text Box 15">
          <a:extLst>
            <a:ext uri="{FF2B5EF4-FFF2-40B4-BE49-F238E27FC236}">
              <a16:creationId xmlns:a16="http://schemas.microsoft.com/office/drawing/2014/main" id="{93EC6DC0-5E39-4C00-A249-B42FDA971B6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7" name="Text Box 15">
          <a:extLst>
            <a:ext uri="{FF2B5EF4-FFF2-40B4-BE49-F238E27FC236}">
              <a16:creationId xmlns:a16="http://schemas.microsoft.com/office/drawing/2014/main" id="{D5E5E7FD-2C4A-450B-AEBA-DD8525C6E32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8" name="Text Box 15">
          <a:extLst>
            <a:ext uri="{FF2B5EF4-FFF2-40B4-BE49-F238E27FC236}">
              <a16:creationId xmlns:a16="http://schemas.microsoft.com/office/drawing/2014/main" id="{5FB8AF4D-61E1-4120-87AF-A9D507EDE1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9" name="Text Box 15">
          <a:extLst>
            <a:ext uri="{FF2B5EF4-FFF2-40B4-BE49-F238E27FC236}">
              <a16:creationId xmlns:a16="http://schemas.microsoft.com/office/drawing/2014/main" id="{479B2E4C-39E5-4650-9D30-BBD32537441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20" name="Text Box 15">
          <a:extLst>
            <a:ext uri="{FF2B5EF4-FFF2-40B4-BE49-F238E27FC236}">
              <a16:creationId xmlns:a16="http://schemas.microsoft.com/office/drawing/2014/main" id="{5D5ED348-1B98-4F7E-BE6E-A3A98C69839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1" name="Text Box 15">
          <a:extLst>
            <a:ext uri="{FF2B5EF4-FFF2-40B4-BE49-F238E27FC236}">
              <a16:creationId xmlns:a16="http://schemas.microsoft.com/office/drawing/2014/main" id="{B60B4FCE-CC67-47F4-A93D-87B5868E5F8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2" name="Text Box 15">
          <a:extLst>
            <a:ext uri="{FF2B5EF4-FFF2-40B4-BE49-F238E27FC236}">
              <a16:creationId xmlns:a16="http://schemas.microsoft.com/office/drawing/2014/main" id="{449190D9-5216-44AF-ACA1-328C3184F04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3" name="Text Box 15">
          <a:extLst>
            <a:ext uri="{FF2B5EF4-FFF2-40B4-BE49-F238E27FC236}">
              <a16:creationId xmlns:a16="http://schemas.microsoft.com/office/drawing/2014/main" id="{16710FCC-CC55-45D6-90E3-CA2A7E38FD3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4" name="Text Box 15">
          <a:extLst>
            <a:ext uri="{FF2B5EF4-FFF2-40B4-BE49-F238E27FC236}">
              <a16:creationId xmlns:a16="http://schemas.microsoft.com/office/drawing/2014/main" id="{A6D6D398-4D1E-4C0F-B155-117D0D80877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5" name="Text Box 15">
          <a:extLst>
            <a:ext uri="{FF2B5EF4-FFF2-40B4-BE49-F238E27FC236}">
              <a16:creationId xmlns:a16="http://schemas.microsoft.com/office/drawing/2014/main" id="{74393D72-0F7D-4C97-8682-944AA4E47D4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6" name="Text Box 15">
          <a:extLst>
            <a:ext uri="{FF2B5EF4-FFF2-40B4-BE49-F238E27FC236}">
              <a16:creationId xmlns:a16="http://schemas.microsoft.com/office/drawing/2014/main" id="{D0D89E57-5FB5-4A37-BFF5-C30A5CC91B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7" name="Text Box 15">
          <a:extLst>
            <a:ext uri="{FF2B5EF4-FFF2-40B4-BE49-F238E27FC236}">
              <a16:creationId xmlns:a16="http://schemas.microsoft.com/office/drawing/2014/main" id="{0C7BD504-4A52-494F-814F-85A891AFAF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28" name="Text Box 15">
          <a:extLst>
            <a:ext uri="{FF2B5EF4-FFF2-40B4-BE49-F238E27FC236}">
              <a16:creationId xmlns:a16="http://schemas.microsoft.com/office/drawing/2014/main" id="{EE6CEA95-9D5F-40F2-A006-ADA408223AB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29" name="Text Box 15">
          <a:extLst>
            <a:ext uri="{FF2B5EF4-FFF2-40B4-BE49-F238E27FC236}">
              <a16:creationId xmlns:a16="http://schemas.microsoft.com/office/drawing/2014/main" id="{56CDCC22-2940-47AB-B58A-40F9784AA76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0" name="Text Box 15">
          <a:extLst>
            <a:ext uri="{FF2B5EF4-FFF2-40B4-BE49-F238E27FC236}">
              <a16:creationId xmlns:a16="http://schemas.microsoft.com/office/drawing/2014/main" id="{AB4636AE-A4D2-43EC-A75D-D29F7731989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1" name="Text Box 15">
          <a:extLst>
            <a:ext uri="{FF2B5EF4-FFF2-40B4-BE49-F238E27FC236}">
              <a16:creationId xmlns:a16="http://schemas.microsoft.com/office/drawing/2014/main" id="{954BCCB7-915E-4F48-BD3A-04F717DED95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2" name="Text Box 15">
          <a:extLst>
            <a:ext uri="{FF2B5EF4-FFF2-40B4-BE49-F238E27FC236}">
              <a16:creationId xmlns:a16="http://schemas.microsoft.com/office/drawing/2014/main" id="{066CF5D4-95A2-4AE0-A94E-4A16EF3B6BF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3" name="Text Box 15">
          <a:extLst>
            <a:ext uri="{FF2B5EF4-FFF2-40B4-BE49-F238E27FC236}">
              <a16:creationId xmlns:a16="http://schemas.microsoft.com/office/drawing/2014/main" id="{066EF339-E1CF-4E96-A0BC-068545A4377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4" name="Text Box 15">
          <a:extLst>
            <a:ext uri="{FF2B5EF4-FFF2-40B4-BE49-F238E27FC236}">
              <a16:creationId xmlns:a16="http://schemas.microsoft.com/office/drawing/2014/main" id="{83EDD6CD-BDD1-44C9-968C-A49077D3504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5" name="Text Box 15">
          <a:extLst>
            <a:ext uri="{FF2B5EF4-FFF2-40B4-BE49-F238E27FC236}">
              <a16:creationId xmlns:a16="http://schemas.microsoft.com/office/drawing/2014/main" id="{A9DDEF2C-9C7A-4E11-AC31-3C8E7756D43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6" name="Text Box 15">
          <a:extLst>
            <a:ext uri="{FF2B5EF4-FFF2-40B4-BE49-F238E27FC236}">
              <a16:creationId xmlns:a16="http://schemas.microsoft.com/office/drawing/2014/main" id="{A61C5552-D503-4F76-971E-DC939952A18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7" name="Text Box 15">
          <a:extLst>
            <a:ext uri="{FF2B5EF4-FFF2-40B4-BE49-F238E27FC236}">
              <a16:creationId xmlns:a16="http://schemas.microsoft.com/office/drawing/2014/main" id="{CC0446A7-CD4A-4BCA-BDA0-B175D43FD22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8" name="Text Box 15">
          <a:extLst>
            <a:ext uri="{FF2B5EF4-FFF2-40B4-BE49-F238E27FC236}">
              <a16:creationId xmlns:a16="http://schemas.microsoft.com/office/drawing/2014/main" id="{6193DECB-17E1-4513-9C1B-DDF59429812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9" name="Text Box 15">
          <a:extLst>
            <a:ext uri="{FF2B5EF4-FFF2-40B4-BE49-F238E27FC236}">
              <a16:creationId xmlns:a16="http://schemas.microsoft.com/office/drawing/2014/main" id="{062EF08A-E2EA-4AAB-8101-285D8064C1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0" name="Text Box 15">
          <a:extLst>
            <a:ext uri="{FF2B5EF4-FFF2-40B4-BE49-F238E27FC236}">
              <a16:creationId xmlns:a16="http://schemas.microsoft.com/office/drawing/2014/main" id="{A740765E-D2B7-4AE0-BAFD-EC5BCCA29D9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1" name="Text Box 15">
          <a:extLst>
            <a:ext uri="{FF2B5EF4-FFF2-40B4-BE49-F238E27FC236}">
              <a16:creationId xmlns:a16="http://schemas.microsoft.com/office/drawing/2014/main" id="{123DF9F1-ABD4-43F6-A404-3C03600A424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2" name="Text Box 15">
          <a:extLst>
            <a:ext uri="{FF2B5EF4-FFF2-40B4-BE49-F238E27FC236}">
              <a16:creationId xmlns:a16="http://schemas.microsoft.com/office/drawing/2014/main" id="{16DE1D2A-06FF-4865-B431-6015483D6D7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3" name="Text Box 15">
          <a:extLst>
            <a:ext uri="{FF2B5EF4-FFF2-40B4-BE49-F238E27FC236}">
              <a16:creationId xmlns:a16="http://schemas.microsoft.com/office/drawing/2014/main" id="{7C24D417-E2B4-4EC6-9C7D-C5757C5F79A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4" name="Text Box 15">
          <a:extLst>
            <a:ext uri="{FF2B5EF4-FFF2-40B4-BE49-F238E27FC236}">
              <a16:creationId xmlns:a16="http://schemas.microsoft.com/office/drawing/2014/main" id="{8E89912F-AA89-47B5-BBC1-9C3BBF364F8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5" name="Text Box 15">
          <a:extLst>
            <a:ext uri="{FF2B5EF4-FFF2-40B4-BE49-F238E27FC236}">
              <a16:creationId xmlns:a16="http://schemas.microsoft.com/office/drawing/2014/main" id="{29377A97-5D33-4593-81C3-3CFB618EA6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6" name="Text Box 15">
          <a:extLst>
            <a:ext uri="{FF2B5EF4-FFF2-40B4-BE49-F238E27FC236}">
              <a16:creationId xmlns:a16="http://schemas.microsoft.com/office/drawing/2014/main" id="{0FC0DA03-D082-473B-88F0-45BAF694DEF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7" name="Text Box 15">
          <a:extLst>
            <a:ext uri="{FF2B5EF4-FFF2-40B4-BE49-F238E27FC236}">
              <a16:creationId xmlns:a16="http://schemas.microsoft.com/office/drawing/2014/main" id="{9E175E29-520D-4FFD-A2F3-9F3CB42C632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8" name="Text Box 15">
          <a:extLst>
            <a:ext uri="{FF2B5EF4-FFF2-40B4-BE49-F238E27FC236}">
              <a16:creationId xmlns:a16="http://schemas.microsoft.com/office/drawing/2014/main" id="{B0FE2E2F-5E7A-4F04-B3F9-09CDA828496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9" name="Text Box 15">
          <a:extLst>
            <a:ext uri="{FF2B5EF4-FFF2-40B4-BE49-F238E27FC236}">
              <a16:creationId xmlns:a16="http://schemas.microsoft.com/office/drawing/2014/main" id="{909369FD-6782-424A-8CEA-2F17078FCF2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0" name="Text Box 15">
          <a:extLst>
            <a:ext uri="{FF2B5EF4-FFF2-40B4-BE49-F238E27FC236}">
              <a16:creationId xmlns:a16="http://schemas.microsoft.com/office/drawing/2014/main" id="{CB44A778-4C38-475C-9100-79F25E12C57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1" name="Text Box 15">
          <a:extLst>
            <a:ext uri="{FF2B5EF4-FFF2-40B4-BE49-F238E27FC236}">
              <a16:creationId xmlns:a16="http://schemas.microsoft.com/office/drawing/2014/main" id="{1A14B476-6CC7-492F-99B2-D7A67FE4424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2" name="Text Box 15">
          <a:extLst>
            <a:ext uri="{FF2B5EF4-FFF2-40B4-BE49-F238E27FC236}">
              <a16:creationId xmlns:a16="http://schemas.microsoft.com/office/drawing/2014/main" id="{AFC35498-0570-4FB9-B6B0-9D985CC6841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3" name="Text Box 15">
          <a:extLst>
            <a:ext uri="{FF2B5EF4-FFF2-40B4-BE49-F238E27FC236}">
              <a16:creationId xmlns:a16="http://schemas.microsoft.com/office/drawing/2014/main" id="{9D700B6C-520C-4000-86AD-43A121A1A31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4" name="Text Box 15">
          <a:extLst>
            <a:ext uri="{FF2B5EF4-FFF2-40B4-BE49-F238E27FC236}">
              <a16:creationId xmlns:a16="http://schemas.microsoft.com/office/drawing/2014/main" id="{9B6351C9-433E-40C3-8BFA-3D8FDC63535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5" name="Text Box 15">
          <a:extLst>
            <a:ext uri="{FF2B5EF4-FFF2-40B4-BE49-F238E27FC236}">
              <a16:creationId xmlns:a16="http://schemas.microsoft.com/office/drawing/2014/main" id="{29416B58-482D-4140-8E90-1EE5BE369EE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6" name="Text Box 15">
          <a:extLst>
            <a:ext uri="{FF2B5EF4-FFF2-40B4-BE49-F238E27FC236}">
              <a16:creationId xmlns:a16="http://schemas.microsoft.com/office/drawing/2014/main" id="{FA4D459C-6125-489A-AC87-AF6676FE0BE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7" name="Text Box 15">
          <a:extLst>
            <a:ext uri="{FF2B5EF4-FFF2-40B4-BE49-F238E27FC236}">
              <a16:creationId xmlns:a16="http://schemas.microsoft.com/office/drawing/2014/main" id="{4CEEDACA-6532-4FCF-AC58-2E80276E523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8" name="Text Box 15">
          <a:extLst>
            <a:ext uri="{FF2B5EF4-FFF2-40B4-BE49-F238E27FC236}">
              <a16:creationId xmlns:a16="http://schemas.microsoft.com/office/drawing/2014/main" id="{3E878697-B028-4268-BCBC-488EF2276CF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9" name="Text Box 15">
          <a:extLst>
            <a:ext uri="{FF2B5EF4-FFF2-40B4-BE49-F238E27FC236}">
              <a16:creationId xmlns:a16="http://schemas.microsoft.com/office/drawing/2014/main" id="{0E48F6EB-D371-4CE2-8278-AE05E318AB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0" name="Text Box 15">
          <a:extLst>
            <a:ext uri="{FF2B5EF4-FFF2-40B4-BE49-F238E27FC236}">
              <a16:creationId xmlns:a16="http://schemas.microsoft.com/office/drawing/2014/main" id="{9E248FD2-CEEB-462D-A79E-F537B064F36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1" name="Text Box 15">
          <a:extLst>
            <a:ext uri="{FF2B5EF4-FFF2-40B4-BE49-F238E27FC236}">
              <a16:creationId xmlns:a16="http://schemas.microsoft.com/office/drawing/2014/main" id="{C25C2F11-B3E0-4E2E-82CB-B129E42C553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2" name="Text Box 15">
          <a:extLst>
            <a:ext uri="{FF2B5EF4-FFF2-40B4-BE49-F238E27FC236}">
              <a16:creationId xmlns:a16="http://schemas.microsoft.com/office/drawing/2014/main" id="{054E30DF-7E57-4A73-A070-CB0F4951401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3" name="Text Box 15">
          <a:extLst>
            <a:ext uri="{FF2B5EF4-FFF2-40B4-BE49-F238E27FC236}">
              <a16:creationId xmlns:a16="http://schemas.microsoft.com/office/drawing/2014/main" id="{AAC565E2-FDBC-4A32-98A2-2A2FEE84CBD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4" name="Text Box 15">
          <a:extLst>
            <a:ext uri="{FF2B5EF4-FFF2-40B4-BE49-F238E27FC236}">
              <a16:creationId xmlns:a16="http://schemas.microsoft.com/office/drawing/2014/main" id="{27484F0D-33E1-4FAB-B356-D22D6B33BB2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5" name="Text Box 15">
          <a:extLst>
            <a:ext uri="{FF2B5EF4-FFF2-40B4-BE49-F238E27FC236}">
              <a16:creationId xmlns:a16="http://schemas.microsoft.com/office/drawing/2014/main" id="{3923A134-D2F0-498E-9045-D31CE9E7C3E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6" name="Text Box 15">
          <a:extLst>
            <a:ext uri="{FF2B5EF4-FFF2-40B4-BE49-F238E27FC236}">
              <a16:creationId xmlns:a16="http://schemas.microsoft.com/office/drawing/2014/main" id="{D08BFA9E-61C2-4367-94ED-27792857099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7" name="Text Box 15">
          <a:extLst>
            <a:ext uri="{FF2B5EF4-FFF2-40B4-BE49-F238E27FC236}">
              <a16:creationId xmlns:a16="http://schemas.microsoft.com/office/drawing/2014/main" id="{8B522C77-DEA8-46BC-833A-EFA513CDE48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8" name="Text Box 15">
          <a:extLst>
            <a:ext uri="{FF2B5EF4-FFF2-40B4-BE49-F238E27FC236}">
              <a16:creationId xmlns:a16="http://schemas.microsoft.com/office/drawing/2014/main" id="{E316636F-9DD2-4CE0-92F7-4946D20FFE5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9" name="Text Box 15">
          <a:extLst>
            <a:ext uri="{FF2B5EF4-FFF2-40B4-BE49-F238E27FC236}">
              <a16:creationId xmlns:a16="http://schemas.microsoft.com/office/drawing/2014/main" id="{C843831D-4F06-473F-98BD-04468D89D4B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70" name="Text Box 15">
          <a:extLst>
            <a:ext uri="{FF2B5EF4-FFF2-40B4-BE49-F238E27FC236}">
              <a16:creationId xmlns:a16="http://schemas.microsoft.com/office/drawing/2014/main" id="{6180636B-FA25-44E7-A4AD-624214BEDB9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1" name="Text Box 15">
          <a:extLst>
            <a:ext uri="{FF2B5EF4-FFF2-40B4-BE49-F238E27FC236}">
              <a16:creationId xmlns:a16="http://schemas.microsoft.com/office/drawing/2014/main" id="{93D2A6BA-0B8D-4B92-B1F6-42D6345145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2" name="Text Box 15">
          <a:extLst>
            <a:ext uri="{FF2B5EF4-FFF2-40B4-BE49-F238E27FC236}">
              <a16:creationId xmlns:a16="http://schemas.microsoft.com/office/drawing/2014/main" id="{A47674F0-1494-4CDB-9CC7-28940BB0B25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73" name="Text Box 15">
          <a:extLst>
            <a:ext uri="{FF2B5EF4-FFF2-40B4-BE49-F238E27FC236}">
              <a16:creationId xmlns:a16="http://schemas.microsoft.com/office/drawing/2014/main" id="{D3933BDA-0F06-450C-BDF8-1CA3B81B5D2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74" name="Text Box 15">
          <a:extLst>
            <a:ext uri="{FF2B5EF4-FFF2-40B4-BE49-F238E27FC236}">
              <a16:creationId xmlns:a16="http://schemas.microsoft.com/office/drawing/2014/main" id="{C843370C-D66D-4B2C-BC28-9007D8E4A8A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5" name="Text Box 15">
          <a:extLst>
            <a:ext uri="{FF2B5EF4-FFF2-40B4-BE49-F238E27FC236}">
              <a16:creationId xmlns:a16="http://schemas.microsoft.com/office/drawing/2014/main" id="{463CEE2B-B5AA-4F02-BF93-A511F7997AC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6" name="Text Box 15">
          <a:extLst>
            <a:ext uri="{FF2B5EF4-FFF2-40B4-BE49-F238E27FC236}">
              <a16:creationId xmlns:a16="http://schemas.microsoft.com/office/drawing/2014/main" id="{04E4C92A-1ADF-40B3-A6F7-4E28AFCD98E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7" name="Text Box 15">
          <a:extLst>
            <a:ext uri="{FF2B5EF4-FFF2-40B4-BE49-F238E27FC236}">
              <a16:creationId xmlns:a16="http://schemas.microsoft.com/office/drawing/2014/main" id="{16EEE9A3-6B12-4B98-BD8E-533799F653D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8" name="Text Box 15">
          <a:extLst>
            <a:ext uri="{FF2B5EF4-FFF2-40B4-BE49-F238E27FC236}">
              <a16:creationId xmlns:a16="http://schemas.microsoft.com/office/drawing/2014/main" id="{23B56155-6396-438B-9346-059833969B2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9" name="Text Box 15">
          <a:extLst>
            <a:ext uri="{FF2B5EF4-FFF2-40B4-BE49-F238E27FC236}">
              <a16:creationId xmlns:a16="http://schemas.microsoft.com/office/drawing/2014/main" id="{677A0DFA-27C0-44A7-958C-3F49CA055A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0" name="Text Box 15">
          <a:extLst>
            <a:ext uri="{FF2B5EF4-FFF2-40B4-BE49-F238E27FC236}">
              <a16:creationId xmlns:a16="http://schemas.microsoft.com/office/drawing/2014/main" id="{EA64A18D-89FD-4F6F-B152-0B9CBF7E504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1" name="Text Box 15">
          <a:extLst>
            <a:ext uri="{FF2B5EF4-FFF2-40B4-BE49-F238E27FC236}">
              <a16:creationId xmlns:a16="http://schemas.microsoft.com/office/drawing/2014/main" id="{755278F8-A607-413A-AAB3-284E516D34D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2" name="Text Box 15">
          <a:extLst>
            <a:ext uri="{FF2B5EF4-FFF2-40B4-BE49-F238E27FC236}">
              <a16:creationId xmlns:a16="http://schemas.microsoft.com/office/drawing/2014/main" id="{6AE9284E-BE8A-49C1-8BCB-5F92C37A06C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3" name="Text Box 15">
          <a:extLst>
            <a:ext uri="{FF2B5EF4-FFF2-40B4-BE49-F238E27FC236}">
              <a16:creationId xmlns:a16="http://schemas.microsoft.com/office/drawing/2014/main" id="{0DBFB88C-2892-4CA5-92D9-156175A4064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4" name="Text Box 15">
          <a:extLst>
            <a:ext uri="{FF2B5EF4-FFF2-40B4-BE49-F238E27FC236}">
              <a16:creationId xmlns:a16="http://schemas.microsoft.com/office/drawing/2014/main" id="{289FD1A6-DD6B-446E-9294-CF893E1730D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5" name="Text Box 15">
          <a:extLst>
            <a:ext uri="{FF2B5EF4-FFF2-40B4-BE49-F238E27FC236}">
              <a16:creationId xmlns:a16="http://schemas.microsoft.com/office/drawing/2014/main" id="{BFFB37E4-89AE-4C0D-B763-5918E53EE02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6" name="Text Box 15">
          <a:extLst>
            <a:ext uri="{FF2B5EF4-FFF2-40B4-BE49-F238E27FC236}">
              <a16:creationId xmlns:a16="http://schemas.microsoft.com/office/drawing/2014/main" id="{6F656344-611E-42A0-B02F-69CB24330A3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7" name="Text Box 15">
          <a:extLst>
            <a:ext uri="{FF2B5EF4-FFF2-40B4-BE49-F238E27FC236}">
              <a16:creationId xmlns:a16="http://schemas.microsoft.com/office/drawing/2014/main" id="{E0685488-E17B-4609-A6C0-FDAF82258C6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8" name="Text Box 15">
          <a:extLst>
            <a:ext uri="{FF2B5EF4-FFF2-40B4-BE49-F238E27FC236}">
              <a16:creationId xmlns:a16="http://schemas.microsoft.com/office/drawing/2014/main" id="{6DBDF7B2-EF83-46D5-847E-0FD0A0545FC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9" name="Text Box 15">
          <a:extLst>
            <a:ext uri="{FF2B5EF4-FFF2-40B4-BE49-F238E27FC236}">
              <a16:creationId xmlns:a16="http://schemas.microsoft.com/office/drawing/2014/main" id="{E1D050B5-3F16-444C-ACAC-F0B30E0D90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0" name="Text Box 15">
          <a:extLst>
            <a:ext uri="{FF2B5EF4-FFF2-40B4-BE49-F238E27FC236}">
              <a16:creationId xmlns:a16="http://schemas.microsoft.com/office/drawing/2014/main" id="{CB2CAB9D-A36F-48D2-8267-9F784E09B66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91" name="Text Box 15">
          <a:extLst>
            <a:ext uri="{FF2B5EF4-FFF2-40B4-BE49-F238E27FC236}">
              <a16:creationId xmlns:a16="http://schemas.microsoft.com/office/drawing/2014/main" id="{2EAAAAF1-9E54-4F9E-B64A-41AF519036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92" name="Text Box 15">
          <a:extLst>
            <a:ext uri="{FF2B5EF4-FFF2-40B4-BE49-F238E27FC236}">
              <a16:creationId xmlns:a16="http://schemas.microsoft.com/office/drawing/2014/main" id="{3371141C-F73F-4667-954C-7A2A5C1A96A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3" name="Text Box 15">
          <a:extLst>
            <a:ext uri="{FF2B5EF4-FFF2-40B4-BE49-F238E27FC236}">
              <a16:creationId xmlns:a16="http://schemas.microsoft.com/office/drawing/2014/main" id="{B1B7C885-6FDD-495D-AE1C-3D054CC2CC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4" name="Text Box 15">
          <a:extLst>
            <a:ext uri="{FF2B5EF4-FFF2-40B4-BE49-F238E27FC236}">
              <a16:creationId xmlns:a16="http://schemas.microsoft.com/office/drawing/2014/main" id="{BEA2B431-B802-4CBC-9566-E53B6163A6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5" name="Text Box 15">
          <a:extLst>
            <a:ext uri="{FF2B5EF4-FFF2-40B4-BE49-F238E27FC236}">
              <a16:creationId xmlns:a16="http://schemas.microsoft.com/office/drawing/2014/main" id="{75A8D25B-3571-4145-A6D1-AB3DA1B645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6" name="Text Box 15">
          <a:extLst>
            <a:ext uri="{FF2B5EF4-FFF2-40B4-BE49-F238E27FC236}">
              <a16:creationId xmlns:a16="http://schemas.microsoft.com/office/drawing/2014/main" id="{456E88B6-6D9E-48D4-AF75-24F72CB5A3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7" name="Text Box 15">
          <a:extLst>
            <a:ext uri="{FF2B5EF4-FFF2-40B4-BE49-F238E27FC236}">
              <a16:creationId xmlns:a16="http://schemas.microsoft.com/office/drawing/2014/main" id="{3D78448A-7456-4538-9D2A-3317855FBBF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8" name="Text Box 15">
          <a:extLst>
            <a:ext uri="{FF2B5EF4-FFF2-40B4-BE49-F238E27FC236}">
              <a16:creationId xmlns:a16="http://schemas.microsoft.com/office/drawing/2014/main" id="{28199723-4D95-4CE7-885D-A4C3BD9FD1E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9" name="Text Box 15">
          <a:extLst>
            <a:ext uri="{FF2B5EF4-FFF2-40B4-BE49-F238E27FC236}">
              <a16:creationId xmlns:a16="http://schemas.microsoft.com/office/drawing/2014/main" id="{0A5AEBDE-3303-4ACE-9B15-1BC8ADF970B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0" name="Text Box 15">
          <a:extLst>
            <a:ext uri="{FF2B5EF4-FFF2-40B4-BE49-F238E27FC236}">
              <a16:creationId xmlns:a16="http://schemas.microsoft.com/office/drawing/2014/main" id="{8DCD9B09-FF2F-40C2-8F5D-5E652D5524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1" name="Text Box 15">
          <a:extLst>
            <a:ext uri="{FF2B5EF4-FFF2-40B4-BE49-F238E27FC236}">
              <a16:creationId xmlns:a16="http://schemas.microsoft.com/office/drawing/2014/main" id="{10153C4E-D2BC-4AC0-8AB3-4FF02009E3D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2" name="Text Box 15">
          <a:extLst>
            <a:ext uri="{FF2B5EF4-FFF2-40B4-BE49-F238E27FC236}">
              <a16:creationId xmlns:a16="http://schemas.microsoft.com/office/drawing/2014/main" id="{B15CEABD-3310-4193-B692-6FD810B354B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3" name="Text Box 15">
          <a:extLst>
            <a:ext uri="{FF2B5EF4-FFF2-40B4-BE49-F238E27FC236}">
              <a16:creationId xmlns:a16="http://schemas.microsoft.com/office/drawing/2014/main" id="{9C7A5197-A9BE-42B8-8DCD-A93E800A2CC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4" name="Text Box 15">
          <a:extLst>
            <a:ext uri="{FF2B5EF4-FFF2-40B4-BE49-F238E27FC236}">
              <a16:creationId xmlns:a16="http://schemas.microsoft.com/office/drawing/2014/main" id="{37FAD96C-50C6-4F67-A959-6D4EDD4AD84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5" name="Text Box 15">
          <a:extLst>
            <a:ext uri="{FF2B5EF4-FFF2-40B4-BE49-F238E27FC236}">
              <a16:creationId xmlns:a16="http://schemas.microsoft.com/office/drawing/2014/main" id="{EEC17A3C-C7B0-4BEB-86BE-DE627C2D44A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6" name="Text Box 15">
          <a:extLst>
            <a:ext uri="{FF2B5EF4-FFF2-40B4-BE49-F238E27FC236}">
              <a16:creationId xmlns:a16="http://schemas.microsoft.com/office/drawing/2014/main" id="{F53B2AD3-BBFF-490E-BF6D-76F5B9DA6A7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7" name="Text Box 15">
          <a:extLst>
            <a:ext uri="{FF2B5EF4-FFF2-40B4-BE49-F238E27FC236}">
              <a16:creationId xmlns:a16="http://schemas.microsoft.com/office/drawing/2014/main" id="{AE93F2FC-72DC-466C-B97D-50156E4BBED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8" name="Text Box 15">
          <a:extLst>
            <a:ext uri="{FF2B5EF4-FFF2-40B4-BE49-F238E27FC236}">
              <a16:creationId xmlns:a16="http://schemas.microsoft.com/office/drawing/2014/main" id="{BC1B4DC1-E732-4208-8CBD-C9C4D64010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9" name="Text Box 15">
          <a:extLst>
            <a:ext uri="{FF2B5EF4-FFF2-40B4-BE49-F238E27FC236}">
              <a16:creationId xmlns:a16="http://schemas.microsoft.com/office/drawing/2014/main" id="{F39142B0-7937-401A-9085-C28CFF1BB6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10" name="Text Box 15">
          <a:extLst>
            <a:ext uri="{FF2B5EF4-FFF2-40B4-BE49-F238E27FC236}">
              <a16:creationId xmlns:a16="http://schemas.microsoft.com/office/drawing/2014/main" id="{C6ED0B02-452F-43D1-89B2-85F59AF9871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1" name="Text Box 15">
          <a:extLst>
            <a:ext uri="{FF2B5EF4-FFF2-40B4-BE49-F238E27FC236}">
              <a16:creationId xmlns:a16="http://schemas.microsoft.com/office/drawing/2014/main" id="{CC38BF25-71AC-4C36-914C-3582CEE9DA3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2" name="Text Box 15">
          <a:extLst>
            <a:ext uri="{FF2B5EF4-FFF2-40B4-BE49-F238E27FC236}">
              <a16:creationId xmlns:a16="http://schemas.microsoft.com/office/drawing/2014/main" id="{941198F8-A815-4062-BC02-4843146920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3" name="Text Box 15">
          <a:extLst>
            <a:ext uri="{FF2B5EF4-FFF2-40B4-BE49-F238E27FC236}">
              <a16:creationId xmlns:a16="http://schemas.microsoft.com/office/drawing/2014/main" id="{49B1AF73-DB5A-4C18-BC07-BA88E49AB4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4" name="Text Box 15">
          <a:extLst>
            <a:ext uri="{FF2B5EF4-FFF2-40B4-BE49-F238E27FC236}">
              <a16:creationId xmlns:a16="http://schemas.microsoft.com/office/drawing/2014/main" id="{E2EE0A56-296E-4A64-8908-87A96E12023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5" name="Text Box 15">
          <a:extLst>
            <a:ext uri="{FF2B5EF4-FFF2-40B4-BE49-F238E27FC236}">
              <a16:creationId xmlns:a16="http://schemas.microsoft.com/office/drawing/2014/main" id="{B962B5F0-282F-452E-BEBC-118BDD94B62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6" name="Text Box 15">
          <a:extLst>
            <a:ext uri="{FF2B5EF4-FFF2-40B4-BE49-F238E27FC236}">
              <a16:creationId xmlns:a16="http://schemas.microsoft.com/office/drawing/2014/main" id="{DBA90283-E068-4AA8-87C0-757216E238C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7" name="Text Box 15">
          <a:extLst>
            <a:ext uri="{FF2B5EF4-FFF2-40B4-BE49-F238E27FC236}">
              <a16:creationId xmlns:a16="http://schemas.microsoft.com/office/drawing/2014/main" id="{43C5D4A4-9846-40C3-A5AA-117FD4BA14E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18" name="Text Box 15">
          <a:extLst>
            <a:ext uri="{FF2B5EF4-FFF2-40B4-BE49-F238E27FC236}">
              <a16:creationId xmlns:a16="http://schemas.microsoft.com/office/drawing/2014/main" id="{CEF62234-290B-4F47-9328-C29D21A08DF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19" name="Text Box 15">
          <a:extLst>
            <a:ext uri="{FF2B5EF4-FFF2-40B4-BE49-F238E27FC236}">
              <a16:creationId xmlns:a16="http://schemas.microsoft.com/office/drawing/2014/main" id="{966409F5-CBD9-4781-84CD-81A5464A4F3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0" name="Text Box 15">
          <a:extLst>
            <a:ext uri="{FF2B5EF4-FFF2-40B4-BE49-F238E27FC236}">
              <a16:creationId xmlns:a16="http://schemas.microsoft.com/office/drawing/2014/main" id="{AFAB1152-39F9-4301-87EA-917BF896248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1" name="Text Box 15">
          <a:extLst>
            <a:ext uri="{FF2B5EF4-FFF2-40B4-BE49-F238E27FC236}">
              <a16:creationId xmlns:a16="http://schemas.microsoft.com/office/drawing/2014/main" id="{D2151C3B-CA5C-41B5-83C2-AB9B2EC0339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2" name="Text Box 15">
          <a:extLst>
            <a:ext uri="{FF2B5EF4-FFF2-40B4-BE49-F238E27FC236}">
              <a16:creationId xmlns:a16="http://schemas.microsoft.com/office/drawing/2014/main" id="{A6133E9B-3D60-4FB0-9330-31B3FD70FF8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3" name="Text Box 15">
          <a:extLst>
            <a:ext uri="{FF2B5EF4-FFF2-40B4-BE49-F238E27FC236}">
              <a16:creationId xmlns:a16="http://schemas.microsoft.com/office/drawing/2014/main" id="{39E410AC-1AFB-48BE-ACF3-AF2612F374D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4" name="Text Box 15">
          <a:extLst>
            <a:ext uri="{FF2B5EF4-FFF2-40B4-BE49-F238E27FC236}">
              <a16:creationId xmlns:a16="http://schemas.microsoft.com/office/drawing/2014/main" id="{5B873934-D2F8-45E0-B694-EB63D37D790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5" name="Text Box 15">
          <a:extLst>
            <a:ext uri="{FF2B5EF4-FFF2-40B4-BE49-F238E27FC236}">
              <a16:creationId xmlns:a16="http://schemas.microsoft.com/office/drawing/2014/main" id="{17AEB34B-E087-454C-8CC5-390DEBF53B4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6" name="Text Box 15">
          <a:extLst>
            <a:ext uri="{FF2B5EF4-FFF2-40B4-BE49-F238E27FC236}">
              <a16:creationId xmlns:a16="http://schemas.microsoft.com/office/drawing/2014/main" id="{145EE315-6C29-43B2-9620-72059071DD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7" name="Text Box 15">
          <a:extLst>
            <a:ext uri="{FF2B5EF4-FFF2-40B4-BE49-F238E27FC236}">
              <a16:creationId xmlns:a16="http://schemas.microsoft.com/office/drawing/2014/main" id="{1FEE92A6-C9E3-4DE1-B12B-2C03C0D2ED3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8" name="Text Box 15">
          <a:extLst>
            <a:ext uri="{FF2B5EF4-FFF2-40B4-BE49-F238E27FC236}">
              <a16:creationId xmlns:a16="http://schemas.microsoft.com/office/drawing/2014/main" id="{DB26D9E0-1BF1-436C-82C0-E1065C18CAD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9" name="Text Box 15">
          <a:extLst>
            <a:ext uri="{FF2B5EF4-FFF2-40B4-BE49-F238E27FC236}">
              <a16:creationId xmlns:a16="http://schemas.microsoft.com/office/drawing/2014/main" id="{C20E2910-25D9-43A5-A336-EE07FDE973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0" name="Text Box 15">
          <a:extLst>
            <a:ext uri="{FF2B5EF4-FFF2-40B4-BE49-F238E27FC236}">
              <a16:creationId xmlns:a16="http://schemas.microsoft.com/office/drawing/2014/main" id="{EAF3A6FE-3B8B-46E8-BA16-6224B4958E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1" name="Text Box 15">
          <a:extLst>
            <a:ext uri="{FF2B5EF4-FFF2-40B4-BE49-F238E27FC236}">
              <a16:creationId xmlns:a16="http://schemas.microsoft.com/office/drawing/2014/main" id="{B33FCB09-709C-428E-BD0D-2E7F439C95C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2" name="Text Box 15">
          <a:extLst>
            <a:ext uri="{FF2B5EF4-FFF2-40B4-BE49-F238E27FC236}">
              <a16:creationId xmlns:a16="http://schemas.microsoft.com/office/drawing/2014/main" id="{95EA9DB4-ADB1-415B-B5BA-D53FA8D6F69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3" name="Text Box 15">
          <a:extLst>
            <a:ext uri="{FF2B5EF4-FFF2-40B4-BE49-F238E27FC236}">
              <a16:creationId xmlns:a16="http://schemas.microsoft.com/office/drawing/2014/main" id="{04947EE8-2A42-4226-8EE5-02B89E44A8A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4" name="Text Box 15">
          <a:extLst>
            <a:ext uri="{FF2B5EF4-FFF2-40B4-BE49-F238E27FC236}">
              <a16:creationId xmlns:a16="http://schemas.microsoft.com/office/drawing/2014/main" id="{65A47710-091E-4CE8-92E4-F4DBE59474A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5" name="Text Box 15">
          <a:extLst>
            <a:ext uri="{FF2B5EF4-FFF2-40B4-BE49-F238E27FC236}">
              <a16:creationId xmlns:a16="http://schemas.microsoft.com/office/drawing/2014/main" id="{335F8EC7-862B-433C-8207-8547123893C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6" name="Text Box 15">
          <a:extLst>
            <a:ext uri="{FF2B5EF4-FFF2-40B4-BE49-F238E27FC236}">
              <a16:creationId xmlns:a16="http://schemas.microsoft.com/office/drawing/2014/main" id="{D0FC48FB-38BC-4DB9-BC85-89A09073F1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7" name="Text Box 15">
          <a:extLst>
            <a:ext uri="{FF2B5EF4-FFF2-40B4-BE49-F238E27FC236}">
              <a16:creationId xmlns:a16="http://schemas.microsoft.com/office/drawing/2014/main" id="{7D8B1BEA-4F74-47FA-93DF-8715B31D50D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8" name="Text Box 15">
          <a:extLst>
            <a:ext uri="{FF2B5EF4-FFF2-40B4-BE49-F238E27FC236}">
              <a16:creationId xmlns:a16="http://schemas.microsoft.com/office/drawing/2014/main" id="{4DB3F2C2-8FA3-4409-96B3-E8DB0EA753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9" name="Text Box 15">
          <a:extLst>
            <a:ext uri="{FF2B5EF4-FFF2-40B4-BE49-F238E27FC236}">
              <a16:creationId xmlns:a16="http://schemas.microsoft.com/office/drawing/2014/main" id="{F01EAB77-9F8F-4162-8C2B-E849D195259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0" name="Text Box 15">
          <a:extLst>
            <a:ext uri="{FF2B5EF4-FFF2-40B4-BE49-F238E27FC236}">
              <a16:creationId xmlns:a16="http://schemas.microsoft.com/office/drawing/2014/main" id="{EB90EB52-0A28-4179-877E-2CDFC895160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1" name="Text Box 15">
          <a:extLst>
            <a:ext uri="{FF2B5EF4-FFF2-40B4-BE49-F238E27FC236}">
              <a16:creationId xmlns:a16="http://schemas.microsoft.com/office/drawing/2014/main" id="{69DABB74-918F-4CBB-B746-9BE305AA5D8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2" name="Text Box 15">
          <a:extLst>
            <a:ext uri="{FF2B5EF4-FFF2-40B4-BE49-F238E27FC236}">
              <a16:creationId xmlns:a16="http://schemas.microsoft.com/office/drawing/2014/main" id="{19030767-EDD3-4B82-8915-AA4DBC05E71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3" name="Text Box 15">
          <a:extLst>
            <a:ext uri="{FF2B5EF4-FFF2-40B4-BE49-F238E27FC236}">
              <a16:creationId xmlns:a16="http://schemas.microsoft.com/office/drawing/2014/main" id="{9D2FF7EA-721D-4E81-97E2-EF73B48551D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4" name="Text Box 15">
          <a:extLst>
            <a:ext uri="{FF2B5EF4-FFF2-40B4-BE49-F238E27FC236}">
              <a16:creationId xmlns:a16="http://schemas.microsoft.com/office/drawing/2014/main" id="{BD3D4784-018C-492E-895E-759A2F609A8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5" name="Text Box 15">
          <a:extLst>
            <a:ext uri="{FF2B5EF4-FFF2-40B4-BE49-F238E27FC236}">
              <a16:creationId xmlns:a16="http://schemas.microsoft.com/office/drawing/2014/main" id="{53CBCBB9-6D53-4E7A-B29A-160DC55B9AF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6" name="Text Box 15">
          <a:extLst>
            <a:ext uri="{FF2B5EF4-FFF2-40B4-BE49-F238E27FC236}">
              <a16:creationId xmlns:a16="http://schemas.microsoft.com/office/drawing/2014/main" id="{C2BC8A61-17E6-4E2E-BD22-0EB24D2E4B5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7" name="Text Box 15">
          <a:extLst>
            <a:ext uri="{FF2B5EF4-FFF2-40B4-BE49-F238E27FC236}">
              <a16:creationId xmlns:a16="http://schemas.microsoft.com/office/drawing/2014/main" id="{FAAF95D9-EA62-4346-B615-9801A545F09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8" name="Text Box 15">
          <a:extLst>
            <a:ext uri="{FF2B5EF4-FFF2-40B4-BE49-F238E27FC236}">
              <a16:creationId xmlns:a16="http://schemas.microsoft.com/office/drawing/2014/main" id="{0B3197F1-FB32-4960-8C61-B91A19AB540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9" name="Text Box 15">
          <a:extLst>
            <a:ext uri="{FF2B5EF4-FFF2-40B4-BE49-F238E27FC236}">
              <a16:creationId xmlns:a16="http://schemas.microsoft.com/office/drawing/2014/main" id="{24512CD2-B530-403D-B9A1-FCBC0B7524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0" name="Text Box 15">
          <a:extLst>
            <a:ext uri="{FF2B5EF4-FFF2-40B4-BE49-F238E27FC236}">
              <a16:creationId xmlns:a16="http://schemas.microsoft.com/office/drawing/2014/main" id="{1163D03E-9F8B-4C32-BA06-3571510C0E1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1" name="Text Box 15">
          <a:extLst>
            <a:ext uri="{FF2B5EF4-FFF2-40B4-BE49-F238E27FC236}">
              <a16:creationId xmlns:a16="http://schemas.microsoft.com/office/drawing/2014/main" id="{F961E6DA-95C4-416F-915C-C856DC9D79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2" name="Text Box 15">
          <a:extLst>
            <a:ext uri="{FF2B5EF4-FFF2-40B4-BE49-F238E27FC236}">
              <a16:creationId xmlns:a16="http://schemas.microsoft.com/office/drawing/2014/main" id="{E4AFEC06-1807-40BA-8E8A-966678B144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3" name="Text Box 15">
          <a:extLst>
            <a:ext uri="{FF2B5EF4-FFF2-40B4-BE49-F238E27FC236}">
              <a16:creationId xmlns:a16="http://schemas.microsoft.com/office/drawing/2014/main" id="{F4866587-49DA-4B79-9C34-F838C022188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4" name="Text Box 15">
          <a:extLst>
            <a:ext uri="{FF2B5EF4-FFF2-40B4-BE49-F238E27FC236}">
              <a16:creationId xmlns:a16="http://schemas.microsoft.com/office/drawing/2014/main" id="{66EB362F-F0EA-42CC-A120-A4FD4337E5D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5" name="Text Box 15">
          <a:extLst>
            <a:ext uri="{FF2B5EF4-FFF2-40B4-BE49-F238E27FC236}">
              <a16:creationId xmlns:a16="http://schemas.microsoft.com/office/drawing/2014/main" id="{5890A4BA-9C26-4FF3-B616-D116BFF924A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6" name="Text Box 15">
          <a:extLst>
            <a:ext uri="{FF2B5EF4-FFF2-40B4-BE49-F238E27FC236}">
              <a16:creationId xmlns:a16="http://schemas.microsoft.com/office/drawing/2014/main" id="{BCF8494E-FFFC-46AB-BB12-6CD5D101F97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7" name="Text Box 15">
          <a:extLst>
            <a:ext uri="{FF2B5EF4-FFF2-40B4-BE49-F238E27FC236}">
              <a16:creationId xmlns:a16="http://schemas.microsoft.com/office/drawing/2014/main" id="{13F1B464-5FD1-4878-92CB-6F11DBD186E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8" name="Text Box 15">
          <a:extLst>
            <a:ext uri="{FF2B5EF4-FFF2-40B4-BE49-F238E27FC236}">
              <a16:creationId xmlns:a16="http://schemas.microsoft.com/office/drawing/2014/main" id="{1CC94CBF-27B0-4DF6-9843-AB56178CB8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9" name="Text Box 15">
          <a:extLst>
            <a:ext uri="{FF2B5EF4-FFF2-40B4-BE49-F238E27FC236}">
              <a16:creationId xmlns:a16="http://schemas.microsoft.com/office/drawing/2014/main" id="{5DA04C25-58F5-448C-9100-7706B399A38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60" name="Text Box 15">
          <a:extLst>
            <a:ext uri="{FF2B5EF4-FFF2-40B4-BE49-F238E27FC236}">
              <a16:creationId xmlns:a16="http://schemas.microsoft.com/office/drawing/2014/main" id="{FEA4B175-1A48-41F8-A8E9-74AB6798DC8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1" name="Text Box 15">
          <a:extLst>
            <a:ext uri="{FF2B5EF4-FFF2-40B4-BE49-F238E27FC236}">
              <a16:creationId xmlns:a16="http://schemas.microsoft.com/office/drawing/2014/main" id="{2E7D8967-D8BF-486B-814D-D9A82028665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2" name="Text Box 15">
          <a:extLst>
            <a:ext uri="{FF2B5EF4-FFF2-40B4-BE49-F238E27FC236}">
              <a16:creationId xmlns:a16="http://schemas.microsoft.com/office/drawing/2014/main" id="{E35FF1A5-8758-4094-B8E6-0E2ACBE691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63" name="Text Box 15">
          <a:extLst>
            <a:ext uri="{FF2B5EF4-FFF2-40B4-BE49-F238E27FC236}">
              <a16:creationId xmlns:a16="http://schemas.microsoft.com/office/drawing/2014/main" id="{5F06C55E-6A74-4F4A-9C09-4CC73A648D7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64" name="Text Box 15">
          <a:extLst>
            <a:ext uri="{FF2B5EF4-FFF2-40B4-BE49-F238E27FC236}">
              <a16:creationId xmlns:a16="http://schemas.microsoft.com/office/drawing/2014/main" id="{E59879BB-2B76-45B4-B93F-BE41792CA43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5" name="Text Box 15">
          <a:extLst>
            <a:ext uri="{FF2B5EF4-FFF2-40B4-BE49-F238E27FC236}">
              <a16:creationId xmlns:a16="http://schemas.microsoft.com/office/drawing/2014/main" id="{E0390B6D-EDCB-4721-8094-72FD08C1A74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6" name="Text Box 15">
          <a:extLst>
            <a:ext uri="{FF2B5EF4-FFF2-40B4-BE49-F238E27FC236}">
              <a16:creationId xmlns:a16="http://schemas.microsoft.com/office/drawing/2014/main" id="{ABA98292-DACD-4535-B71A-87933C387B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7" name="Text Box 15">
          <a:extLst>
            <a:ext uri="{FF2B5EF4-FFF2-40B4-BE49-F238E27FC236}">
              <a16:creationId xmlns:a16="http://schemas.microsoft.com/office/drawing/2014/main" id="{07D461A4-C57F-4ACE-95B0-163AC56DEF0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8" name="Text Box 15">
          <a:extLst>
            <a:ext uri="{FF2B5EF4-FFF2-40B4-BE49-F238E27FC236}">
              <a16:creationId xmlns:a16="http://schemas.microsoft.com/office/drawing/2014/main" id="{52CE526B-3849-4256-BAEE-F4E0876DDF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9" name="Text Box 15">
          <a:extLst>
            <a:ext uri="{FF2B5EF4-FFF2-40B4-BE49-F238E27FC236}">
              <a16:creationId xmlns:a16="http://schemas.microsoft.com/office/drawing/2014/main" id="{FD892BE8-DA04-4D07-AA73-80BB428C0F6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0" name="Text Box 15">
          <a:extLst>
            <a:ext uri="{FF2B5EF4-FFF2-40B4-BE49-F238E27FC236}">
              <a16:creationId xmlns:a16="http://schemas.microsoft.com/office/drawing/2014/main" id="{6E83CC93-E765-43C3-A2B4-A3B5464E35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1" name="Text Box 15">
          <a:extLst>
            <a:ext uri="{FF2B5EF4-FFF2-40B4-BE49-F238E27FC236}">
              <a16:creationId xmlns:a16="http://schemas.microsoft.com/office/drawing/2014/main" id="{86E6F71C-FD75-4875-8804-BBEC238B734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2" name="Text Box 15">
          <a:extLst>
            <a:ext uri="{FF2B5EF4-FFF2-40B4-BE49-F238E27FC236}">
              <a16:creationId xmlns:a16="http://schemas.microsoft.com/office/drawing/2014/main" id="{E09BCA58-3808-48E7-8E05-E44635E1C21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3" name="Text Box 15">
          <a:extLst>
            <a:ext uri="{FF2B5EF4-FFF2-40B4-BE49-F238E27FC236}">
              <a16:creationId xmlns:a16="http://schemas.microsoft.com/office/drawing/2014/main" id="{61DB83E8-2102-40F8-B3D8-FE573BCDEF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4" name="Text Box 15">
          <a:extLst>
            <a:ext uri="{FF2B5EF4-FFF2-40B4-BE49-F238E27FC236}">
              <a16:creationId xmlns:a16="http://schemas.microsoft.com/office/drawing/2014/main" id="{C71900E7-3645-4A6F-B147-470E19B4A9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5" name="Text Box 15">
          <a:extLst>
            <a:ext uri="{FF2B5EF4-FFF2-40B4-BE49-F238E27FC236}">
              <a16:creationId xmlns:a16="http://schemas.microsoft.com/office/drawing/2014/main" id="{17660870-FF94-4E37-B873-0B0C6125AAA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6" name="Text Box 15">
          <a:extLst>
            <a:ext uri="{FF2B5EF4-FFF2-40B4-BE49-F238E27FC236}">
              <a16:creationId xmlns:a16="http://schemas.microsoft.com/office/drawing/2014/main" id="{309B3E6C-2840-4AC4-912B-06835D080CF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7" name="Text Box 15">
          <a:extLst>
            <a:ext uri="{FF2B5EF4-FFF2-40B4-BE49-F238E27FC236}">
              <a16:creationId xmlns:a16="http://schemas.microsoft.com/office/drawing/2014/main" id="{CDBB6789-6F9E-4A42-AA20-1046EF90D33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8" name="Text Box 15">
          <a:extLst>
            <a:ext uri="{FF2B5EF4-FFF2-40B4-BE49-F238E27FC236}">
              <a16:creationId xmlns:a16="http://schemas.microsoft.com/office/drawing/2014/main" id="{B6D86B35-E3CF-4FED-B289-0B74718DEE3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9" name="Text Box 15">
          <a:extLst>
            <a:ext uri="{FF2B5EF4-FFF2-40B4-BE49-F238E27FC236}">
              <a16:creationId xmlns:a16="http://schemas.microsoft.com/office/drawing/2014/main" id="{7262BE16-D1C6-4A76-BE73-C0779D4406C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0" name="Text Box 15">
          <a:extLst>
            <a:ext uri="{FF2B5EF4-FFF2-40B4-BE49-F238E27FC236}">
              <a16:creationId xmlns:a16="http://schemas.microsoft.com/office/drawing/2014/main" id="{C016881F-83C0-42F1-8EF4-F0D7BEFF265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81" name="Text Box 15">
          <a:extLst>
            <a:ext uri="{FF2B5EF4-FFF2-40B4-BE49-F238E27FC236}">
              <a16:creationId xmlns:a16="http://schemas.microsoft.com/office/drawing/2014/main" id="{89ECD522-FD89-4758-81E1-9ECED9DCBCE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82" name="Text Box 15">
          <a:extLst>
            <a:ext uri="{FF2B5EF4-FFF2-40B4-BE49-F238E27FC236}">
              <a16:creationId xmlns:a16="http://schemas.microsoft.com/office/drawing/2014/main" id="{1C3EDB8A-BF8A-4613-94F9-BD764E8840E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3" name="Text Box 15">
          <a:extLst>
            <a:ext uri="{FF2B5EF4-FFF2-40B4-BE49-F238E27FC236}">
              <a16:creationId xmlns:a16="http://schemas.microsoft.com/office/drawing/2014/main" id="{98611053-4A54-48DA-A940-453CE9DD70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4" name="Text Box 15">
          <a:extLst>
            <a:ext uri="{FF2B5EF4-FFF2-40B4-BE49-F238E27FC236}">
              <a16:creationId xmlns:a16="http://schemas.microsoft.com/office/drawing/2014/main" id="{6212A9D1-D4EB-49D0-A142-F1605183BB1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5" name="Text Box 15">
          <a:extLst>
            <a:ext uri="{FF2B5EF4-FFF2-40B4-BE49-F238E27FC236}">
              <a16:creationId xmlns:a16="http://schemas.microsoft.com/office/drawing/2014/main" id="{62B3FCB4-EEE9-45E0-B969-BDD1BB24209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6" name="Text Box 15">
          <a:extLst>
            <a:ext uri="{FF2B5EF4-FFF2-40B4-BE49-F238E27FC236}">
              <a16:creationId xmlns:a16="http://schemas.microsoft.com/office/drawing/2014/main" id="{4B269BEF-ED65-4A06-9DA6-70F22E0C2E4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7" name="Text Box 15">
          <a:extLst>
            <a:ext uri="{FF2B5EF4-FFF2-40B4-BE49-F238E27FC236}">
              <a16:creationId xmlns:a16="http://schemas.microsoft.com/office/drawing/2014/main" id="{4435D259-74C5-4551-81AC-C400C3F7798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8" name="Text Box 15">
          <a:extLst>
            <a:ext uri="{FF2B5EF4-FFF2-40B4-BE49-F238E27FC236}">
              <a16:creationId xmlns:a16="http://schemas.microsoft.com/office/drawing/2014/main" id="{C8EB1FC6-7C8B-491F-A0D1-553E971AFB2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9" name="Text Box 15">
          <a:extLst>
            <a:ext uri="{FF2B5EF4-FFF2-40B4-BE49-F238E27FC236}">
              <a16:creationId xmlns:a16="http://schemas.microsoft.com/office/drawing/2014/main" id="{8899D6B8-105D-4687-B49C-8B382CFE19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0" name="Text Box 15">
          <a:extLst>
            <a:ext uri="{FF2B5EF4-FFF2-40B4-BE49-F238E27FC236}">
              <a16:creationId xmlns:a16="http://schemas.microsoft.com/office/drawing/2014/main" id="{7DA23414-4B8D-42CF-9DF1-1CE7D46F0AA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1" name="Text Box 15">
          <a:extLst>
            <a:ext uri="{FF2B5EF4-FFF2-40B4-BE49-F238E27FC236}">
              <a16:creationId xmlns:a16="http://schemas.microsoft.com/office/drawing/2014/main" id="{4DE7E7CD-1ADC-44D1-AE29-436B962CB35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2" name="Text Box 15">
          <a:extLst>
            <a:ext uri="{FF2B5EF4-FFF2-40B4-BE49-F238E27FC236}">
              <a16:creationId xmlns:a16="http://schemas.microsoft.com/office/drawing/2014/main" id="{F2973D8D-E966-41C1-B2FA-4C6DD4F8277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3" name="Text Box 15">
          <a:extLst>
            <a:ext uri="{FF2B5EF4-FFF2-40B4-BE49-F238E27FC236}">
              <a16:creationId xmlns:a16="http://schemas.microsoft.com/office/drawing/2014/main" id="{546D942A-C4AD-42EF-A1C1-7F2380DE952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4" name="Text Box 15">
          <a:extLst>
            <a:ext uri="{FF2B5EF4-FFF2-40B4-BE49-F238E27FC236}">
              <a16:creationId xmlns:a16="http://schemas.microsoft.com/office/drawing/2014/main" id="{062EF6B4-E590-49CC-9F28-90138A1455A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5" name="Text Box 15">
          <a:extLst>
            <a:ext uri="{FF2B5EF4-FFF2-40B4-BE49-F238E27FC236}">
              <a16:creationId xmlns:a16="http://schemas.microsoft.com/office/drawing/2014/main" id="{23D33D85-7376-4C93-B37A-F99ED5514CC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6" name="Text Box 15">
          <a:extLst>
            <a:ext uri="{FF2B5EF4-FFF2-40B4-BE49-F238E27FC236}">
              <a16:creationId xmlns:a16="http://schemas.microsoft.com/office/drawing/2014/main" id="{E48E2F06-F9A0-428C-842C-28C5BB33E7B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7" name="Text Box 15">
          <a:extLst>
            <a:ext uri="{FF2B5EF4-FFF2-40B4-BE49-F238E27FC236}">
              <a16:creationId xmlns:a16="http://schemas.microsoft.com/office/drawing/2014/main" id="{EB18C41A-FD83-4A2C-BCC4-7805761D25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8" name="Text Box 15">
          <a:extLst>
            <a:ext uri="{FF2B5EF4-FFF2-40B4-BE49-F238E27FC236}">
              <a16:creationId xmlns:a16="http://schemas.microsoft.com/office/drawing/2014/main" id="{F7DACFFB-7050-4258-99A8-D05E77C053D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9" name="Text Box 15">
          <a:extLst>
            <a:ext uri="{FF2B5EF4-FFF2-40B4-BE49-F238E27FC236}">
              <a16:creationId xmlns:a16="http://schemas.microsoft.com/office/drawing/2014/main" id="{ABEFA854-DA37-4472-A108-20017CFFE70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0" name="Text Box 15">
          <a:extLst>
            <a:ext uri="{FF2B5EF4-FFF2-40B4-BE49-F238E27FC236}">
              <a16:creationId xmlns:a16="http://schemas.microsoft.com/office/drawing/2014/main" id="{F7CD50C4-3F2E-4079-9D6B-90A995A9133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1" name="Text Box 15">
          <a:extLst>
            <a:ext uri="{FF2B5EF4-FFF2-40B4-BE49-F238E27FC236}">
              <a16:creationId xmlns:a16="http://schemas.microsoft.com/office/drawing/2014/main" id="{DCD2FA31-CDBF-48DF-93F0-3BCE4739B17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2" name="Text Box 15">
          <a:extLst>
            <a:ext uri="{FF2B5EF4-FFF2-40B4-BE49-F238E27FC236}">
              <a16:creationId xmlns:a16="http://schemas.microsoft.com/office/drawing/2014/main" id="{FBCD1D81-5B49-4D2D-A834-D4E01EA50A3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3" name="Text Box 15">
          <a:extLst>
            <a:ext uri="{FF2B5EF4-FFF2-40B4-BE49-F238E27FC236}">
              <a16:creationId xmlns:a16="http://schemas.microsoft.com/office/drawing/2014/main" id="{4B92AF82-AFAE-4242-BC2F-B2A1315C1E3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4" name="Text Box 15">
          <a:extLst>
            <a:ext uri="{FF2B5EF4-FFF2-40B4-BE49-F238E27FC236}">
              <a16:creationId xmlns:a16="http://schemas.microsoft.com/office/drawing/2014/main" id="{6175FF3B-7F28-463A-83AD-17B802959E0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5" name="Text Box 15">
          <a:extLst>
            <a:ext uri="{FF2B5EF4-FFF2-40B4-BE49-F238E27FC236}">
              <a16:creationId xmlns:a16="http://schemas.microsoft.com/office/drawing/2014/main" id="{29C73D2D-A3FB-4983-9E80-551E1EF6D8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6" name="Text Box 15">
          <a:extLst>
            <a:ext uri="{FF2B5EF4-FFF2-40B4-BE49-F238E27FC236}">
              <a16:creationId xmlns:a16="http://schemas.microsoft.com/office/drawing/2014/main" id="{28D50581-798A-4EAF-8C6B-B2EA2E660F2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7" name="Text Box 15">
          <a:extLst>
            <a:ext uri="{FF2B5EF4-FFF2-40B4-BE49-F238E27FC236}">
              <a16:creationId xmlns:a16="http://schemas.microsoft.com/office/drawing/2014/main" id="{75A5A892-3457-4160-9E03-4AE554AF9EE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8" name="Text Box 15">
          <a:extLst>
            <a:ext uri="{FF2B5EF4-FFF2-40B4-BE49-F238E27FC236}">
              <a16:creationId xmlns:a16="http://schemas.microsoft.com/office/drawing/2014/main" id="{DCE5F2CA-D555-4164-B0B6-57DFA755B80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9" name="Text Box 15">
          <a:extLst>
            <a:ext uri="{FF2B5EF4-FFF2-40B4-BE49-F238E27FC236}">
              <a16:creationId xmlns:a16="http://schemas.microsoft.com/office/drawing/2014/main" id="{86669504-DBBD-4F29-88CA-98D133829E8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0" name="Text Box 15">
          <a:extLst>
            <a:ext uri="{FF2B5EF4-FFF2-40B4-BE49-F238E27FC236}">
              <a16:creationId xmlns:a16="http://schemas.microsoft.com/office/drawing/2014/main" id="{44BA752E-F19B-4F33-9B7A-9AD7FF2F30B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1" name="Text Box 15">
          <a:extLst>
            <a:ext uri="{FF2B5EF4-FFF2-40B4-BE49-F238E27FC236}">
              <a16:creationId xmlns:a16="http://schemas.microsoft.com/office/drawing/2014/main" id="{5511922E-3323-4CF6-9247-0DC434D0E39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2" name="Text Box 15">
          <a:extLst>
            <a:ext uri="{FF2B5EF4-FFF2-40B4-BE49-F238E27FC236}">
              <a16:creationId xmlns:a16="http://schemas.microsoft.com/office/drawing/2014/main" id="{70295E87-57EB-4120-B13D-4C06813FEB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3" name="Text Box 15">
          <a:extLst>
            <a:ext uri="{FF2B5EF4-FFF2-40B4-BE49-F238E27FC236}">
              <a16:creationId xmlns:a16="http://schemas.microsoft.com/office/drawing/2014/main" id="{6D4D58F3-4790-4506-A157-AA23CF7BE03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4" name="Text Box 15">
          <a:extLst>
            <a:ext uri="{FF2B5EF4-FFF2-40B4-BE49-F238E27FC236}">
              <a16:creationId xmlns:a16="http://schemas.microsoft.com/office/drawing/2014/main" id="{69751DDD-C14F-413A-918A-93EB59E7615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5" name="Text Box 15">
          <a:extLst>
            <a:ext uri="{FF2B5EF4-FFF2-40B4-BE49-F238E27FC236}">
              <a16:creationId xmlns:a16="http://schemas.microsoft.com/office/drawing/2014/main" id="{0D593723-D2B6-44F7-9172-5CA0E4D68F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6" name="Text Box 15">
          <a:extLst>
            <a:ext uri="{FF2B5EF4-FFF2-40B4-BE49-F238E27FC236}">
              <a16:creationId xmlns:a16="http://schemas.microsoft.com/office/drawing/2014/main" id="{96FB9324-BAC8-4E82-9F7F-E347BBFAEEE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7" name="Text Box 15">
          <a:extLst>
            <a:ext uri="{FF2B5EF4-FFF2-40B4-BE49-F238E27FC236}">
              <a16:creationId xmlns:a16="http://schemas.microsoft.com/office/drawing/2014/main" id="{A2C58D00-752C-4F4F-8F03-76F22BBDD30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8" name="Text Box 15">
          <a:extLst>
            <a:ext uri="{FF2B5EF4-FFF2-40B4-BE49-F238E27FC236}">
              <a16:creationId xmlns:a16="http://schemas.microsoft.com/office/drawing/2014/main" id="{62727714-84BD-417A-9518-16FB7A753BC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9" name="Text Box 15">
          <a:extLst>
            <a:ext uri="{FF2B5EF4-FFF2-40B4-BE49-F238E27FC236}">
              <a16:creationId xmlns:a16="http://schemas.microsoft.com/office/drawing/2014/main" id="{A710593B-1B15-4CAD-9E8A-86DF6534257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0" name="Text Box 15">
          <a:extLst>
            <a:ext uri="{FF2B5EF4-FFF2-40B4-BE49-F238E27FC236}">
              <a16:creationId xmlns:a16="http://schemas.microsoft.com/office/drawing/2014/main" id="{14BA629F-88DC-4F16-8C57-53F05A87328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1" name="Text Box 15">
          <a:extLst>
            <a:ext uri="{FF2B5EF4-FFF2-40B4-BE49-F238E27FC236}">
              <a16:creationId xmlns:a16="http://schemas.microsoft.com/office/drawing/2014/main" id="{0FE7A49D-1818-4F73-8148-9B027F633C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2" name="Text Box 15">
          <a:extLst>
            <a:ext uri="{FF2B5EF4-FFF2-40B4-BE49-F238E27FC236}">
              <a16:creationId xmlns:a16="http://schemas.microsoft.com/office/drawing/2014/main" id="{F0AC8461-17FF-488A-9628-2F20D96D86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3" name="Text Box 15">
          <a:extLst>
            <a:ext uri="{FF2B5EF4-FFF2-40B4-BE49-F238E27FC236}">
              <a16:creationId xmlns:a16="http://schemas.microsoft.com/office/drawing/2014/main" id="{D7F002EF-E015-45C7-B9E6-0F5CE1F075B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4" name="Text Box 15">
          <a:extLst>
            <a:ext uri="{FF2B5EF4-FFF2-40B4-BE49-F238E27FC236}">
              <a16:creationId xmlns:a16="http://schemas.microsoft.com/office/drawing/2014/main" id="{F95BB3A8-5057-4849-A90F-3155AD3B970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5" name="Text Box 15">
          <a:extLst>
            <a:ext uri="{FF2B5EF4-FFF2-40B4-BE49-F238E27FC236}">
              <a16:creationId xmlns:a16="http://schemas.microsoft.com/office/drawing/2014/main" id="{A092E4EB-FFB0-4525-9B04-CF52033C26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6" name="Text Box 15">
          <a:extLst>
            <a:ext uri="{FF2B5EF4-FFF2-40B4-BE49-F238E27FC236}">
              <a16:creationId xmlns:a16="http://schemas.microsoft.com/office/drawing/2014/main" id="{8F92F1B5-B050-466B-A4C7-79C922B8D2E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7" name="Text Box 15">
          <a:extLst>
            <a:ext uri="{FF2B5EF4-FFF2-40B4-BE49-F238E27FC236}">
              <a16:creationId xmlns:a16="http://schemas.microsoft.com/office/drawing/2014/main" id="{3D5FE79C-D031-4CA3-8A5A-04947D12FD8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8" name="Text Box 15">
          <a:extLst>
            <a:ext uri="{FF2B5EF4-FFF2-40B4-BE49-F238E27FC236}">
              <a16:creationId xmlns:a16="http://schemas.microsoft.com/office/drawing/2014/main" id="{C65C05B1-C6E7-4BA4-B091-20405578191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9" name="Text Box 15">
          <a:extLst>
            <a:ext uri="{FF2B5EF4-FFF2-40B4-BE49-F238E27FC236}">
              <a16:creationId xmlns:a16="http://schemas.microsoft.com/office/drawing/2014/main" id="{F4757FAC-E286-4405-92AB-3D61BD23CCD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0" name="Text Box 15">
          <a:extLst>
            <a:ext uri="{FF2B5EF4-FFF2-40B4-BE49-F238E27FC236}">
              <a16:creationId xmlns:a16="http://schemas.microsoft.com/office/drawing/2014/main" id="{4B8A4FE4-0D63-4610-8A3C-FBE1F60FA98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1" name="Text Box 15">
          <a:extLst>
            <a:ext uri="{FF2B5EF4-FFF2-40B4-BE49-F238E27FC236}">
              <a16:creationId xmlns:a16="http://schemas.microsoft.com/office/drawing/2014/main" id="{AB6B794D-C5AD-4367-8607-7CFD51924E9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2" name="Text Box 15">
          <a:extLst>
            <a:ext uri="{FF2B5EF4-FFF2-40B4-BE49-F238E27FC236}">
              <a16:creationId xmlns:a16="http://schemas.microsoft.com/office/drawing/2014/main" id="{52595170-37CE-476F-9EC5-C4BFE4C26C5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3" name="Text Box 15">
          <a:extLst>
            <a:ext uri="{FF2B5EF4-FFF2-40B4-BE49-F238E27FC236}">
              <a16:creationId xmlns:a16="http://schemas.microsoft.com/office/drawing/2014/main" id="{B70497EC-8D62-43D7-BA8F-FEAFE0260B5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4" name="Text Box 15">
          <a:extLst>
            <a:ext uri="{FF2B5EF4-FFF2-40B4-BE49-F238E27FC236}">
              <a16:creationId xmlns:a16="http://schemas.microsoft.com/office/drawing/2014/main" id="{1B067218-8F81-42B8-89ED-18C41D8C95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5" name="Text Box 15">
          <a:extLst>
            <a:ext uri="{FF2B5EF4-FFF2-40B4-BE49-F238E27FC236}">
              <a16:creationId xmlns:a16="http://schemas.microsoft.com/office/drawing/2014/main" id="{1ACE32E5-EC4B-444B-B94D-30B789689D8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6" name="Text Box 15">
          <a:extLst>
            <a:ext uri="{FF2B5EF4-FFF2-40B4-BE49-F238E27FC236}">
              <a16:creationId xmlns:a16="http://schemas.microsoft.com/office/drawing/2014/main" id="{EE99EC4F-4680-4F6A-897D-061D45E83BF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7" name="Text Box 15">
          <a:extLst>
            <a:ext uri="{FF2B5EF4-FFF2-40B4-BE49-F238E27FC236}">
              <a16:creationId xmlns:a16="http://schemas.microsoft.com/office/drawing/2014/main" id="{57934F44-E8A9-466B-86EF-90B90CDD3A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8" name="Text Box 15">
          <a:extLst>
            <a:ext uri="{FF2B5EF4-FFF2-40B4-BE49-F238E27FC236}">
              <a16:creationId xmlns:a16="http://schemas.microsoft.com/office/drawing/2014/main" id="{7037EC41-D039-4641-BF49-12F168A21E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9" name="Text Box 15">
          <a:extLst>
            <a:ext uri="{FF2B5EF4-FFF2-40B4-BE49-F238E27FC236}">
              <a16:creationId xmlns:a16="http://schemas.microsoft.com/office/drawing/2014/main" id="{B1A8FCF3-1DC9-4CD1-AF13-8A72A8447BC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0" name="Text Box 15">
          <a:extLst>
            <a:ext uri="{FF2B5EF4-FFF2-40B4-BE49-F238E27FC236}">
              <a16:creationId xmlns:a16="http://schemas.microsoft.com/office/drawing/2014/main" id="{532035D7-6816-479E-B1C2-C0B5EC3A47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1" name="Text Box 15">
          <a:extLst>
            <a:ext uri="{FF2B5EF4-FFF2-40B4-BE49-F238E27FC236}">
              <a16:creationId xmlns:a16="http://schemas.microsoft.com/office/drawing/2014/main" id="{534AE956-4E34-46CE-8D6F-B79E57D80EA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2" name="Text Box 15">
          <a:extLst>
            <a:ext uri="{FF2B5EF4-FFF2-40B4-BE49-F238E27FC236}">
              <a16:creationId xmlns:a16="http://schemas.microsoft.com/office/drawing/2014/main" id="{42948CDE-47A0-4BAA-8CD0-16D52D2E8D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3" name="Text Box 15">
          <a:extLst>
            <a:ext uri="{FF2B5EF4-FFF2-40B4-BE49-F238E27FC236}">
              <a16:creationId xmlns:a16="http://schemas.microsoft.com/office/drawing/2014/main" id="{126DE959-9E1F-4520-96C2-96AE3E223DA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4" name="Text Box 15">
          <a:extLst>
            <a:ext uri="{FF2B5EF4-FFF2-40B4-BE49-F238E27FC236}">
              <a16:creationId xmlns:a16="http://schemas.microsoft.com/office/drawing/2014/main" id="{693752E2-6DF2-4F1C-967C-D8C53D41390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5" name="Text Box 15">
          <a:extLst>
            <a:ext uri="{FF2B5EF4-FFF2-40B4-BE49-F238E27FC236}">
              <a16:creationId xmlns:a16="http://schemas.microsoft.com/office/drawing/2014/main" id="{64C4DD99-5E3C-4BDB-BB94-4DF48F49867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6" name="Text Box 15">
          <a:extLst>
            <a:ext uri="{FF2B5EF4-FFF2-40B4-BE49-F238E27FC236}">
              <a16:creationId xmlns:a16="http://schemas.microsoft.com/office/drawing/2014/main" id="{1B9E8513-40A1-4884-85AE-9C04CCAC855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7" name="Text Box 15">
          <a:extLst>
            <a:ext uri="{FF2B5EF4-FFF2-40B4-BE49-F238E27FC236}">
              <a16:creationId xmlns:a16="http://schemas.microsoft.com/office/drawing/2014/main" id="{B26A6BB4-F50F-4CFA-94CC-FBB33F67F67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8" name="Text Box 15">
          <a:extLst>
            <a:ext uri="{FF2B5EF4-FFF2-40B4-BE49-F238E27FC236}">
              <a16:creationId xmlns:a16="http://schemas.microsoft.com/office/drawing/2014/main" id="{55C0AC06-57CB-4BC1-BD33-8532C4C148C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9" name="Text Box 15">
          <a:extLst>
            <a:ext uri="{FF2B5EF4-FFF2-40B4-BE49-F238E27FC236}">
              <a16:creationId xmlns:a16="http://schemas.microsoft.com/office/drawing/2014/main" id="{D3FFA9A8-A7B9-43DE-A690-378583E2D13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0" name="Text Box 15">
          <a:extLst>
            <a:ext uri="{FF2B5EF4-FFF2-40B4-BE49-F238E27FC236}">
              <a16:creationId xmlns:a16="http://schemas.microsoft.com/office/drawing/2014/main" id="{B7581FD5-4552-47A0-815A-9B694F95042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1" name="Text Box 15">
          <a:extLst>
            <a:ext uri="{FF2B5EF4-FFF2-40B4-BE49-F238E27FC236}">
              <a16:creationId xmlns:a16="http://schemas.microsoft.com/office/drawing/2014/main" id="{D7F698DC-EAEE-4ED8-A92B-C9EEC1F9DE8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2" name="Text Box 15">
          <a:extLst>
            <a:ext uri="{FF2B5EF4-FFF2-40B4-BE49-F238E27FC236}">
              <a16:creationId xmlns:a16="http://schemas.microsoft.com/office/drawing/2014/main" id="{848DC7C9-929E-445B-9D8A-44E273372F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3" name="Text Box 15">
          <a:extLst>
            <a:ext uri="{FF2B5EF4-FFF2-40B4-BE49-F238E27FC236}">
              <a16:creationId xmlns:a16="http://schemas.microsoft.com/office/drawing/2014/main" id="{272B6FAC-2366-43F0-BBCC-37D53C8E10F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4" name="Text Box 15">
          <a:extLst>
            <a:ext uri="{FF2B5EF4-FFF2-40B4-BE49-F238E27FC236}">
              <a16:creationId xmlns:a16="http://schemas.microsoft.com/office/drawing/2014/main" id="{07D0C9B3-5E40-40F5-81C9-73410BCE13A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5" name="Text Box 15">
          <a:extLst>
            <a:ext uri="{FF2B5EF4-FFF2-40B4-BE49-F238E27FC236}">
              <a16:creationId xmlns:a16="http://schemas.microsoft.com/office/drawing/2014/main" id="{BFD3D48E-40DA-41F2-AEB0-77452E69CC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6" name="Text Box 15">
          <a:extLst>
            <a:ext uri="{FF2B5EF4-FFF2-40B4-BE49-F238E27FC236}">
              <a16:creationId xmlns:a16="http://schemas.microsoft.com/office/drawing/2014/main" id="{387A189D-5A06-4A39-9459-59C555274F9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7" name="Text Box 15">
          <a:extLst>
            <a:ext uri="{FF2B5EF4-FFF2-40B4-BE49-F238E27FC236}">
              <a16:creationId xmlns:a16="http://schemas.microsoft.com/office/drawing/2014/main" id="{F3012598-955B-4C69-B791-B2A872C7DA0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8" name="Text Box 15">
          <a:extLst>
            <a:ext uri="{FF2B5EF4-FFF2-40B4-BE49-F238E27FC236}">
              <a16:creationId xmlns:a16="http://schemas.microsoft.com/office/drawing/2014/main" id="{CF96934A-BBE0-4643-B629-97B0F090B5F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9" name="Text Box 15">
          <a:extLst>
            <a:ext uri="{FF2B5EF4-FFF2-40B4-BE49-F238E27FC236}">
              <a16:creationId xmlns:a16="http://schemas.microsoft.com/office/drawing/2014/main" id="{9529244E-AB86-4D34-9F4D-F4F69829A44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0" name="Text Box 15">
          <a:extLst>
            <a:ext uri="{FF2B5EF4-FFF2-40B4-BE49-F238E27FC236}">
              <a16:creationId xmlns:a16="http://schemas.microsoft.com/office/drawing/2014/main" id="{78C426FD-4747-4D8A-803C-7E963463EDF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1" name="Text Box 15">
          <a:extLst>
            <a:ext uri="{FF2B5EF4-FFF2-40B4-BE49-F238E27FC236}">
              <a16:creationId xmlns:a16="http://schemas.microsoft.com/office/drawing/2014/main" id="{243FB38D-7BE3-4C56-ACDB-DD1A2ED10E2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2" name="Text Box 15">
          <a:extLst>
            <a:ext uri="{FF2B5EF4-FFF2-40B4-BE49-F238E27FC236}">
              <a16:creationId xmlns:a16="http://schemas.microsoft.com/office/drawing/2014/main" id="{8C6A6E05-D1DC-45F9-B37E-DC472235379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3" name="Text Box 15">
          <a:extLst>
            <a:ext uri="{FF2B5EF4-FFF2-40B4-BE49-F238E27FC236}">
              <a16:creationId xmlns:a16="http://schemas.microsoft.com/office/drawing/2014/main" id="{2387214D-CF44-4B53-9940-F076CFCB9C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4" name="Text Box 15">
          <a:extLst>
            <a:ext uri="{FF2B5EF4-FFF2-40B4-BE49-F238E27FC236}">
              <a16:creationId xmlns:a16="http://schemas.microsoft.com/office/drawing/2014/main" id="{E04F9D6C-41E4-4650-A0BC-F9256D1555D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5" name="Text Box 15">
          <a:extLst>
            <a:ext uri="{FF2B5EF4-FFF2-40B4-BE49-F238E27FC236}">
              <a16:creationId xmlns:a16="http://schemas.microsoft.com/office/drawing/2014/main" id="{090B9486-7790-4E5B-BF22-25A1F9F6B2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6" name="Text Box 15">
          <a:extLst>
            <a:ext uri="{FF2B5EF4-FFF2-40B4-BE49-F238E27FC236}">
              <a16:creationId xmlns:a16="http://schemas.microsoft.com/office/drawing/2014/main" id="{4087FDEB-333E-4424-BDC0-DEC9B557B2F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7" name="Text Box 15">
          <a:extLst>
            <a:ext uri="{FF2B5EF4-FFF2-40B4-BE49-F238E27FC236}">
              <a16:creationId xmlns:a16="http://schemas.microsoft.com/office/drawing/2014/main" id="{F0EFB75B-D6DF-4E68-9B1E-590408F2516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8" name="Text Box 15">
          <a:extLst>
            <a:ext uri="{FF2B5EF4-FFF2-40B4-BE49-F238E27FC236}">
              <a16:creationId xmlns:a16="http://schemas.microsoft.com/office/drawing/2014/main" id="{AB450CBB-C3ED-4B72-99E6-FF80CF3672B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9" name="Text Box 15">
          <a:extLst>
            <a:ext uri="{FF2B5EF4-FFF2-40B4-BE49-F238E27FC236}">
              <a16:creationId xmlns:a16="http://schemas.microsoft.com/office/drawing/2014/main" id="{0BCADD14-6DEC-40A0-A6EB-EE5F90C5F8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0" name="Text Box 15">
          <a:extLst>
            <a:ext uri="{FF2B5EF4-FFF2-40B4-BE49-F238E27FC236}">
              <a16:creationId xmlns:a16="http://schemas.microsoft.com/office/drawing/2014/main" id="{7124A07C-CD52-49A6-935C-81BF5912B9C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71" name="Text Box 15">
          <a:extLst>
            <a:ext uri="{FF2B5EF4-FFF2-40B4-BE49-F238E27FC236}">
              <a16:creationId xmlns:a16="http://schemas.microsoft.com/office/drawing/2014/main" id="{7F555B54-90FD-40A6-AB19-FBD360185D4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72" name="Text Box 15">
          <a:extLst>
            <a:ext uri="{FF2B5EF4-FFF2-40B4-BE49-F238E27FC236}">
              <a16:creationId xmlns:a16="http://schemas.microsoft.com/office/drawing/2014/main" id="{F2DC09B9-12E0-470F-BE62-EA1AA30C35F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3" name="Text Box 15">
          <a:extLst>
            <a:ext uri="{FF2B5EF4-FFF2-40B4-BE49-F238E27FC236}">
              <a16:creationId xmlns:a16="http://schemas.microsoft.com/office/drawing/2014/main" id="{8EB71F7F-C370-41D7-AF6E-D3E7CDF6DED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4" name="Text Box 15">
          <a:extLst>
            <a:ext uri="{FF2B5EF4-FFF2-40B4-BE49-F238E27FC236}">
              <a16:creationId xmlns:a16="http://schemas.microsoft.com/office/drawing/2014/main" id="{48DB168E-CABF-4B73-BE18-6D0C2DD4B36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5" name="Text Box 15">
          <a:extLst>
            <a:ext uri="{FF2B5EF4-FFF2-40B4-BE49-F238E27FC236}">
              <a16:creationId xmlns:a16="http://schemas.microsoft.com/office/drawing/2014/main" id="{62E0A8F7-DDB0-469D-B036-C79EAA567DA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6" name="Text Box 15">
          <a:extLst>
            <a:ext uri="{FF2B5EF4-FFF2-40B4-BE49-F238E27FC236}">
              <a16:creationId xmlns:a16="http://schemas.microsoft.com/office/drawing/2014/main" id="{2C53B0FD-5D76-449C-9BE0-AC2E11C3B06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7" name="Text Box 15">
          <a:extLst>
            <a:ext uri="{FF2B5EF4-FFF2-40B4-BE49-F238E27FC236}">
              <a16:creationId xmlns:a16="http://schemas.microsoft.com/office/drawing/2014/main" id="{9418F5B2-2B66-4949-A1A6-5714948B188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8" name="Text Box 15">
          <a:extLst>
            <a:ext uri="{FF2B5EF4-FFF2-40B4-BE49-F238E27FC236}">
              <a16:creationId xmlns:a16="http://schemas.microsoft.com/office/drawing/2014/main" id="{84D3BBF2-FD79-47C6-8553-D6CA891D87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9" name="Text Box 15">
          <a:extLst>
            <a:ext uri="{FF2B5EF4-FFF2-40B4-BE49-F238E27FC236}">
              <a16:creationId xmlns:a16="http://schemas.microsoft.com/office/drawing/2014/main" id="{C5EFCD2C-31B3-4E36-BD60-FE5C9A2832C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0" name="Text Box 15">
          <a:extLst>
            <a:ext uri="{FF2B5EF4-FFF2-40B4-BE49-F238E27FC236}">
              <a16:creationId xmlns:a16="http://schemas.microsoft.com/office/drawing/2014/main" id="{D3BC02B8-0788-47EA-B2D8-753B95E0832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1" name="Text Box 15">
          <a:extLst>
            <a:ext uri="{FF2B5EF4-FFF2-40B4-BE49-F238E27FC236}">
              <a16:creationId xmlns:a16="http://schemas.microsoft.com/office/drawing/2014/main" id="{F22A7F1C-93F3-4F22-8028-090E21BF5F0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2" name="Text Box 15">
          <a:extLst>
            <a:ext uri="{FF2B5EF4-FFF2-40B4-BE49-F238E27FC236}">
              <a16:creationId xmlns:a16="http://schemas.microsoft.com/office/drawing/2014/main" id="{050FF0F2-2D4F-4E93-ABDE-FBA6019AB6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3" name="Text Box 15">
          <a:extLst>
            <a:ext uri="{FF2B5EF4-FFF2-40B4-BE49-F238E27FC236}">
              <a16:creationId xmlns:a16="http://schemas.microsoft.com/office/drawing/2014/main" id="{1B9F0BDF-0522-4FE7-B173-8266D49B47A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4" name="Text Box 15">
          <a:extLst>
            <a:ext uri="{FF2B5EF4-FFF2-40B4-BE49-F238E27FC236}">
              <a16:creationId xmlns:a16="http://schemas.microsoft.com/office/drawing/2014/main" id="{B68B20B4-7687-4742-8287-97B5CA56BE8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5" name="Text Box 15">
          <a:extLst>
            <a:ext uri="{FF2B5EF4-FFF2-40B4-BE49-F238E27FC236}">
              <a16:creationId xmlns:a16="http://schemas.microsoft.com/office/drawing/2014/main" id="{1D581F45-8674-4118-811D-646C5FBA3E6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6" name="Text Box 15">
          <a:extLst>
            <a:ext uri="{FF2B5EF4-FFF2-40B4-BE49-F238E27FC236}">
              <a16:creationId xmlns:a16="http://schemas.microsoft.com/office/drawing/2014/main" id="{E40A4E74-CBF0-4740-9053-83717C06326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7" name="Text Box 15">
          <a:extLst>
            <a:ext uri="{FF2B5EF4-FFF2-40B4-BE49-F238E27FC236}">
              <a16:creationId xmlns:a16="http://schemas.microsoft.com/office/drawing/2014/main" id="{3A0F68C8-FFED-463B-888F-B71F37609FA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8" name="Text Box 15">
          <a:extLst>
            <a:ext uri="{FF2B5EF4-FFF2-40B4-BE49-F238E27FC236}">
              <a16:creationId xmlns:a16="http://schemas.microsoft.com/office/drawing/2014/main" id="{952ACC24-3FA7-4125-99F5-5D99DECCCB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9" name="Text Box 15">
          <a:extLst>
            <a:ext uri="{FF2B5EF4-FFF2-40B4-BE49-F238E27FC236}">
              <a16:creationId xmlns:a16="http://schemas.microsoft.com/office/drawing/2014/main" id="{522F4CFC-39DA-4F53-9AA7-A243530446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0" name="Text Box 15">
          <a:extLst>
            <a:ext uri="{FF2B5EF4-FFF2-40B4-BE49-F238E27FC236}">
              <a16:creationId xmlns:a16="http://schemas.microsoft.com/office/drawing/2014/main" id="{BECC59FC-AD1D-434E-8171-CE9F0321F0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1" name="Text Box 15">
          <a:extLst>
            <a:ext uri="{FF2B5EF4-FFF2-40B4-BE49-F238E27FC236}">
              <a16:creationId xmlns:a16="http://schemas.microsoft.com/office/drawing/2014/main" id="{879AEA34-58D7-4672-A2A2-B5732EE3596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2" name="Text Box 15">
          <a:extLst>
            <a:ext uri="{FF2B5EF4-FFF2-40B4-BE49-F238E27FC236}">
              <a16:creationId xmlns:a16="http://schemas.microsoft.com/office/drawing/2014/main" id="{586115AB-252D-4F05-9BDF-C54726359D7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3" name="Text Box 15">
          <a:extLst>
            <a:ext uri="{FF2B5EF4-FFF2-40B4-BE49-F238E27FC236}">
              <a16:creationId xmlns:a16="http://schemas.microsoft.com/office/drawing/2014/main" id="{B89D209B-AE79-4ABB-99C2-674C0C57BCD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4" name="Text Box 15">
          <a:extLst>
            <a:ext uri="{FF2B5EF4-FFF2-40B4-BE49-F238E27FC236}">
              <a16:creationId xmlns:a16="http://schemas.microsoft.com/office/drawing/2014/main" id="{2074F39C-1842-4398-8555-94CCE44A23D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5" name="Text Box 15">
          <a:extLst>
            <a:ext uri="{FF2B5EF4-FFF2-40B4-BE49-F238E27FC236}">
              <a16:creationId xmlns:a16="http://schemas.microsoft.com/office/drawing/2014/main" id="{4B479883-511B-46BB-9970-765A56358C5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6" name="Text Box 15">
          <a:extLst>
            <a:ext uri="{FF2B5EF4-FFF2-40B4-BE49-F238E27FC236}">
              <a16:creationId xmlns:a16="http://schemas.microsoft.com/office/drawing/2014/main" id="{2DAC0492-5F0F-4911-91C3-AFFE1306972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7" name="Text Box 15">
          <a:extLst>
            <a:ext uri="{FF2B5EF4-FFF2-40B4-BE49-F238E27FC236}">
              <a16:creationId xmlns:a16="http://schemas.microsoft.com/office/drawing/2014/main" id="{4B990E08-3EE7-4CFF-A717-D7178892FE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8" name="Text Box 15">
          <a:extLst>
            <a:ext uri="{FF2B5EF4-FFF2-40B4-BE49-F238E27FC236}">
              <a16:creationId xmlns:a16="http://schemas.microsoft.com/office/drawing/2014/main" id="{E949BA9D-5B21-4963-8C35-1833BE65E53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9" name="Text Box 15">
          <a:extLst>
            <a:ext uri="{FF2B5EF4-FFF2-40B4-BE49-F238E27FC236}">
              <a16:creationId xmlns:a16="http://schemas.microsoft.com/office/drawing/2014/main" id="{984969A0-DFA3-45E0-AB73-02E9B57D8B0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0" name="Text Box 15">
          <a:extLst>
            <a:ext uri="{FF2B5EF4-FFF2-40B4-BE49-F238E27FC236}">
              <a16:creationId xmlns:a16="http://schemas.microsoft.com/office/drawing/2014/main" id="{C9E0E7C8-6226-4AC6-ABE8-C9A47C96495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1" name="Text Box 15">
          <a:extLst>
            <a:ext uri="{FF2B5EF4-FFF2-40B4-BE49-F238E27FC236}">
              <a16:creationId xmlns:a16="http://schemas.microsoft.com/office/drawing/2014/main" id="{EFC1934E-39CF-4AFF-BAED-8B6F3E44D1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2" name="Text Box 15">
          <a:extLst>
            <a:ext uri="{FF2B5EF4-FFF2-40B4-BE49-F238E27FC236}">
              <a16:creationId xmlns:a16="http://schemas.microsoft.com/office/drawing/2014/main" id="{E3586C32-5818-4197-9D4F-A603966E92F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3" name="Text Box 15">
          <a:extLst>
            <a:ext uri="{FF2B5EF4-FFF2-40B4-BE49-F238E27FC236}">
              <a16:creationId xmlns:a16="http://schemas.microsoft.com/office/drawing/2014/main" id="{8FDF2CE7-21C9-4EF3-91B3-CB83E337557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4" name="Text Box 15">
          <a:extLst>
            <a:ext uri="{FF2B5EF4-FFF2-40B4-BE49-F238E27FC236}">
              <a16:creationId xmlns:a16="http://schemas.microsoft.com/office/drawing/2014/main" id="{C79116DD-7ADA-47D9-AECA-CE65116DF2A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5" name="Text Box 15">
          <a:extLst>
            <a:ext uri="{FF2B5EF4-FFF2-40B4-BE49-F238E27FC236}">
              <a16:creationId xmlns:a16="http://schemas.microsoft.com/office/drawing/2014/main" id="{83F2016A-C838-423E-A200-36537F5AC0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6" name="Text Box 15">
          <a:extLst>
            <a:ext uri="{FF2B5EF4-FFF2-40B4-BE49-F238E27FC236}">
              <a16:creationId xmlns:a16="http://schemas.microsoft.com/office/drawing/2014/main" id="{1E259154-6B79-4145-9EED-8BA7708D7D0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7" name="Text Box 15">
          <a:extLst>
            <a:ext uri="{FF2B5EF4-FFF2-40B4-BE49-F238E27FC236}">
              <a16:creationId xmlns:a16="http://schemas.microsoft.com/office/drawing/2014/main" id="{C5ED6090-7622-4212-9AC6-4506F7F3D4A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8" name="Text Box 15">
          <a:extLst>
            <a:ext uri="{FF2B5EF4-FFF2-40B4-BE49-F238E27FC236}">
              <a16:creationId xmlns:a16="http://schemas.microsoft.com/office/drawing/2014/main" id="{90178B80-85F6-475C-BA89-90D1F1506D6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9" name="Text Box 15">
          <a:extLst>
            <a:ext uri="{FF2B5EF4-FFF2-40B4-BE49-F238E27FC236}">
              <a16:creationId xmlns:a16="http://schemas.microsoft.com/office/drawing/2014/main" id="{AEA2B7BD-3232-4588-B566-4F1251EEC4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0" name="Text Box 15">
          <a:extLst>
            <a:ext uri="{FF2B5EF4-FFF2-40B4-BE49-F238E27FC236}">
              <a16:creationId xmlns:a16="http://schemas.microsoft.com/office/drawing/2014/main" id="{20BE4115-C167-4C00-9041-4B9C43D28C6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1" name="Text Box 15">
          <a:extLst>
            <a:ext uri="{FF2B5EF4-FFF2-40B4-BE49-F238E27FC236}">
              <a16:creationId xmlns:a16="http://schemas.microsoft.com/office/drawing/2014/main" id="{E43F0B12-F14A-493F-AA5B-6B1E813B073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2" name="Text Box 15">
          <a:extLst>
            <a:ext uri="{FF2B5EF4-FFF2-40B4-BE49-F238E27FC236}">
              <a16:creationId xmlns:a16="http://schemas.microsoft.com/office/drawing/2014/main" id="{2588662C-A20C-47CF-96F3-F8718B5C978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3" name="Text Box 15">
          <a:extLst>
            <a:ext uri="{FF2B5EF4-FFF2-40B4-BE49-F238E27FC236}">
              <a16:creationId xmlns:a16="http://schemas.microsoft.com/office/drawing/2014/main" id="{C00D7626-C845-4296-A23C-589E44E7CE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4" name="Text Box 15">
          <a:extLst>
            <a:ext uri="{FF2B5EF4-FFF2-40B4-BE49-F238E27FC236}">
              <a16:creationId xmlns:a16="http://schemas.microsoft.com/office/drawing/2014/main" id="{2C90D5CF-BB26-49DC-BB1F-45CEF7FB2E0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5" name="Text Box 15">
          <a:extLst>
            <a:ext uri="{FF2B5EF4-FFF2-40B4-BE49-F238E27FC236}">
              <a16:creationId xmlns:a16="http://schemas.microsoft.com/office/drawing/2014/main" id="{811FD8E2-D256-49D4-861D-D91A4CBD5EB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6" name="Text Box 15">
          <a:extLst>
            <a:ext uri="{FF2B5EF4-FFF2-40B4-BE49-F238E27FC236}">
              <a16:creationId xmlns:a16="http://schemas.microsoft.com/office/drawing/2014/main" id="{3D839377-2221-48D8-A9FF-8ABC2522BC5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7" name="Text Box 15">
          <a:extLst>
            <a:ext uri="{FF2B5EF4-FFF2-40B4-BE49-F238E27FC236}">
              <a16:creationId xmlns:a16="http://schemas.microsoft.com/office/drawing/2014/main" id="{2826BD23-C087-429D-9CF5-7519905B13B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8" name="Text Box 15">
          <a:extLst>
            <a:ext uri="{FF2B5EF4-FFF2-40B4-BE49-F238E27FC236}">
              <a16:creationId xmlns:a16="http://schemas.microsoft.com/office/drawing/2014/main" id="{D27A6B31-66DC-4E48-B801-19E83C970A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9" name="Text Box 15">
          <a:extLst>
            <a:ext uri="{FF2B5EF4-FFF2-40B4-BE49-F238E27FC236}">
              <a16:creationId xmlns:a16="http://schemas.microsoft.com/office/drawing/2014/main" id="{EA76C112-D0D5-4D03-A768-6F14E26C5E1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0" name="Text Box 15">
          <a:extLst>
            <a:ext uri="{FF2B5EF4-FFF2-40B4-BE49-F238E27FC236}">
              <a16:creationId xmlns:a16="http://schemas.microsoft.com/office/drawing/2014/main" id="{6A4B0B8D-903B-4303-A232-20FE4FD6012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1" name="Text Box 15">
          <a:extLst>
            <a:ext uri="{FF2B5EF4-FFF2-40B4-BE49-F238E27FC236}">
              <a16:creationId xmlns:a16="http://schemas.microsoft.com/office/drawing/2014/main" id="{9CC87216-92EF-4C09-9887-2AFCAFD5C25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2" name="Text Box 15">
          <a:extLst>
            <a:ext uri="{FF2B5EF4-FFF2-40B4-BE49-F238E27FC236}">
              <a16:creationId xmlns:a16="http://schemas.microsoft.com/office/drawing/2014/main" id="{510A1193-DA4C-4CC8-B6FF-930916B182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3" name="Text Box 15">
          <a:extLst>
            <a:ext uri="{FF2B5EF4-FFF2-40B4-BE49-F238E27FC236}">
              <a16:creationId xmlns:a16="http://schemas.microsoft.com/office/drawing/2014/main" id="{E70C9C13-047F-4BA6-B828-B371C0E4D4C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4" name="Text Box 15">
          <a:extLst>
            <a:ext uri="{FF2B5EF4-FFF2-40B4-BE49-F238E27FC236}">
              <a16:creationId xmlns:a16="http://schemas.microsoft.com/office/drawing/2014/main" id="{6241BBB9-2E6E-46DE-8BE7-3BF59C72A6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5" name="Text Box 15">
          <a:extLst>
            <a:ext uri="{FF2B5EF4-FFF2-40B4-BE49-F238E27FC236}">
              <a16:creationId xmlns:a16="http://schemas.microsoft.com/office/drawing/2014/main" id="{D3887140-ED7A-438B-A3AD-9556523776E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6" name="Text Box 15">
          <a:extLst>
            <a:ext uri="{FF2B5EF4-FFF2-40B4-BE49-F238E27FC236}">
              <a16:creationId xmlns:a16="http://schemas.microsoft.com/office/drawing/2014/main" id="{8E634DDD-1D77-487D-9F08-C15606595D2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7" name="Text Box 15">
          <a:extLst>
            <a:ext uri="{FF2B5EF4-FFF2-40B4-BE49-F238E27FC236}">
              <a16:creationId xmlns:a16="http://schemas.microsoft.com/office/drawing/2014/main" id="{B6DD0197-20A4-4629-9A73-C261E3ECB8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8" name="Text Box 15">
          <a:extLst>
            <a:ext uri="{FF2B5EF4-FFF2-40B4-BE49-F238E27FC236}">
              <a16:creationId xmlns:a16="http://schemas.microsoft.com/office/drawing/2014/main" id="{33B5807A-28F5-4137-93A9-546F0E1DE9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9" name="Text Box 15">
          <a:extLst>
            <a:ext uri="{FF2B5EF4-FFF2-40B4-BE49-F238E27FC236}">
              <a16:creationId xmlns:a16="http://schemas.microsoft.com/office/drawing/2014/main" id="{FDD119ED-2E97-478A-B852-1D7A0AB911B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0" name="Text Box 15">
          <a:extLst>
            <a:ext uri="{FF2B5EF4-FFF2-40B4-BE49-F238E27FC236}">
              <a16:creationId xmlns:a16="http://schemas.microsoft.com/office/drawing/2014/main" id="{C1F76312-562B-4F49-B177-EE59F1DCAD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1" name="Text Box 15">
          <a:extLst>
            <a:ext uri="{FF2B5EF4-FFF2-40B4-BE49-F238E27FC236}">
              <a16:creationId xmlns:a16="http://schemas.microsoft.com/office/drawing/2014/main" id="{0F7F54E1-003F-4C1B-8F71-607FDFD42FC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2" name="Text Box 15">
          <a:extLst>
            <a:ext uri="{FF2B5EF4-FFF2-40B4-BE49-F238E27FC236}">
              <a16:creationId xmlns:a16="http://schemas.microsoft.com/office/drawing/2014/main" id="{4B9C7BE9-0942-42C6-A2B3-326D98B5239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3" name="Text Box 15">
          <a:extLst>
            <a:ext uri="{FF2B5EF4-FFF2-40B4-BE49-F238E27FC236}">
              <a16:creationId xmlns:a16="http://schemas.microsoft.com/office/drawing/2014/main" id="{C2601BA5-E9AC-4CBE-96AC-D89BA53769B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4" name="Text Box 15">
          <a:extLst>
            <a:ext uri="{FF2B5EF4-FFF2-40B4-BE49-F238E27FC236}">
              <a16:creationId xmlns:a16="http://schemas.microsoft.com/office/drawing/2014/main" id="{93BD5067-7BD2-4EA7-B80D-63AAF7D5B6B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5" name="Text Box 15">
          <a:extLst>
            <a:ext uri="{FF2B5EF4-FFF2-40B4-BE49-F238E27FC236}">
              <a16:creationId xmlns:a16="http://schemas.microsoft.com/office/drawing/2014/main" id="{43B7C3B3-6F5E-4BA6-9698-AF8791D9D7B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6" name="Text Box 15">
          <a:extLst>
            <a:ext uri="{FF2B5EF4-FFF2-40B4-BE49-F238E27FC236}">
              <a16:creationId xmlns:a16="http://schemas.microsoft.com/office/drawing/2014/main" id="{101F7EFF-3021-44AF-AF80-A5529CB8E3A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7" name="Text Box 15">
          <a:extLst>
            <a:ext uri="{FF2B5EF4-FFF2-40B4-BE49-F238E27FC236}">
              <a16:creationId xmlns:a16="http://schemas.microsoft.com/office/drawing/2014/main" id="{F49AAE46-DC97-4BB2-86D5-0D6CB5B2AAD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8" name="Text Box 15">
          <a:extLst>
            <a:ext uri="{FF2B5EF4-FFF2-40B4-BE49-F238E27FC236}">
              <a16:creationId xmlns:a16="http://schemas.microsoft.com/office/drawing/2014/main" id="{30E2C32E-801A-4D67-88EE-FD9D2243561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9" name="Text Box 15">
          <a:extLst>
            <a:ext uri="{FF2B5EF4-FFF2-40B4-BE49-F238E27FC236}">
              <a16:creationId xmlns:a16="http://schemas.microsoft.com/office/drawing/2014/main" id="{F1ACAE9D-1889-4B40-8507-FB55D336903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40" name="Text Box 15">
          <a:extLst>
            <a:ext uri="{FF2B5EF4-FFF2-40B4-BE49-F238E27FC236}">
              <a16:creationId xmlns:a16="http://schemas.microsoft.com/office/drawing/2014/main" id="{563D2D52-2465-4D03-B196-EA5327AF934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1" name="Text Box 15">
          <a:extLst>
            <a:ext uri="{FF2B5EF4-FFF2-40B4-BE49-F238E27FC236}">
              <a16:creationId xmlns:a16="http://schemas.microsoft.com/office/drawing/2014/main" id="{A1DBDA85-F1F6-4279-8FA1-70EEB75672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2" name="Text Box 15">
          <a:extLst>
            <a:ext uri="{FF2B5EF4-FFF2-40B4-BE49-F238E27FC236}">
              <a16:creationId xmlns:a16="http://schemas.microsoft.com/office/drawing/2014/main" id="{E6CB5152-E8EE-410E-947C-9682E88CA2F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43" name="Text Box 15">
          <a:extLst>
            <a:ext uri="{FF2B5EF4-FFF2-40B4-BE49-F238E27FC236}">
              <a16:creationId xmlns:a16="http://schemas.microsoft.com/office/drawing/2014/main" id="{75661DC5-EBF9-4375-9C1B-09FB12D8974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44" name="Text Box 15">
          <a:extLst>
            <a:ext uri="{FF2B5EF4-FFF2-40B4-BE49-F238E27FC236}">
              <a16:creationId xmlns:a16="http://schemas.microsoft.com/office/drawing/2014/main" id="{DCCF677B-8CB1-4082-AD98-EF912438A22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5" name="Text Box 15">
          <a:extLst>
            <a:ext uri="{FF2B5EF4-FFF2-40B4-BE49-F238E27FC236}">
              <a16:creationId xmlns:a16="http://schemas.microsoft.com/office/drawing/2014/main" id="{EE257CE8-B9E6-4EA8-BBE5-AD27153C78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6" name="Text Box 15">
          <a:extLst>
            <a:ext uri="{FF2B5EF4-FFF2-40B4-BE49-F238E27FC236}">
              <a16:creationId xmlns:a16="http://schemas.microsoft.com/office/drawing/2014/main" id="{72C5C725-F8E7-4D72-9911-5E761A3FF0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7" name="Text Box 15">
          <a:extLst>
            <a:ext uri="{FF2B5EF4-FFF2-40B4-BE49-F238E27FC236}">
              <a16:creationId xmlns:a16="http://schemas.microsoft.com/office/drawing/2014/main" id="{85F96D15-0CD3-4A1A-B14E-7144078096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8" name="Text Box 15">
          <a:extLst>
            <a:ext uri="{FF2B5EF4-FFF2-40B4-BE49-F238E27FC236}">
              <a16:creationId xmlns:a16="http://schemas.microsoft.com/office/drawing/2014/main" id="{C927544A-8CB0-455D-8A80-57B64ADA05C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9" name="Text Box 15">
          <a:extLst>
            <a:ext uri="{FF2B5EF4-FFF2-40B4-BE49-F238E27FC236}">
              <a16:creationId xmlns:a16="http://schemas.microsoft.com/office/drawing/2014/main" id="{746A3E79-846C-4A3D-B376-6DC9F29B398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0" name="Text Box 15">
          <a:extLst>
            <a:ext uri="{FF2B5EF4-FFF2-40B4-BE49-F238E27FC236}">
              <a16:creationId xmlns:a16="http://schemas.microsoft.com/office/drawing/2014/main" id="{0D15B876-3C03-4073-A031-024C6A4BA87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1" name="Text Box 15">
          <a:extLst>
            <a:ext uri="{FF2B5EF4-FFF2-40B4-BE49-F238E27FC236}">
              <a16:creationId xmlns:a16="http://schemas.microsoft.com/office/drawing/2014/main" id="{D10AB738-A5E1-4EC5-912E-CF4591410F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2" name="Text Box 15">
          <a:extLst>
            <a:ext uri="{FF2B5EF4-FFF2-40B4-BE49-F238E27FC236}">
              <a16:creationId xmlns:a16="http://schemas.microsoft.com/office/drawing/2014/main" id="{77E67054-BDE1-469F-99C0-1BA0769578E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3" name="Text Box 15">
          <a:extLst>
            <a:ext uri="{FF2B5EF4-FFF2-40B4-BE49-F238E27FC236}">
              <a16:creationId xmlns:a16="http://schemas.microsoft.com/office/drawing/2014/main" id="{1080CA8A-2DA6-4DFA-A61F-72F7B4FFC9D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4" name="Text Box 15">
          <a:extLst>
            <a:ext uri="{FF2B5EF4-FFF2-40B4-BE49-F238E27FC236}">
              <a16:creationId xmlns:a16="http://schemas.microsoft.com/office/drawing/2014/main" id="{3667D667-DF28-49AD-902D-7EE0EC1709B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5" name="Text Box 15">
          <a:extLst>
            <a:ext uri="{FF2B5EF4-FFF2-40B4-BE49-F238E27FC236}">
              <a16:creationId xmlns:a16="http://schemas.microsoft.com/office/drawing/2014/main" id="{15D25372-8753-4847-9B1C-DCD7E3C6B05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6" name="Text Box 15">
          <a:extLst>
            <a:ext uri="{FF2B5EF4-FFF2-40B4-BE49-F238E27FC236}">
              <a16:creationId xmlns:a16="http://schemas.microsoft.com/office/drawing/2014/main" id="{114D20B1-03CB-49C7-9A76-E5108E7AC0C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7" name="Text Box 15">
          <a:extLst>
            <a:ext uri="{FF2B5EF4-FFF2-40B4-BE49-F238E27FC236}">
              <a16:creationId xmlns:a16="http://schemas.microsoft.com/office/drawing/2014/main" id="{A3B9C611-AB53-4A53-9548-0FFB4FB73FA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8" name="Text Box 15">
          <a:extLst>
            <a:ext uri="{FF2B5EF4-FFF2-40B4-BE49-F238E27FC236}">
              <a16:creationId xmlns:a16="http://schemas.microsoft.com/office/drawing/2014/main" id="{E236C605-0FCF-4C3F-B336-A54E6D11D9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9" name="Text Box 15">
          <a:extLst>
            <a:ext uri="{FF2B5EF4-FFF2-40B4-BE49-F238E27FC236}">
              <a16:creationId xmlns:a16="http://schemas.microsoft.com/office/drawing/2014/main" id="{49CC072A-46F1-4FDF-B02F-78EC151837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0" name="Text Box 15">
          <a:extLst>
            <a:ext uri="{FF2B5EF4-FFF2-40B4-BE49-F238E27FC236}">
              <a16:creationId xmlns:a16="http://schemas.microsoft.com/office/drawing/2014/main" id="{322A9B2A-0BCD-4C40-907C-83999A60E94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61" name="Text Box 15">
          <a:extLst>
            <a:ext uri="{FF2B5EF4-FFF2-40B4-BE49-F238E27FC236}">
              <a16:creationId xmlns:a16="http://schemas.microsoft.com/office/drawing/2014/main" id="{2AF9F4F7-9988-41AF-A130-60067BB2BB9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62" name="Text Box 15">
          <a:extLst>
            <a:ext uri="{FF2B5EF4-FFF2-40B4-BE49-F238E27FC236}">
              <a16:creationId xmlns:a16="http://schemas.microsoft.com/office/drawing/2014/main" id="{3597DE41-C3D8-4AAD-A22F-FB4297AA970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3" name="Text Box 15">
          <a:extLst>
            <a:ext uri="{FF2B5EF4-FFF2-40B4-BE49-F238E27FC236}">
              <a16:creationId xmlns:a16="http://schemas.microsoft.com/office/drawing/2014/main" id="{204751B4-75ED-4A0E-9863-34B157EC63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4" name="Text Box 15">
          <a:extLst>
            <a:ext uri="{FF2B5EF4-FFF2-40B4-BE49-F238E27FC236}">
              <a16:creationId xmlns:a16="http://schemas.microsoft.com/office/drawing/2014/main" id="{4C5FFCEE-D43B-48B2-B721-93D660EC0D1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5" name="Text Box 15">
          <a:extLst>
            <a:ext uri="{FF2B5EF4-FFF2-40B4-BE49-F238E27FC236}">
              <a16:creationId xmlns:a16="http://schemas.microsoft.com/office/drawing/2014/main" id="{1410BF49-1D0C-47BC-B76D-06381997924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6" name="Text Box 15">
          <a:extLst>
            <a:ext uri="{FF2B5EF4-FFF2-40B4-BE49-F238E27FC236}">
              <a16:creationId xmlns:a16="http://schemas.microsoft.com/office/drawing/2014/main" id="{11CAC81D-BBE1-4AF6-B78F-8EF0F9BB55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7" name="Text Box 15">
          <a:extLst>
            <a:ext uri="{FF2B5EF4-FFF2-40B4-BE49-F238E27FC236}">
              <a16:creationId xmlns:a16="http://schemas.microsoft.com/office/drawing/2014/main" id="{69333173-57BB-47D9-A07F-15DF88AC171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8" name="Text Box 15">
          <a:extLst>
            <a:ext uri="{FF2B5EF4-FFF2-40B4-BE49-F238E27FC236}">
              <a16:creationId xmlns:a16="http://schemas.microsoft.com/office/drawing/2014/main" id="{7F96D92E-B37C-4F90-819F-66C4AF165B7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9" name="Text Box 15">
          <a:extLst>
            <a:ext uri="{FF2B5EF4-FFF2-40B4-BE49-F238E27FC236}">
              <a16:creationId xmlns:a16="http://schemas.microsoft.com/office/drawing/2014/main" id="{965E1CDD-0E09-4C0B-9A56-C5E3684106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0" name="Text Box 15">
          <a:extLst>
            <a:ext uri="{FF2B5EF4-FFF2-40B4-BE49-F238E27FC236}">
              <a16:creationId xmlns:a16="http://schemas.microsoft.com/office/drawing/2014/main" id="{C41C21BD-2300-4A7D-AF43-875B3BC82D2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1" name="Text Box 15">
          <a:extLst>
            <a:ext uri="{FF2B5EF4-FFF2-40B4-BE49-F238E27FC236}">
              <a16:creationId xmlns:a16="http://schemas.microsoft.com/office/drawing/2014/main" id="{BA7A4263-6F84-4F77-8861-48AADCBACAC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2" name="Text Box 15">
          <a:extLst>
            <a:ext uri="{FF2B5EF4-FFF2-40B4-BE49-F238E27FC236}">
              <a16:creationId xmlns:a16="http://schemas.microsoft.com/office/drawing/2014/main" id="{1D8B0C0A-F5F0-4069-B51E-090A78022DE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3" name="Text Box 15">
          <a:extLst>
            <a:ext uri="{FF2B5EF4-FFF2-40B4-BE49-F238E27FC236}">
              <a16:creationId xmlns:a16="http://schemas.microsoft.com/office/drawing/2014/main" id="{411B1D8C-223A-486B-978F-826536D13BC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4" name="Text Box 15">
          <a:extLst>
            <a:ext uri="{FF2B5EF4-FFF2-40B4-BE49-F238E27FC236}">
              <a16:creationId xmlns:a16="http://schemas.microsoft.com/office/drawing/2014/main" id="{C5B3D6B5-99C7-492B-BF03-7839CD1A436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5" name="Text Box 15">
          <a:extLst>
            <a:ext uri="{FF2B5EF4-FFF2-40B4-BE49-F238E27FC236}">
              <a16:creationId xmlns:a16="http://schemas.microsoft.com/office/drawing/2014/main" id="{6C723813-64E0-44ED-9D0B-BA34B6337E9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6" name="Text Box 15">
          <a:extLst>
            <a:ext uri="{FF2B5EF4-FFF2-40B4-BE49-F238E27FC236}">
              <a16:creationId xmlns:a16="http://schemas.microsoft.com/office/drawing/2014/main" id="{A3A3A2A2-E601-4F70-92D0-90D1AAD2A3B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7" name="Text Box 15">
          <a:extLst>
            <a:ext uri="{FF2B5EF4-FFF2-40B4-BE49-F238E27FC236}">
              <a16:creationId xmlns:a16="http://schemas.microsoft.com/office/drawing/2014/main" id="{A7E36892-8992-4B34-A557-7CDF067735C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8" name="Text Box 15">
          <a:extLst>
            <a:ext uri="{FF2B5EF4-FFF2-40B4-BE49-F238E27FC236}">
              <a16:creationId xmlns:a16="http://schemas.microsoft.com/office/drawing/2014/main" id="{24556448-2D9A-4F58-BB21-82D7CF4005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9" name="Text Box 15">
          <a:extLst>
            <a:ext uri="{FF2B5EF4-FFF2-40B4-BE49-F238E27FC236}">
              <a16:creationId xmlns:a16="http://schemas.microsoft.com/office/drawing/2014/main" id="{4740CD8B-6872-4DDB-B924-4BEABA87D1A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80" name="Text Box 15">
          <a:extLst>
            <a:ext uri="{FF2B5EF4-FFF2-40B4-BE49-F238E27FC236}">
              <a16:creationId xmlns:a16="http://schemas.microsoft.com/office/drawing/2014/main" id="{6653A9F3-C7BC-4FCF-A2EC-F594B12C091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1" name="Text Box 15">
          <a:extLst>
            <a:ext uri="{FF2B5EF4-FFF2-40B4-BE49-F238E27FC236}">
              <a16:creationId xmlns:a16="http://schemas.microsoft.com/office/drawing/2014/main" id="{00AF03B0-D142-4049-ABFA-E617785C0E0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2" name="Text Box 15">
          <a:extLst>
            <a:ext uri="{FF2B5EF4-FFF2-40B4-BE49-F238E27FC236}">
              <a16:creationId xmlns:a16="http://schemas.microsoft.com/office/drawing/2014/main" id="{ECFF9730-AE7B-4AED-B61A-B5EB194E796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3" name="Text Box 15">
          <a:extLst>
            <a:ext uri="{FF2B5EF4-FFF2-40B4-BE49-F238E27FC236}">
              <a16:creationId xmlns:a16="http://schemas.microsoft.com/office/drawing/2014/main" id="{9EA72F26-086B-4CF2-8ED3-05B6ACAA02B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4" name="Text Box 15">
          <a:extLst>
            <a:ext uri="{FF2B5EF4-FFF2-40B4-BE49-F238E27FC236}">
              <a16:creationId xmlns:a16="http://schemas.microsoft.com/office/drawing/2014/main" id="{9E53C072-A825-45E3-B875-16E716E3A0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5" name="Text Box 15">
          <a:extLst>
            <a:ext uri="{FF2B5EF4-FFF2-40B4-BE49-F238E27FC236}">
              <a16:creationId xmlns:a16="http://schemas.microsoft.com/office/drawing/2014/main" id="{124F9122-E94E-49BD-9221-A015A8112E4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6" name="Text Box 15">
          <a:extLst>
            <a:ext uri="{FF2B5EF4-FFF2-40B4-BE49-F238E27FC236}">
              <a16:creationId xmlns:a16="http://schemas.microsoft.com/office/drawing/2014/main" id="{8B2FB559-2DBA-4D23-901F-B6AA719549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7" name="Text Box 15">
          <a:extLst>
            <a:ext uri="{FF2B5EF4-FFF2-40B4-BE49-F238E27FC236}">
              <a16:creationId xmlns:a16="http://schemas.microsoft.com/office/drawing/2014/main" id="{1EC1A13D-F630-4E1E-86D2-F449B2F08E8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88" name="Text Box 15">
          <a:extLst>
            <a:ext uri="{FF2B5EF4-FFF2-40B4-BE49-F238E27FC236}">
              <a16:creationId xmlns:a16="http://schemas.microsoft.com/office/drawing/2014/main" id="{977844E7-980D-4A6D-A342-6A1D4A04634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89" name="Text Box 15">
          <a:extLst>
            <a:ext uri="{FF2B5EF4-FFF2-40B4-BE49-F238E27FC236}">
              <a16:creationId xmlns:a16="http://schemas.microsoft.com/office/drawing/2014/main" id="{8565EA39-36F8-4443-8956-C39059C0602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0" name="Text Box 15">
          <a:extLst>
            <a:ext uri="{FF2B5EF4-FFF2-40B4-BE49-F238E27FC236}">
              <a16:creationId xmlns:a16="http://schemas.microsoft.com/office/drawing/2014/main" id="{D73B7D95-2A96-4CF0-8491-336B2573935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1" name="Text Box 15">
          <a:extLst>
            <a:ext uri="{FF2B5EF4-FFF2-40B4-BE49-F238E27FC236}">
              <a16:creationId xmlns:a16="http://schemas.microsoft.com/office/drawing/2014/main" id="{B5A3DA02-5B0D-4D53-BEB7-194F421B15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2" name="Text Box 15">
          <a:extLst>
            <a:ext uri="{FF2B5EF4-FFF2-40B4-BE49-F238E27FC236}">
              <a16:creationId xmlns:a16="http://schemas.microsoft.com/office/drawing/2014/main" id="{64F0D188-4A74-451E-A84D-1CF55D3A1A0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3" name="Text Box 15">
          <a:extLst>
            <a:ext uri="{FF2B5EF4-FFF2-40B4-BE49-F238E27FC236}">
              <a16:creationId xmlns:a16="http://schemas.microsoft.com/office/drawing/2014/main" id="{BBF04513-9CDF-4268-A8BC-F3D84DDE93A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4" name="Text Box 15">
          <a:extLst>
            <a:ext uri="{FF2B5EF4-FFF2-40B4-BE49-F238E27FC236}">
              <a16:creationId xmlns:a16="http://schemas.microsoft.com/office/drawing/2014/main" id="{4998F46C-82B8-468B-9DDC-C35F8987A03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5" name="Text Box 15">
          <a:extLst>
            <a:ext uri="{FF2B5EF4-FFF2-40B4-BE49-F238E27FC236}">
              <a16:creationId xmlns:a16="http://schemas.microsoft.com/office/drawing/2014/main" id="{00A6A632-EA0D-45E9-BADD-52B56352379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6" name="Text Box 15">
          <a:extLst>
            <a:ext uri="{FF2B5EF4-FFF2-40B4-BE49-F238E27FC236}">
              <a16:creationId xmlns:a16="http://schemas.microsoft.com/office/drawing/2014/main" id="{2B0F5994-D300-4AA9-91C8-3A5E2A34E31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7" name="Text Box 15">
          <a:extLst>
            <a:ext uri="{FF2B5EF4-FFF2-40B4-BE49-F238E27FC236}">
              <a16:creationId xmlns:a16="http://schemas.microsoft.com/office/drawing/2014/main" id="{71AF47A5-D44F-426F-9F3C-4A6E37BAB37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8" name="Text Box 15">
          <a:extLst>
            <a:ext uri="{FF2B5EF4-FFF2-40B4-BE49-F238E27FC236}">
              <a16:creationId xmlns:a16="http://schemas.microsoft.com/office/drawing/2014/main" id="{EE1B8018-1235-436C-9AAB-C9F5AF1A4C7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9" name="Text Box 15">
          <a:extLst>
            <a:ext uri="{FF2B5EF4-FFF2-40B4-BE49-F238E27FC236}">
              <a16:creationId xmlns:a16="http://schemas.microsoft.com/office/drawing/2014/main" id="{3B08D9F8-F05A-49D0-AAC7-E24EB9AE928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0" name="Text Box 15">
          <a:extLst>
            <a:ext uri="{FF2B5EF4-FFF2-40B4-BE49-F238E27FC236}">
              <a16:creationId xmlns:a16="http://schemas.microsoft.com/office/drawing/2014/main" id="{28035937-EADF-4164-BB04-AA6B22CB461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1" name="Text Box 15">
          <a:extLst>
            <a:ext uri="{FF2B5EF4-FFF2-40B4-BE49-F238E27FC236}">
              <a16:creationId xmlns:a16="http://schemas.microsoft.com/office/drawing/2014/main" id="{23BC5C75-382E-420C-A8E4-FACDA081DEF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2" name="Text Box 15">
          <a:extLst>
            <a:ext uri="{FF2B5EF4-FFF2-40B4-BE49-F238E27FC236}">
              <a16:creationId xmlns:a16="http://schemas.microsoft.com/office/drawing/2014/main" id="{6434A357-D0CD-487A-BD40-8E45B585189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3" name="Text Box 15">
          <a:extLst>
            <a:ext uri="{FF2B5EF4-FFF2-40B4-BE49-F238E27FC236}">
              <a16:creationId xmlns:a16="http://schemas.microsoft.com/office/drawing/2014/main" id="{0DC4A5AB-D57E-489F-A16C-3B0B8FF7D7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4" name="Text Box 15">
          <a:extLst>
            <a:ext uri="{FF2B5EF4-FFF2-40B4-BE49-F238E27FC236}">
              <a16:creationId xmlns:a16="http://schemas.microsoft.com/office/drawing/2014/main" id="{24F1E388-EC35-451F-8344-EBAC37C3ED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5" name="Text Box 15">
          <a:extLst>
            <a:ext uri="{FF2B5EF4-FFF2-40B4-BE49-F238E27FC236}">
              <a16:creationId xmlns:a16="http://schemas.microsoft.com/office/drawing/2014/main" id="{6D68F231-884F-4EEB-8D42-3E58AAD0132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6" name="Text Box 15">
          <a:extLst>
            <a:ext uri="{FF2B5EF4-FFF2-40B4-BE49-F238E27FC236}">
              <a16:creationId xmlns:a16="http://schemas.microsoft.com/office/drawing/2014/main" id="{26BF4FED-FCF4-4510-8E55-A80D351B444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7" name="Text Box 15">
          <a:extLst>
            <a:ext uri="{FF2B5EF4-FFF2-40B4-BE49-F238E27FC236}">
              <a16:creationId xmlns:a16="http://schemas.microsoft.com/office/drawing/2014/main" id="{FF6CA273-9643-4470-BC1A-E5D338A3605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8" name="Text Box 15">
          <a:extLst>
            <a:ext uri="{FF2B5EF4-FFF2-40B4-BE49-F238E27FC236}">
              <a16:creationId xmlns:a16="http://schemas.microsoft.com/office/drawing/2014/main" id="{5AB3177F-7A14-4A79-8AA1-3EC6BF8AEDD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9" name="Text Box 15">
          <a:extLst>
            <a:ext uri="{FF2B5EF4-FFF2-40B4-BE49-F238E27FC236}">
              <a16:creationId xmlns:a16="http://schemas.microsoft.com/office/drawing/2014/main" id="{F347B9ED-A339-47C3-827A-4F4EEDA7F62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0" name="Text Box 15">
          <a:extLst>
            <a:ext uri="{FF2B5EF4-FFF2-40B4-BE49-F238E27FC236}">
              <a16:creationId xmlns:a16="http://schemas.microsoft.com/office/drawing/2014/main" id="{E97DEEA9-BCF6-4563-BE9C-1AB3A9C7E8F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1" name="Text Box 15">
          <a:extLst>
            <a:ext uri="{FF2B5EF4-FFF2-40B4-BE49-F238E27FC236}">
              <a16:creationId xmlns:a16="http://schemas.microsoft.com/office/drawing/2014/main" id="{8C246DB5-0912-48AD-9B8D-DE179582F4E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2" name="Text Box 15">
          <a:extLst>
            <a:ext uri="{FF2B5EF4-FFF2-40B4-BE49-F238E27FC236}">
              <a16:creationId xmlns:a16="http://schemas.microsoft.com/office/drawing/2014/main" id="{B89B60F0-2DEC-4F39-B2EE-F1F78366CA2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3" name="Text Box 15">
          <a:extLst>
            <a:ext uri="{FF2B5EF4-FFF2-40B4-BE49-F238E27FC236}">
              <a16:creationId xmlns:a16="http://schemas.microsoft.com/office/drawing/2014/main" id="{C45AB22C-C344-448C-8CD4-66F9F0A428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4" name="Text Box 15">
          <a:extLst>
            <a:ext uri="{FF2B5EF4-FFF2-40B4-BE49-F238E27FC236}">
              <a16:creationId xmlns:a16="http://schemas.microsoft.com/office/drawing/2014/main" id="{066CE5C0-6CB4-4B7A-B6C2-3B9A68DAE46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5" name="Text Box 15">
          <a:extLst>
            <a:ext uri="{FF2B5EF4-FFF2-40B4-BE49-F238E27FC236}">
              <a16:creationId xmlns:a16="http://schemas.microsoft.com/office/drawing/2014/main" id="{2546E99D-037F-4F5E-B829-491B77B450B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6" name="Text Box 15">
          <a:extLst>
            <a:ext uri="{FF2B5EF4-FFF2-40B4-BE49-F238E27FC236}">
              <a16:creationId xmlns:a16="http://schemas.microsoft.com/office/drawing/2014/main" id="{2731F2C2-8D38-414C-9837-D2938DE7A2B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7" name="Text Box 15">
          <a:extLst>
            <a:ext uri="{FF2B5EF4-FFF2-40B4-BE49-F238E27FC236}">
              <a16:creationId xmlns:a16="http://schemas.microsoft.com/office/drawing/2014/main" id="{B54AFEE9-D60C-479B-8B6D-65A7F941FF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8" name="Text Box 15">
          <a:extLst>
            <a:ext uri="{FF2B5EF4-FFF2-40B4-BE49-F238E27FC236}">
              <a16:creationId xmlns:a16="http://schemas.microsoft.com/office/drawing/2014/main" id="{DAC84DFD-BDDB-4998-9067-0456EE09E3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9" name="Text Box 15">
          <a:extLst>
            <a:ext uri="{FF2B5EF4-FFF2-40B4-BE49-F238E27FC236}">
              <a16:creationId xmlns:a16="http://schemas.microsoft.com/office/drawing/2014/main" id="{33277D40-E7A9-4699-ACC7-F1A8DD30AFF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0" name="Text Box 15">
          <a:extLst>
            <a:ext uri="{FF2B5EF4-FFF2-40B4-BE49-F238E27FC236}">
              <a16:creationId xmlns:a16="http://schemas.microsoft.com/office/drawing/2014/main" id="{83085615-A6B7-4EC0-8F1A-DBF1914391A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1" name="Text Box 15">
          <a:extLst>
            <a:ext uri="{FF2B5EF4-FFF2-40B4-BE49-F238E27FC236}">
              <a16:creationId xmlns:a16="http://schemas.microsoft.com/office/drawing/2014/main" id="{195F327F-317D-4C6C-9758-48446FCA95E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2" name="Text Box 15">
          <a:extLst>
            <a:ext uri="{FF2B5EF4-FFF2-40B4-BE49-F238E27FC236}">
              <a16:creationId xmlns:a16="http://schemas.microsoft.com/office/drawing/2014/main" id="{42926E7C-70E5-4311-A5E3-053B4D404DE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3" name="Text Box 15">
          <a:extLst>
            <a:ext uri="{FF2B5EF4-FFF2-40B4-BE49-F238E27FC236}">
              <a16:creationId xmlns:a16="http://schemas.microsoft.com/office/drawing/2014/main" id="{C0C36544-50AD-485B-99E2-91D3BB0002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4" name="Text Box 15">
          <a:extLst>
            <a:ext uri="{FF2B5EF4-FFF2-40B4-BE49-F238E27FC236}">
              <a16:creationId xmlns:a16="http://schemas.microsoft.com/office/drawing/2014/main" id="{05F4FA7A-4EC0-42AB-BE5D-6AD8B650452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5" name="Text Box 15">
          <a:extLst>
            <a:ext uri="{FF2B5EF4-FFF2-40B4-BE49-F238E27FC236}">
              <a16:creationId xmlns:a16="http://schemas.microsoft.com/office/drawing/2014/main" id="{395E54FE-BC37-4E09-8A3E-8158C17DB33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6" name="Text Box 15">
          <a:extLst>
            <a:ext uri="{FF2B5EF4-FFF2-40B4-BE49-F238E27FC236}">
              <a16:creationId xmlns:a16="http://schemas.microsoft.com/office/drawing/2014/main" id="{B15F6F72-E0F0-496D-9C24-EC0834658EC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7" name="Text Box 15">
          <a:extLst>
            <a:ext uri="{FF2B5EF4-FFF2-40B4-BE49-F238E27FC236}">
              <a16:creationId xmlns:a16="http://schemas.microsoft.com/office/drawing/2014/main" id="{C9A05681-EFBE-4F2C-918C-9051B3CE05D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8" name="Text Box 15">
          <a:extLst>
            <a:ext uri="{FF2B5EF4-FFF2-40B4-BE49-F238E27FC236}">
              <a16:creationId xmlns:a16="http://schemas.microsoft.com/office/drawing/2014/main" id="{075787B9-1939-4A29-BFC4-973A7316591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9" name="Text Box 15">
          <a:extLst>
            <a:ext uri="{FF2B5EF4-FFF2-40B4-BE49-F238E27FC236}">
              <a16:creationId xmlns:a16="http://schemas.microsoft.com/office/drawing/2014/main" id="{C651071E-740E-4E48-95C7-0D3AC02FCEF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30" name="Text Box 15">
          <a:extLst>
            <a:ext uri="{FF2B5EF4-FFF2-40B4-BE49-F238E27FC236}">
              <a16:creationId xmlns:a16="http://schemas.microsoft.com/office/drawing/2014/main" id="{3AD41AFF-4B9B-4989-B6FE-707D8717056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1" name="Text Box 15">
          <a:extLst>
            <a:ext uri="{FF2B5EF4-FFF2-40B4-BE49-F238E27FC236}">
              <a16:creationId xmlns:a16="http://schemas.microsoft.com/office/drawing/2014/main" id="{81B3161A-3CE7-4F81-9DD9-7CFCD5DD63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2" name="Text Box 15">
          <a:extLst>
            <a:ext uri="{FF2B5EF4-FFF2-40B4-BE49-F238E27FC236}">
              <a16:creationId xmlns:a16="http://schemas.microsoft.com/office/drawing/2014/main" id="{A0DE0C4F-6CA9-41E6-91D3-9981002757D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33" name="Text Box 15">
          <a:extLst>
            <a:ext uri="{FF2B5EF4-FFF2-40B4-BE49-F238E27FC236}">
              <a16:creationId xmlns:a16="http://schemas.microsoft.com/office/drawing/2014/main" id="{8FFE5D93-DAA5-4EC2-A2A4-3DA6BE8DE14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34" name="Text Box 15">
          <a:extLst>
            <a:ext uri="{FF2B5EF4-FFF2-40B4-BE49-F238E27FC236}">
              <a16:creationId xmlns:a16="http://schemas.microsoft.com/office/drawing/2014/main" id="{1C8DA8A4-3D10-4142-897C-732B32AE2A3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5" name="Text Box 15">
          <a:extLst>
            <a:ext uri="{FF2B5EF4-FFF2-40B4-BE49-F238E27FC236}">
              <a16:creationId xmlns:a16="http://schemas.microsoft.com/office/drawing/2014/main" id="{B4B595A1-FF51-41E1-A683-5E2C1B8379C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6" name="Text Box 15">
          <a:extLst>
            <a:ext uri="{FF2B5EF4-FFF2-40B4-BE49-F238E27FC236}">
              <a16:creationId xmlns:a16="http://schemas.microsoft.com/office/drawing/2014/main" id="{195B8D9A-DA29-4E32-BC71-79C585F77E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7" name="Text Box 15">
          <a:extLst>
            <a:ext uri="{FF2B5EF4-FFF2-40B4-BE49-F238E27FC236}">
              <a16:creationId xmlns:a16="http://schemas.microsoft.com/office/drawing/2014/main" id="{F89A36E0-E0F7-48CA-AF2C-C60A17F44A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8" name="Text Box 15">
          <a:extLst>
            <a:ext uri="{FF2B5EF4-FFF2-40B4-BE49-F238E27FC236}">
              <a16:creationId xmlns:a16="http://schemas.microsoft.com/office/drawing/2014/main" id="{2CEB9EF1-3B73-4B3F-B204-B883CBF292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9" name="Text Box 15">
          <a:extLst>
            <a:ext uri="{FF2B5EF4-FFF2-40B4-BE49-F238E27FC236}">
              <a16:creationId xmlns:a16="http://schemas.microsoft.com/office/drawing/2014/main" id="{5CD15438-E2A1-4AB7-B283-4CB2C344C3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0" name="Text Box 15">
          <a:extLst>
            <a:ext uri="{FF2B5EF4-FFF2-40B4-BE49-F238E27FC236}">
              <a16:creationId xmlns:a16="http://schemas.microsoft.com/office/drawing/2014/main" id="{197A95EF-3ED0-4828-A662-1E5A12193B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1" name="Text Box 15">
          <a:extLst>
            <a:ext uri="{FF2B5EF4-FFF2-40B4-BE49-F238E27FC236}">
              <a16:creationId xmlns:a16="http://schemas.microsoft.com/office/drawing/2014/main" id="{EB0E7135-290A-4A57-B5A8-C7481E8DCE1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2" name="Text Box 15">
          <a:extLst>
            <a:ext uri="{FF2B5EF4-FFF2-40B4-BE49-F238E27FC236}">
              <a16:creationId xmlns:a16="http://schemas.microsoft.com/office/drawing/2014/main" id="{083E13A4-29B3-4BD2-811D-8CA4BD6BC50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3" name="Text Box 15">
          <a:extLst>
            <a:ext uri="{FF2B5EF4-FFF2-40B4-BE49-F238E27FC236}">
              <a16:creationId xmlns:a16="http://schemas.microsoft.com/office/drawing/2014/main" id="{CD5FABD6-D44B-45B7-9658-C9A6A06F7D0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4" name="Text Box 15">
          <a:extLst>
            <a:ext uri="{FF2B5EF4-FFF2-40B4-BE49-F238E27FC236}">
              <a16:creationId xmlns:a16="http://schemas.microsoft.com/office/drawing/2014/main" id="{FA8C90D2-65C3-4DA0-A606-E891B220C35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5" name="Text Box 15">
          <a:extLst>
            <a:ext uri="{FF2B5EF4-FFF2-40B4-BE49-F238E27FC236}">
              <a16:creationId xmlns:a16="http://schemas.microsoft.com/office/drawing/2014/main" id="{7E69B09D-65DC-4B7F-B986-A333C73A137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6" name="Text Box 15">
          <a:extLst>
            <a:ext uri="{FF2B5EF4-FFF2-40B4-BE49-F238E27FC236}">
              <a16:creationId xmlns:a16="http://schemas.microsoft.com/office/drawing/2014/main" id="{C744187F-741C-42DC-8F36-BC7236B65FD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7" name="Text Box 15">
          <a:extLst>
            <a:ext uri="{FF2B5EF4-FFF2-40B4-BE49-F238E27FC236}">
              <a16:creationId xmlns:a16="http://schemas.microsoft.com/office/drawing/2014/main" id="{BD52E5E6-3714-42CD-ACE1-97588DA994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8" name="Text Box 15">
          <a:extLst>
            <a:ext uri="{FF2B5EF4-FFF2-40B4-BE49-F238E27FC236}">
              <a16:creationId xmlns:a16="http://schemas.microsoft.com/office/drawing/2014/main" id="{BD4F127B-D49F-4124-B025-ECBBBE6F178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9" name="Text Box 15">
          <a:extLst>
            <a:ext uri="{FF2B5EF4-FFF2-40B4-BE49-F238E27FC236}">
              <a16:creationId xmlns:a16="http://schemas.microsoft.com/office/drawing/2014/main" id="{CBCF5D53-1D71-4B61-B35C-ED62C5F8FD8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0" name="Text Box 15">
          <a:extLst>
            <a:ext uri="{FF2B5EF4-FFF2-40B4-BE49-F238E27FC236}">
              <a16:creationId xmlns:a16="http://schemas.microsoft.com/office/drawing/2014/main" id="{C2F97D96-D685-421B-BA96-5B3D776EBFE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51" name="Text Box 15">
          <a:extLst>
            <a:ext uri="{FF2B5EF4-FFF2-40B4-BE49-F238E27FC236}">
              <a16:creationId xmlns:a16="http://schemas.microsoft.com/office/drawing/2014/main" id="{7A89C6D5-2AC9-44BB-AA5C-3021181577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52" name="Text Box 15">
          <a:extLst>
            <a:ext uri="{FF2B5EF4-FFF2-40B4-BE49-F238E27FC236}">
              <a16:creationId xmlns:a16="http://schemas.microsoft.com/office/drawing/2014/main" id="{FD336F77-6692-4302-8899-590496AF648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3" name="Text Box 15">
          <a:extLst>
            <a:ext uri="{FF2B5EF4-FFF2-40B4-BE49-F238E27FC236}">
              <a16:creationId xmlns:a16="http://schemas.microsoft.com/office/drawing/2014/main" id="{D627AB67-747C-4152-BBE1-29BC49123AD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4" name="Text Box 15">
          <a:extLst>
            <a:ext uri="{FF2B5EF4-FFF2-40B4-BE49-F238E27FC236}">
              <a16:creationId xmlns:a16="http://schemas.microsoft.com/office/drawing/2014/main" id="{0169539B-20FE-4040-AE07-56D946D0B57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5" name="Text Box 15">
          <a:extLst>
            <a:ext uri="{FF2B5EF4-FFF2-40B4-BE49-F238E27FC236}">
              <a16:creationId xmlns:a16="http://schemas.microsoft.com/office/drawing/2014/main" id="{15FB45C3-FB4F-4B86-AD7A-11C3A3FC2C5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6" name="Text Box 15">
          <a:extLst>
            <a:ext uri="{FF2B5EF4-FFF2-40B4-BE49-F238E27FC236}">
              <a16:creationId xmlns:a16="http://schemas.microsoft.com/office/drawing/2014/main" id="{8F3E3739-EC87-4793-BB50-2BE03A830EC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7" name="Text Box 15">
          <a:extLst>
            <a:ext uri="{FF2B5EF4-FFF2-40B4-BE49-F238E27FC236}">
              <a16:creationId xmlns:a16="http://schemas.microsoft.com/office/drawing/2014/main" id="{0DD90A25-BE2D-43D6-A33B-96CCAA22BC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8" name="Text Box 15">
          <a:extLst>
            <a:ext uri="{FF2B5EF4-FFF2-40B4-BE49-F238E27FC236}">
              <a16:creationId xmlns:a16="http://schemas.microsoft.com/office/drawing/2014/main" id="{A8FC414D-81F2-413E-9FC5-9D96F16D7C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9" name="Text Box 15">
          <a:extLst>
            <a:ext uri="{FF2B5EF4-FFF2-40B4-BE49-F238E27FC236}">
              <a16:creationId xmlns:a16="http://schemas.microsoft.com/office/drawing/2014/main" id="{13031790-EA07-407A-B62C-E3B830FD84C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0" name="Text Box 15">
          <a:extLst>
            <a:ext uri="{FF2B5EF4-FFF2-40B4-BE49-F238E27FC236}">
              <a16:creationId xmlns:a16="http://schemas.microsoft.com/office/drawing/2014/main" id="{BC1CE903-862E-4377-84C0-60682D5C194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1" name="Text Box 15">
          <a:extLst>
            <a:ext uri="{FF2B5EF4-FFF2-40B4-BE49-F238E27FC236}">
              <a16:creationId xmlns:a16="http://schemas.microsoft.com/office/drawing/2014/main" id="{38B15BC1-BA2C-4538-8F45-A156B6D290B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2" name="Text Box 15">
          <a:extLst>
            <a:ext uri="{FF2B5EF4-FFF2-40B4-BE49-F238E27FC236}">
              <a16:creationId xmlns:a16="http://schemas.microsoft.com/office/drawing/2014/main" id="{7E203D63-DE99-4717-86E7-EEE0B084D4B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3" name="Text Box 15">
          <a:extLst>
            <a:ext uri="{FF2B5EF4-FFF2-40B4-BE49-F238E27FC236}">
              <a16:creationId xmlns:a16="http://schemas.microsoft.com/office/drawing/2014/main" id="{5178ACA8-41B0-4AF2-BC68-FE7F1200FDB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4" name="Text Box 15">
          <a:extLst>
            <a:ext uri="{FF2B5EF4-FFF2-40B4-BE49-F238E27FC236}">
              <a16:creationId xmlns:a16="http://schemas.microsoft.com/office/drawing/2014/main" id="{CDF8FBD7-04CA-45F3-9362-C69EC6B17E8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5" name="Text Box 15">
          <a:extLst>
            <a:ext uri="{FF2B5EF4-FFF2-40B4-BE49-F238E27FC236}">
              <a16:creationId xmlns:a16="http://schemas.microsoft.com/office/drawing/2014/main" id="{773434CD-6F54-4CB0-8483-5238C27645F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6" name="Text Box 15">
          <a:extLst>
            <a:ext uri="{FF2B5EF4-FFF2-40B4-BE49-F238E27FC236}">
              <a16:creationId xmlns:a16="http://schemas.microsoft.com/office/drawing/2014/main" id="{793B0D43-84F2-4BE0-A30F-9B91442905A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7" name="Text Box 15">
          <a:extLst>
            <a:ext uri="{FF2B5EF4-FFF2-40B4-BE49-F238E27FC236}">
              <a16:creationId xmlns:a16="http://schemas.microsoft.com/office/drawing/2014/main" id="{79F90BE2-A3E1-4A20-B14B-E7F4C1D8611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8" name="Text Box 15">
          <a:extLst>
            <a:ext uri="{FF2B5EF4-FFF2-40B4-BE49-F238E27FC236}">
              <a16:creationId xmlns:a16="http://schemas.microsoft.com/office/drawing/2014/main" id="{072D8961-528B-4BDB-A1B6-83824DC7A0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9" name="Text Box 15">
          <a:extLst>
            <a:ext uri="{FF2B5EF4-FFF2-40B4-BE49-F238E27FC236}">
              <a16:creationId xmlns:a16="http://schemas.microsoft.com/office/drawing/2014/main" id="{CC818F72-2FCD-41CF-B5A7-56367D04692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70" name="Text Box 15">
          <a:extLst>
            <a:ext uri="{FF2B5EF4-FFF2-40B4-BE49-F238E27FC236}">
              <a16:creationId xmlns:a16="http://schemas.microsoft.com/office/drawing/2014/main" id="{ACE4DB8B-186E-4B06-99C6-9C9B89A0E1C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1" name="Text Box 15">
          <a:extLst>
            <a:ext uri="{FF2B5EF4-FFF2-40B4-BE49-F238E27FC236}">
              <a16:creationId xmlns:a16="http://schemas.microsoft.com/office/drawing/2014/main" id="{C8B065FD-ED36-4641-B66F-30125D05763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2" name="Text Box 15">
          <a:extLst>
            <a:ext uri="{FF2B5EF4-FFF2-40B4-BE49-F238E27FC236}">
              <a16:creationId xmlns:a16="http://schemas.microsoft.com/office/drawing/2014/main" id="{DFECDD07-3EBE-43C8-9EDE-E452F76B161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3" name="Text Box 15">
          <a:extLst>
            <a:ext uri="{FF2B5EF4-FFF2-40B4-BE49-F238E27FC236}">
              <a16:creationId xmlns:a16="http://schemas.microsoft.com/office/drawing/2014/main" id="{CE526B39-BB1F-4BA0-AC27-2F36EE57DA1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4" name="Text Box 15">
          <a:extLst>
            <a:ext uri="{FF2B5EF4-FFF2-40B4-BE49-F238E27FC236}">
              <a16:creationId xmlns:a16="http://schemas.microsoft.com/office/drawing/2014/main" id="{1ED50557-5D2F-4B22-A2D1-52A365DEB10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5" name="Text Box 15">
          <a:extLst>
            <a:ext uri="{FF2B5EF4-FFF2-40B4-BE49-F238E27FC236}">
              <a16:creationId xmlns:a16="http://schemas.microsoft.com/office/drawing/2014/main" id="{A8CAD965-F823-4CAB-B601-816900CA1C1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6" name="Text Box 15">
          <a:extLst>
            <a:ext uri="{FF2B5EF4-FFF2-40B4-BE49-F238E27FC236}">
              <a16:creationId xmlns:a16="http://schemas.microsoft.com/office/drawing/2014/main" id="{56FCAABD-2144-4E08-B846-5BE4245F33A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7" name="Text Box 15">
          <a:extLst>
            <a:ext uri="{FF2B5EF4-FFF2-40B4-BE49-F238E27FC236}">
              <a16:creationId xmlns:a16="http://schemas.microsoft.com/office/drawing/2014/main" id="{10DB5166-A5D8-4A25-BA17-FC1E680369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78" name="Text Box 15">
          <a:extLst>
            <a:ext uri="{FF2B5EF4-FFF2-40B4-BE49-F238E27FC236}">
              <a16:creationId xmlns:a16="http://schemas.microsoft.com/office/drawing/2014/main" id="{247746DF-7659-446D-A17C-E75C8B5FC2C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79" name="Text Box 15">
          <a:extLst>
            <a:ext uri="{FF2B5EF4-FFF2-40B4-BE49-F238E27FC236}">
              <a16:creationId xmlns:a16="http://schemas.microsoft.com/office/drawing/2014/main" id="{B4520546-E39C-4147-BA9E-28EF7BB92B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0" name="Text Box 15">
          <a:extLst>
            <a:ext uri="{FF2B5EF4-FFF2-40B4-BE49-F238E27FC236}">
              <a16:creationId xmlns:a16="http://schemas.microsoft.com/office/drawing/2014/main" id="{B6F8ACCF-C84B-407D-BFBF-C03D86AC483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1" name="Text Box 15">
          <a:extLst>
            <a:ext uri="{FF2B5EF4-FFF2-40B4-BE49-F238E27FC236}">
              <a16:creationId xmlns:a16="http://schemas.microsoft.com/office/drawing/2014/main" id="{06AEA450-C648-4E70-BAA2-A9C2E69B6B8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2" name="Text Box 15">
          <a:extLst>
            <a:ext uri="{FF2B5EF4-FFF2-40B4-BE49-F238E27FC236}">
              <a16:creationId xmlns:a16="http://schemas.microsoft.com/office/drawing/2014/main" id="{11EB7FDE-7FA0-4660-9C0C-3C83F407796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3" name="Text Box 15">
          <a:extLst>
            <a:ext uri="{FF2B5EF4-FFF2-40B4-BE49-F238E27FC236}">
              <a16:creationId xmlns:a16="http://schemas.microsoft.com/office/drawing/2014/main" id="{2561E76F-09CE-46E1-AEC4-83808C81110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4" name="Text Box 15">
          <a:extLst>
            <a:ext uri="{FF2B5EF4-FFF2-40B4-BE49-F238E27FC236}">
              <a16:creationId xmlns:a16="http://schemas.microsoft.com/office/drawing/2014/main" id="{C228462D-5C59-403F-B126-5D64199E99F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5" name="Text Box 15">
          <a:extLst>
            <a:ext uri="{FF2B5EF4-FFF2-40B4-BE49-F238E27FC236}">
              <a16:creationId xmlns:a16="http://schemas.microsoft.com/office/drawing/2014/main" id="{05007783-F7AB-4607-9148-A42A4C7EEF8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6" name="Text Box 15">
          <a:extLst>
            <a:ext uri="{FF2B5EF4-FFF2-40B4-BE49-F238E27FC236}">
              <a16:creationId xmlns:a16="http://schemas.microsoft.com/office/drawing/2014/main" id="{8F4E931A-548C-4620-B4B1-61A7C62EA0D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7" name="Text Box 15">
          <a:extLst>
            <a:ext uri="{FF2B5EF4-FFF2-40B4-BE49-F238E27FC236}">
              <a16:creationId xmlns:a16="http://schemas.microsoft.com/office/drawing/2014/main" id="{322A3215-BE42-4133-A5BF-840A552397F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688" name="Text Box 15">
          <a:extLst>
            <a:ext uri="{FF2B5EF4-FFF2-40B4-BE49-F238E27FC236}">
              <a16:creationId xmlns:a16="http://schemas.microsoft.com/office/drawing/2014/main" id="{519B8AE4-1358-4EFA-8511-615B0E7ACF5F}"/>
            </a:ext>
          </a:extLst>
        </xdr:cNvPr>
        <xdr:cNvSpPr txBox="1">
          <a:spLocks noChangeArrowheads="1"/>
        </xdr:cNvSpPr>
      </xdr:nvSpPr>
      <xdr:spPr bwMode="auto">
        <a:xfrm>
          <a:off x="4743450" y="52539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89" name="Text Box 16">
          <a:extLst>
            <a:ext uri="{FF2B5EF4-FFF2-40B4-BE49-F238E27FC236}">
              <a16:creationId xmlns:a16="http://schemas.microsoft.com/office/drawing/2014/main" id="{7B124988-0148-4E51-9BC3-EF704163DBC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0" name="Text Box 17">
          <a:extLst>
            <a:ext uri="{FF2B5EF4-FFF2-40B4-BE49-F238E27FC236}">
              <a16:creationId xmlns:a16="http://schemas.microsoft.com/office/drawing/2014/main" id="{8C7A1FFD-05AC-4862-B033-B80113A4D43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1" name="Text Box 18">
          <a:extLst>
            <a:ext uri="{FF2B5EF4-FFF2-40B4-BE49-F238E27FC236}">
              <a16:creationId xmlns:a16="http://schemas.microsoft.com/office/drawing/2014/main" id="{6F4B4984-24BB-4462-8463-F8222ED83876}"/>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2" name="Text Box 19">
          <a:extLst>
            <a:ext uri="{FF2B5EF4-FFF2-40B4-BE49-F238E27FC236}">
              <a16:creationId xmlns:a16="http://schemas.microsoft.com/office/drawing/2014/main" id="{02215751-4975-44E7-AB2A-C95BB960EDC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3" name="Text Box 15">
          <a:extLst>
            <a:ext uri="{FF2B5EF4-FFF2-40B4-BE49-F238E27FC236}">
              <a16:creationId xmlns:a16="http://schemas.microsoft.com/office/drawing/2014/main" id="{2CFA926A-6505-436C-AA95-B18725EEF0A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4" name="Text Box 15">
          <a:extLst>
            <a:ext uri="{FF2B5EF4-FFF2-40B4-BE49-F238E27FC236}">
              <a16:creationId xmlns:a16="http://schemas.microsoft.com/office/drawing/2014/main" id="{012FE85A-866D-4872-9925-36DBE2AD265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5" name="Text Box 15">
          <a:extLst>
            <a:ext uri="{FF2B5EF4-FFF2-40B4-BE49-F238E27FC236}">
              <a16:creationId xmlns:a16="http://schemas.microsoft.com/office/drawing/2014/main" id="{9AD31B00-C1A6-4CF3-9F21-F037EBDD33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6" name="Text Box 15">
          <a:extLst>
            <a:ext uri="{FF2B5EF4-FFF2-40B4-BE49-F238E27FC236}">
              <a16:creationId xmlns:a16="http://schemas.microsoft.com/office/drawing/2014/main" id="{AF1AE104-3185-4501-8AAB-1AD74020CAA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7" name="Text Box 15">
          <a:extLst>
            <a:ext uri="{FF2B5EF4-FFF2-40B4-BE49-F238E27FC236}">
              <a16:creationId xmlns:a16="http://schemas.microsoft.com/office/drawing/2014/main" id="{2136EF66-A819-4F19-B228-2ED3F100BE7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8" name="Text Box 15">
          <a:extLst>
            <a:ext uri="{FF2B5EF4-FFF2-40B4-BE49-F238E27FC236}">
              <a16:creationId xmlns:a16="http://schemas.microsoft.com/office/drawing/2014/main" id="{CBA11A2F-C714-41BD-B3F5-C29E3F1F23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9" name="Text Box 15">
          <a:extLst>
            <a:ext uri="{FF2B5EF4-FFF2-40B4-BE49-F238E27FC236}">
              <a16:creationId xmlns:a16="http://schemas.microsoft.com/office/drawing/2014/main" id="{9EE8C840-FCAD-4EE5-8812-491B5E8FEB9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0" name="Text Box 15">
          <a:extLst>
            <a:ext uri="{FF2B5EF4-FFF2-40B4-BE49-F238E27FC236}">
              <a16:creationId xmlns:a16="http://schemas.microsoft.com/office/drawing/2014/main" id="{467991F0-AA20-4697-92AE-D3717E1D51F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1" name="Text Box 15">
          <a:extLst>
            <a:ext uri="{FF2B5EF4-FFF2-40B4-BE49-F238E27FC236}">
              <a16:creationId xmlns:a16="http://schemas.microsoft.com/office/drawing/2014/main" id="{ECDEB1D7-6603-49DA-81E7-341AD20A4F6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2" name="Text Box 15">
          <a:extLst>
            <a:ext uri="{FF2B5EF4-FFF2-40B4-BE49-F238E27FC236}">
              <a16:creationId xmlns:a16="http://schemas.microsoft.com/office/drawing/2014/main" id="{877AA9CA-0482-4C99-8F4C-67523261ECA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3" name="Text Box 15">
          <a:extLst>
            <a:ext uri="{FF2B5EF4-FFF2-40B4-BE49-F238E27FC236}">
              <a16:creationId xmlns:a16="http://schemas.microsoft.com/office/drawing/2014/main" id="{24E97CAD-0B86-4003-9ED6-BE381A807D2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4" name="Text Box 15">
          <a:extLst>
            <a:ext uri="{FF2B5EF4-FFF2-40B4-BE49-F238E27FC236}">
              <a16:creationId xmlns:a16="http://schemas.microsoft.com/office/drawing/2014/main" id="{B3028898-B53B-409C-A1BF-367AC60F21A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5" name="Text Box 15">
          <a:extLst>
            <a:ext uri="{FF2B5EF4-FFF2-40B4-BE49-F238E27FC236}">
              <a16:creationId xmlns:a16="http://schemas.microsoft.com/office/drawing/2014/main" id="{4A505319-73E0-404D-8208-0EBC43ECBCB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6" name="Text Box 15">
          <a:extLst>
            <a:ext uri="{FF2B5EF4-FFF2-40B4-BE49-F238E27FC236}">
              <a16:creationId xmlns:a16="http://schemas.microsoft.com/office/drawing/2014/main" id="{57235F62-9F76-4101-88A1-E909583F51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07" name="Text Box 15">
          <a:extLst>
            <a:ext uri="{FF2B5EF4-FFF2-40B4-BE49-F238E27FC236}">
              <a16:creationId xmlns:a16="http://schemas.microsoft.com/office/drawing/2014/main" id="{57BC82F4-FE7F-46B2-9FCC-F49666C1F8C2}"/>
            </a:ext>
          </a:extLst>
        </xdr:cNvPr>
        <xdr:cNvSpPr txBox="1">
          <a:spLocks noChangeArrowheads="1"/>
        </xdr:cNvSpPr>
      </xdr:nvSpPr>
      <xdr:spPr bwMode="auto">
        <a:xfrm>
          <a:off x="4743450" y="58864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8" name="Text Box 15">
          <a:extLst>
            <a:ext uri="{FF2B5EF4-FFF2-40B4-BE49-F238E27FC236}">
              <a16:creationId xmlns:a16="http://schemas.microsoft.com/office/drawing/2014/main" id="{BCCFCD55-216E-4B92-9E33-7FB85091292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9" name="Text Box 15">
          <a:extLst>
            <a:ext uri="{FF2B5EF4-FFF2-40B4-BE49-F238E27FC236}">
              <a16:creationId xmlns:a16="http://schemas.microsoft.com/office/drawing/2014/main" id="{EBA07089-B64E-4A88-B3F8-7933BC7D8A8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0" name="Text Box 15">
          <a:extLst>
            <a:ext uri="{FF2B5EF4-FFF2-40B4-BE49-F238E27FC236}">
              <a16:creationId xmlns:a16="http://schemas.microsoft.com/office/drawing/2014/main" id="{567101DB-A189-4577-8DEB-5896C9EC7A4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1" name="Text Box 15">
          <a:extLst>
            <a:ext uri="{FF2B5EF4-FFF2-40B4-BE49-F238E27FC236}">
              <a16:creationId xmlns:a16="http://schemas.microsoft.com/office/drawing/2014/main" id="{1143E3DF-5ABC-4675-A8B6-D873C94156A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2" name="Text Box 15">
          <a:extLst>
            <a:ext uri="{FF2B5EF4-FFF2-40B4-BE49-F238E27FC236}">
              <a16:creationId xmlns:a16="http://schemas.microsoft.com/office/drawing/2014/main" id="{5EAFBC41-FF6E-45C7-9121-5EB7D9C307D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3" name="Text Box 15">
          <a:extLst>
            <a:ext uri="{FF2B5EF4-FFF2-40B4-BE49-F238E27FC236}">
              <a16:creationId xmlns:a16="http://schemas.microsoft.com/office/drawing/2014/main" id="{70299024-CC98-4FEE-A7D6-CE3F488011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4" name="Text Box 15">
          <a:extLst>
            <a:ext uri="{FF2B5EF4-FFF2-40B4-BE49-F238E27FC236}">
              <a16:creationId xmlns:a16="http://schemas.microsoft.com/office/drawing/2014/main" id="{30F6931C-D837-402B-8ACC-89223BFDDF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5" name="Text Box 15">
          <a:extLst>
            <a:ext uri="{FF2B5EF4-FFF2-40B4-BE49-F238E27FC236}">
              <a16:creationId xmlns:a16="http://schemas.microsoft.com/office/drawing/2014/main" id="{F10FA77A-AD47-416D-9B07-467C6D642D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6" name="Text Box 15">
          <a:extLst>
            <a:ext uri="{FF2B5EF4-FFF2-40B4-BE49-F238E27FC236}">
              <a16:creationId xmlns:a16="http://schemas.microsoft.com/office/drawing/2014/main" id="{F7011884-9736-4C46-B7C4-F142AB55FF1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7" name="Text Box 15">
          <a:extLst>
            <a:ext uri="{FF2B5EF4-FFF2-40B4-BE49-F238E27FC236}">
              <a16:creationId xmlns:a16="http://schemas.microsoft.com/office/drawing/2014/main" id="{9A5223BF-9CE5-4089-8381-D38F8D2A37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8" name="Text Box 15">
          <a:extLst>
            <a:ext uri="{FF2B5EF4-FFF2-40B4-BE49-F238E27FC236}">
              <a16:creationId xmlns:a16="http://schemas.microsoft.com/office/drawing/2014/main" id="{58C35222-2B72-47CC-8B34-42F1566E820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9" name="Text Box 15">
          <a:extLst>
            <a:ext uri="{FF2B5EF4-FFF2-40B4-BE49-F238E27FC236}">
              <a16:creationId xmlns:a16="http://schemas.microsoft.com/office/drawing/2014/main" id="{02009AEC-3722-4150-B95C-9CA96605D7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0" name="Text Box 15">
          <a:extLst>
            <a:ext uri="{FF2B5EF4-FFF2-40B4-BE49-F238E27FC236}">
              <a16:creationId xmlns:a16="http://schemas.microsoft.com/office/drawing/2014/main" id="{E2EE5E58-08EF-43DE-8726-E4B883BA2C9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1" name="Text Box 15">
          <a:extLst>
            <a:ext uri="{FF2B5EF4-FFF2-40B4-BE49-F238E27FC236}">
              <a16:creationId xmlns:a16="http://schemas.microsoft.com/office/drawing/2014/main" id="{6C7494AC-60EF-4A76-85DB-302BF45FB7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2" name="Text Box 16">
          <a:extLst>
            <a:ext uri="{FF2B5EF4-FFF2-40B4-BE49-F238E27FC236}">
              <a16:creationId xmlns:a16="http://schemas.microsoft.com/office/drawing/2014/main" id="{C64138F5-CA3A-4E7C-8FDA-967C6EF3A1AF}"/>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3" name="Text Box 17">
          <a:extLst>
            <a:ext uri="{FF2B5EF4-FFF2-40B4-BE49-F238E27FC236}">
              <a16:creationId xmlns:a16="http://schemas.microsoft.com/office/drawing/2014/main" id="{B3C0F150-CE36-46B1-AA9E-8049B4FD654A}"/>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4" name="Text Box 18">
          <a:extLst>
            <a:ext uri="{FF2B5EF4-FFF2-40B4-BE49-F238E27FC236}">
              <a16:creationId xmlns:a16="http://schemas.microsoft.com/office/drawing/2014/main" id="{CCEF8890-9EAA-4741-B4BA-4768D83AACF7}"/>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5" name="Text Box 19">
          <a:extLst>
            <a:ext uri="{FF2B5EF4-FFF2-40B4-BE49-F238E27FC236}">
              <a16:creationId xmlns:a16="http://schemas.microsoft.com/office/drawing/2014/main" id="{725ED6E3-3744-44D0-A131-716F94A84C71}"/>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213632"/>
    <xdr:sp macro="" textlink="">
      <xdr:nvSpPr>
        <xdr:cNvPr id="726" name="Text Box 15">
          <a:extLst>
            <a:ext uri="{FF2B5EF4-FFF2-40B4-BE49-F238E27FC236}">
              <a16:creationId xmlns:a16="http://schemas.microsoft.com/office/drawing/2014/main" id="{54D1DFC2-49DE-4AD8-8C0D-08E807849204}"/>
            </a:ext>
          </a:extLst>
        </xdr:cNvPr>
        <xdr:cNvSpPr txBox="1">
          <a:spLocks noChangeArrowheads="1"/>
        </xdr:cNvSpPr>
      </xdr:nvSpPr>
      <xdr:spPr bwMode="auto">
        <a:xfrm>
          <a:off x="4743450" y="10191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27" name="Text Box 16">
          <a:extLst>
            <a:ext uri="{FF2B5EF4-FFF2-40B4-BE49-F238E27FC236}">
              <a16:creationId xmlns:a16="http://schemas.microsoft.com/office/drawing/2014/main" id="{518D3839-E2D0-4420-870D-17AAE49AE01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28" name="Text Box 17">
          <a:extLst>
            <a:ext uri="{FF2B5EF4-FFF2-40B4-BE49-F238E27FC236}">
              <a16:creationId xmlns:a16="http://schemas.microsoft.com/office/drawing/2014/main" id="{45A5DA2F-0ECE-446F-9382-E681B7AF17E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29" name="Text Box 18">
          <a:extLst>
            <a:ext uri="{FF2B5EF4-FFF2-40B4-BE49-F238E27FC236}">
              <a16:creationId xmlns:a16="http://schemas.microsoft.com/office/drawing/2014/main" id="{AB4B9C7D-E5FE-4D73-B09F-3E1F67A7475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0" name="Text Box 19">
          <a:extLst>
            <a:ext uri="{FF2B5EF4-FFF2-40B4-BE49-F238E27FC236}">
              <a16:creationId xmlns:a16="http://schemas.microsoft.com/office/drawing/2014/main" id="{C9A2FDCE-E38D-4668-900E-3AA891E24E8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1" name="Text Box 15">
          <a:extLst>
            <a:ext uri="{FF2B5EF4-FFF2-40B4-BE49-F238E27FC236}">
              <a16:creationId xmlns:a16="http://schemas.microsoft.com/office/drawing/2014/main" id="{1057A67C-2A23-452B-869C-0C3E152F69A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2" name="Text Box 15">
          <a:extLst>
            <a:ext uri="{FF2B5EF4-FFF2-40B4-BE49-F238E27FC236}">
              <a16:creationId xmlns:a16="http://schemas.microsoft.com/office/drawing/2014/main" id="{62DBAE27-6583-41F4-93AF-4E040A391D8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3" name="Text Box 15">
          <a:extLst>
            <a:ext uri="{FF2B5EF4-FFF2-40B4-BE49-F238E27FC236}">
              <a16:creationId xmlns:a16="http://schemas.microsoft.com/office/drawing/2014/main" id="{5AA7B066-A8E6-4DC4-9ACE-3C8012852A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331"/>
    <xdr:sp macro="" textlink="">
      <xdr:nvSpPr>
        <xdr:cNvPr id="734" name="Text Box 15">
          <a:extLst>
            <a:ext uri="{FF2B5EF4-FFF2-40B4-BE49-F238E27FC236}">
              <a16:creationId xmlns:a16="http://schemas.microsoft.com/office/drawing/2014/main" id="{3F134616-09BD-43FE-BE4B-24A275E755FF}"/>
            </a:ext>
          </a:extLst>
        </xdr:cNvPr>
        <xdr:cNvSpPr txBox="1">
          <a:spLocks noChangeArrowheads="1"/>
        </xdr:cNvSpPr>
      </xdr:nvSpPr>
      <xdr:spPr bwMode="auto">
        <a:xfrm>
          <a:off x="4743450" y="10191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5" name="Text Box 16">
          <a:extLst>
            <a:ext uri="{FF2B5EF4-FFF2-40B4-BE49-F238E27FC236}">
              <a16:creationId xmlns:a16="http://schemas.microsoft.com/office/drawing/2014/main" id="{3F8FDDA1-4FD0-4A6E-A7A6-40E81E232C0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6" name="Text Box 17">
          <a:extLst>
            <a:ext uri="{FF2B5EF4-FFF2-40B4-BE49-F238E27FC236}">
              <a16:creationId xmlns:a16="http://schemas.microsoft.com/office/drawing/2014/main" id="{A45EADAF-CBFA-4ADB-87A0-4C32BBB0EC3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7" name="Text Box 18">
          <a:extLst>
            <a:ext uri="{FF2B5EF4-FFF2-40B4-BE49-F238E27FC236}">
              <a16:creationId xmlns:a16="http://schemas.microsoft.com/office/drawing/2014/main" id="{568C9F77-0A50-4C5D-B3EC-69114B3725E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8" name="Text Box 19">
          <a:extLst>
            <a:ext uri="{FF2B5EF4-FFF2-40B4-BE49-F238E27FC236}">
              <a16:creationId xmlns:a16="http://schemas.microsoft.com/office/drawing/2014/main" id="{D2A45DF5-F81F-447F-A58B-B3FB8EBC189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9" name="Text Box 15">
          <a:extLst>
            <a:ext uri="{FF2B5EF4-FFF2-40B4-BE49-F238E27FC236}">
              <a16:creationId xmlns:a16="http://schemas.microsoft.com/office/drawing/2014/main" id="{5DDB14F6-B8F9-49E8-9F55-BFAAE6A71E0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0" name="Text Box 15">
          <a:extLst>
            <a:ext uri="{FF2B5EF4-FFF2-40B4-BE49-F238E27FC236}">
              <a16:creationId xmlns:a16="http://schemas.microsoft.com/office/drawing/2014/main" id="{A78E66A7-F349-43E6-BFD3-4B7A57CA0DC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1" name="Text Box 15">
          <a:extLst>
            <a:ext uri="{FF2B5EF4-FFF2-40B4-BE49-F238E27FC236}">
              <a16:creationId xmlns:a16="http://schemas.microsoft.com/office/drawing/2014/main" id="{31A0A2D9-F4F2-405A-A720-85FA49A529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2" name="Text Box 15">
          <a:extLst>
            <a:ext uri="{FF2B5EF4-FFF2-40B4-BE49-F238E27FC236}">
              <a16:creationId xmlns:a16="http://schemas.microsoft.com/office/drawing/2014/main" id="{972CBE29-951A-4E32-A69B-1A4BFDDC55A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3" name="Text Box 15">
          <a:extLst>
            <a:ext uri="{FF2B5EF4-FFF2-40B4-BE49-F238E27FC236}">
              <a16:creationId xmlns:a16="http://schemas.microsoft.com/office/drawing/2014/main" id="{FF20F4F0-BE59-4D28-B7F9-A226F1666A3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4" name="Text Box 15">
          <a:extLst>
            <a:ext uri="{FF2B5EF4-FFF2-40B4-BE49-F238E27FC236}">
              <a16:creationId xmlns:a16="http://schemas.microsoft.com/office/drawing/2014/main" id="{A4A9DDF3-4B4D-4579-BAB8-E7218180BB2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5" name="Text Box 15">
          <a:extLst>
            <a:ext uri="{FF2B5EF4-FFF2-40B4-BE49-F238E27FC236}">
              <a16:creationId xmlns:a16="http://schemas.microsoft.com/office/drawing/2014/main" id="{15EC31CD-C505-4B14-BE82-681A3D7A32E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6" name="Text Box 15">
          <a:extLst>
            <a:ext uri="{FF2B5EF4-FFF2-40B4-BE49-F238E27FC236}">
              <a16:creationId xmlns:a16="http://schemas.microsoft.com/office/drawing/2014/main" id="{517B1F75-0538-4B9F-9F3D-3918AEF367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7" name="Text Box 15">
          <a:extLst>
            <a:ext uri="{FF2B5EF4-FFF2-40B4-BE49-F238E27FC236}">
              <a16:creationId xmlns:a16="http://schemas.microsoft.com/office/drawing/2014/main" id="{5A959A3F-C6ED-4971-9495-63FE7B6EB69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8" name="Text Box 15">
          <a:extLst>
            <a:ext uri="{FF2B5EF4-FFF2-40B4-BE49-F238E27FC236}">
              <a16:creationId xmlns:a16="http://schemas.microsoft.com/office/drawing/2014/main" id="{463C4352-828B-4F89-8BE7-84F2F849E6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9" name="Text Box 15">
          <a:extLst>
            <a:ext uri="{FF2B5EF4-FFF2-40B4-BE49-F238E27FC236}">
              <a16:creationId xmlns:a16="http://schemas.microsoft.com/office/drawing/2014/main" id="{339EC4E0-6369-4AF0-9E81-529BAAE7DB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0" name="Text Box 15">
          <a:extLst>
            <a:ext uri="{FF2B5EF4-FFF2-40B4-BE49-F238E27FC236}">
              <a16:creationId xmlns:a16="http://schemas.microsoft.com/office/drawing/2014/main" id="{355201A3-790F-4462-98BE-E0A8240A84C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1" name="Text Box 15">
          <a:extLst>
            <a:ext uri="{FF2B5EF4-FFF2-40B4-BE49-F238E27FC236}">
              <a16:creationId xmlns:a16="http://schemas.microsoft.com/office/drawing/2014/main" id="{713429BA-A4DB-456B-8F52-37455A6E6C0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2" name="Text Box 15">
          <a:extLst>
            <a:ext uri="{FF2B5EF4-FFF2-40B4-BE49-F238E27FC236}">
              <a16:creationId xmlns:a16="http://schemas.microsoft.com/office/drawing/2014/main" id="{6DAA24BB-ECA2-4205-9C20-4DB5DDDD1FE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3" name="Text Box 15">
          <a:extLst>
            <a:ext uri="{FF2B5EF4-FFF2-40B4-BE49-F238E27FC236}">
              <a16:creationId xmlns:a16="http://schemas.microsoft.com/office/drawing/2014/main" id="{E5F26A8E-0BC1-4097-A3B7-02404A424D9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4" name="Text Box 15">
          <a:extLst>
            <a:ext uri="{FF2B5EF4-FFF2-40B4-BE49-F238E27FC236}">
              <a16:creationId xmlns:a16="http://schemas.microsoft.com/office/drawing/2014/main" id="{1FA72BA4-67F2-457B-93FB-271E1B66D03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5" name="Text Box 15">
          <a:extLst>
            <a:ext uri="{FF2B5EF4-FFF2-40B4-BE49-F238E27FC236}">
              <a16:creationId xmlns:a16="http://schemas.microsoft.com/office/drawing/2014/main" id="{B1291E13-7F13-41D9-92AC-D32EB28B436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6" name="Text Box 15">
          <a:extLst>
            <a:ext uri="{FF2B5EF4-FFF2-40B4-BE49-F238E27FC236}">
              <a16:creationId xmlns:a16="http://schemas.microsoft.com/office/drawing/2014/main" id="{3C02573E-49C8-46DC-807D-60DF5DEDC06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7" name="Text Box 15">
          <a:extLst>
            <a:ext uri="{FF2B5EF4-FFF2-40B4-BE49-F238E27FC236}">
              <a16:creationId xmlns:a16="http://schemas.microsoft.com/office/drawing/2014/main" id="{18D1B86E-DF2F-49B0-9781-E11E5F55CEA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8" name="Text Box 15">
          <a:extLst>
            <a:ext uri="{FF2B5EF4-FFF2-40B4-BE49-F238E27FC236}">
              <a16:creationId xmlns:a16="http://schemas.microsoft.com/office/drawing/2014/main" id="{BD59467E-491D-4EE8-8B54-7B287A93877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9" name="Text Box 15">
          <a:extLst>
            <a:ext uri="{FF2B5EF4-FFF2-40B4-BE49-F238E27FC236}">
              <a16:creationId xmlns:a16="http://schemas.microsoft.com/office/drawing/2014/main" id="{78520C80-C1AE-4BFA-B794-3732C673F55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0" name="Text Box 15">
          <a:extLst>
            <a:ext uri="{FF2B5EF4-FFF2-40B4-BE49-F238E27FC236}">
              <a16:creationId xmlns:a16="http://schemas.microsoft.com/office/drawing/2014/main" id="{BB104CC5-81D1-45F9-8949-A8190704FD7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1" name="Text Box 15">
          <a:extLst>
            <a:ext uri="{FF2B5EF4-FFF2-40B4-BE49-F238E27FC236}">
              <a16:creationId xmlns:a16="http://schemas.microsoft.com/office/drawing/2014/main" id="{7DE9BCD5-69D0-4D8F-B97F-FE3A0FEA544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2" name="Text Box 15">
          <a:extLst>
            <a:ext uri="{FF2B5EF4-FFF2-40B4-BE49-F238E27FC236}">
              <a16:creationId xmlns:a16="http://schemas.microsoft.com/office/drawing/2014/main" id="{E3A15029-6A15-41A4-B05E-77013A76312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3" name="Text Box 15">
          <a:extLst>
            <a:ext uri="{FF2B5EF4-FFF2-40B4-BE49-F238E27FC236}">
              <a16:creationId xmlns:a16="http://schemas.microsoft.com/office/drawing/2014/main" id="{201A63EE-BFEE-445B-BBA3-D8B52FC8CC7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4" name="Text Box 15">
          <a:extLst>
            <a:ext uri="{FF2B5EF4-FFF2-40B4-BE49-F238E27FC236}">
              <a16:creationId xmlns:a16="http://schemas.microsoft.com/office/drawing/2014/main" id="{238C998E-BE99-4CB4-9F98-383AC4EF28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5" name="Text Box 15">
          <a:extLst>
            <a:ext uri="{FF2B5EF4-FFF2-40B4-BE49-F238E27FC236}">
              <a16:creationId xmlns:a16="http://schemas.microsoft.com/office/drawing/2014/main" id="{8B6B621C-A6BB-438A-ACC2-121692EDCA5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6" name="Text Box 15">
          <a:extLst>
            <a:ext uri="{FF2B5EF4-FFF2-40B4-BE49-F238E27FC236}">
              <a16:creationId xmlns:a16="http://schemas.microsoft.com/office/drawing/2014/main" id="{A372ED6E-6973-421A-AE02-08B81FFAF7B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767" name="Text Box 16">
          <a:extLst>
            <a:ext uri="{FF2B5EF4-FFF2-40B4-BE49-F238E27FC236}">
              <a16:creationId xmlns:a16="http://schemas.microsoft.com/office/drawing/2014/main" id="{21E0B195-80CA-48F4-A0AF-CA08E1F9CD88}"/>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768" name="Text Box 17">
          <a:extLst>
            <a:ext uri="{FF2B5EF4-FFF2-40B4-BE49-F238E27FC236}">
              <a16:creationId xmlns:a16="http://schemas.microsoft.com/office/drawing/2014/main" id="{47B0684B-52E5-4353-B0DC-65309600F2BD}"/>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15875</xdr:rowOff>
    </xdr:from>
    <xdr:ext cx="95250" cy="171450"/>
    <xdr:sp macro="" textlink="">
      <xdr:nvSpPr>
        <xdr:cNvPr id="769" name="Text Box 18">
          <a:extLst>
            <a:ext uri="{FF2B5EF4-FFF2-40B4-BE49-F238E27FC236}">
              <a16:creationId xmlns:a16="http://schemas.microsoft.com/office/drawing/2014/main" id="{647C7213-61F6-4154-B5B3-1BE72C83B00D}"/>
            </a:ext>
          </a:extLst>
        </xdr:cNvPr>
        <xdr:cNvSpPr txBox="1">
          <a:spLocks noChangeArrowheads="1"/>
        </xdr:cNvSpPr>
      </xdr:nvSpPr>
      <xdr:spPr bwMode="auto">
        <a:xfrm>
          <a:off x="14362112" y="9836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504825</xdr:rowOff>
    </xdr:from>
    <xdr:ext cx="95250" cy="213632"/>
    <xdr:sp macro="" textlink="">
      <xdr:nvSpPr>
        <xdr:cNvPr id="770" name="Text Box 15">
          <a:extLst>
            <a:ext uri="{FF2B5EF4-FFF2-40B4-BE49-F238E27FC236}">
              <a16:creationId xmlns:a16="http://schemas.microsoft.com/office/drawing/2014/main" id="{F2D7A2AC-0396-4513-9CA7-0BD7FF691B89}"/>
            </a:ext>
          </a:extLst>
        </xdr:cNvPr>
        <xdr:cNvSpPr txBox="1">
          <a:spLocks noChangeArrowheads="1"/>
        </xdr:cNvSpPr>
      </xdr:nvSpPr>
      <xdr:spPr bwMode="auto">
        <a:xfrm>
          <a:off x="14363700" y="10191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1" name="Text Box 16">
          <a:extLst>
            <a:ext uri="{FF2B5EF4-FFF2-40B4-BE49-F238E27FC236}">
              <a16:creationId xmlns:a16="http://schemas.microsoft.com/office/drawing/2014/main" id="{8D67E583-B880-43F7-B989-B9651DDB672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2" name="Text Box 17">
          <a:extLst>
            <a:ext uri="{FF2B5EF4-FFF2-40B4-BE49-F238E27FC236}">
              <a16:creationId xmlns:a16="http://schemas.microsoft.com/office/drawing/2014/main" id="{6AA20E65-8255-4EF2-A893-40C61426486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3" name="Text Box 18">
          <a:extLst>
            <a:ext uri="{FF2B5EF4-FFF2-40B4-BE49-F238E27FC236}">
              <a16:creationId xmlns:a16="http://schemas.microsoft.com/office/drawing/2014/main" id="{0AEBC9E2-2CB6-4AB9-8CE8-40AB72200B3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4" name="Text Box 19">
          <a:extLst>
            <a:ext uri="{FF2B5EF4-FFF2-40B4-BE49-F238E27FC236}">
              <a16:creationId xmlns:a16="http://schemas.microsoft.com/office/drawing/2014/main" id="{F2E2B377-19D6-4517-B81D-72FD0DDE3424}"/>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75" name="Text Box 15">
          <a:extLst>
            <a:ext uri="{FF2B5EF4-FFF2-40B4-BE49-F238E27FC236}">
              <a16:creationId xmlns:a16="http://schemas.microsoft.com/office/drawing/2014/main" id="{A8573CBD-17FD-409E-8A89-8BE05A81A34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76" name="Text Box 15">
          <a:extLst>
            <a:ext uri="{FF2B5EF4-FFF2-40B4-BE49-F238E27FC236}">
              <a16:creationId xmlns:a16="http://schemas.microsoft.com/office/drawing/2014/main" id="{172155C3-4A09-4774-90BE-910B3987E2F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77" name="Text Box 15">
          <a:extLst>
            <a:ext uri="{FF2B5EF4-FFF2-40B4-BE49-F238E27FC236}">
              <a16:creationId xmlns:a16="http://schemas.microsoft.com/office/drawing/2014/main" id="{1BE8BC36-07DC-4E18-B135-5776F43FD29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78" name="Text Box 15">
          <a:extLst>
            <a:ext uri="{FF2B5EF4-FFF2-40B4-BE49-F238E27FC236}">
              <a16:creationId xmlns:a16="http://schemas.microsoft.com/office/drawing/2014/main" id="{095BAA5B-0CEB-4D7D-B0E7-DFC4A6BA046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79" name="Text Box 15">
          <a:extLst>
            <a:ext uri="{FF2B5EF4-FFF2-40B4-BE49-F238E27FC236}">
              <a16:creationId xmlns:a16="http://schemas.microsoft.com/office/drawing/2014/main" id="{91BE713C-EFBB-4836-AE55-7801CB145C6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0" name="Text Box 15">
          <a:extLst>
            <a:ext uri="{FF2B5EF4-FFF2-40B4-BE49-F238E27FC236}">
              <a16:creationId xmlns:a16="http://schemas.microsoft.com/office/drawing/2014/main" id="{825D59C6-8DF0-4A01-A812-58D5A0C466A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1" name="Text Box 15">
          <a:extLst>
            <a:ext uri="{FF2B5EF4-FFF2-40B4-BE49-F238E27FC236}">
              <a16:creationId xmlns:a16="http://schemas.microsoft.com/office/drawing/2014/main" id="{99922DBD-74A2-4A31-AE6D-62F9A96DB04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2" name="Text Box 15">
          <a:extLst>
            <a:ext uri="{FF2B5EF4-FFF2-40B4-BE49-F238E27FC236}">
              <a16:creationId xmlns:a16="http://schemas.microsoft.com/office/drawing/2014/main" id="{2A490854-33A1-484A-AAAC-1FA92485499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3" name="Text Box 15">
          <a:extLst>
            <a:ext uri="{FF2B5EF4-FFF2-40B4-BE49-F238E27FC236}">
              <a16:creationId xmlns:a16="http://schemas.microsoft.com/office/drawing/2014/main" id="{57A8ECD8-8A3D-4611-9663-4E82E615F4C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4" name="Text Box 15">
          <a:extLst>
            <a:ext uri="{FF2B5EF4-FFF2-40B4-BE49-F238E27FC236}">
              <a16:creationId xmlns:a16="http://schemas.microsoft.com/office/drawing/2014/main" id="{1816BAE8-204D-4FD5-93D0-3B17D8F54B0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5" name="Text Box 15">
          <a:extLst>
            <a:ext uri="{FF2B5EF4-FFF2-40B4-BE49-F238E27FC236}">
              <a16:creationId xmlns:a16="http://schemas.microsoft.com/office/drawing/2014/main" id="{8B830C74-C576-435A-98F6-69D15BAD9D1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6" name="Text Box 15">
          <a:extLst>
            <a:ext uri="{FF2B5EF4-FFF2-40B4-BE49-F238E27FC236}">
              <a16:creationId xmlns:a16="http://schemas.microsoft.com/office/drawing/2014/main" id="{3D72ADE0-E56E-4B69-8E10-47FA4170804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7" name="Text Box 15">
          <a:extLst>
            <a:ext uri="{FF2B5EF4-FFF2-40B4-BE49-F238E27FC236}">
              <a16:creationId xmlns:a16="http://schemas.microsoft.com/office/drawing/2014/main" id="{537A635C-AC87-49CF-858F-4C3AF2F10EC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8" name="Text Box 15">
          <a:extLst>
            <a:ext uri="{FF2B5EF4-FFF2-40B4-BE49-F238E27FC236}">
              <a16:creationId xmlns:a16="http://schemas.microsoft.com/office/drawing/2014/main" id="{2DEF84A4-3B5A-4238-9547-ECF6E12D52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9" name="Text Box 15">
          <a:extLst>
            <a:ext uri="{FF2B5EF4-FFF2-40B4-BE49-F238E27FC236}">
              <a16:creationId xmlns:a16="http://schemas.microsoft.com/office/drawing/2014/main" id="{F439983F-3824-4C15-AF75-4C6BDC1206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0" name="Text Box 15">
          <a:extLst>
            <a:ext uri="{FF2B5EF4-FFF2-40B4-BE49-F238E27FC236}">
              <a16:creationId xmlns:a16="http://schemas.microsoft.com/office/drawing/2014/main" id="{1E19128A-26B0-4783-8556-8D9B2AE16AC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1" name="Text Box 15">
          <a:extLst>
            <a:ext uri="{FF2B5EF4-FFF2-40B4-BE49-F238E27FC236}">
              <a16:creationId xmlns:a16="http://schemas.microsoft.com/office/drawing/2014/main" id="{9A7CD62F-CA59-4767-82C4-A7580103455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2" name="Text Box 15">
          <a:extLst>
            <a:ext uri="{FF2B5EF4-FFF2-40B4-BE49-F238E27FC236}">
              <a16:creationId xmlns:a16="http://schemas.microsoft.com/office/drawing/2014/main" id="{31E07EC0-6D41-4739-A867-2BFBFC57F6B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3" name="Text Box 15">
          <a:extLst>
            <a:ext uri="{FF2B5EF4-FFF2-40B4-BE49-F238E27FC236}">
              <a16:creationId xmlns:a16="http://schemas.microsoft.com/office/drawing/2014/main" id="{19125E2A-9F49-4E8A-8D54-BE54141C51C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4" name="Text Box 15">
          <a:extLst>
            <a:ext uri="{FF2B5EF4-FFF2-40B4-BE49-F238E27FC236}">
              <a16:creationId xmlns:a16="http://schemas.microsoft.com/office/drawing/2014/main" id="{70F449EC-6763-4A14-BC9A-1A6DCC13CF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5" name="Text Box 15">
          <a:extLst>
            <a:ext uri="{FF2B5EF4-FFF2-40B4-BE49-F238E27FC236}">
              <a16:creationId xmlns:a16="http://schemas.microsoft.com/office/drawing/2014/main" id="{20899C0E-B518-4598-B0E8-CD7A879E066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6" name="Text Box 15">
          <a:extLst>
            <a:ext uri="{FF2B5EF4-FFF2-40B4-BE49-F238E27FC236}">
              <a16:creationId xmlns:a16="http://schemas.microsoft.com/office/drawing/2014/main" id="{5964B7F9-97B0-4818-9B99-01B6B35BE7C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7" name="Text Box 15">
          <a:extLst>
            <a:ext uri="{FF2B5EF4-FFF2-40B4-BE49-F238E27FC236}">
              <a16:creationId xmlns:a16="http://schemas.microsoft.com/office/drawing/2014/main" id="{80E17950-228C-4ECE-BC94-4FDA83008C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8" name="Text Box 15">
          <a:extLst>
            <a:ext uri="{FF2B5EF4-FFF2-40B4-BE49-F238E27FC236}">
              <a16:creationId xmlns:a16="http://schemas.microsoft.com/office/drawing/2014/main" id="{EE1F25D0-D313-4447-941B-3D4D4BBCA0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9" name="Text Box 15">
          <a:extLst>
            <a:ext uri="{FF2B5EF4-FFF2-40B4-BE49-F238E27FC236}">
              <a16:creationId xmlns:a16="http://schemas.microsoft.com/office/drawing/2014/main" id="{14ED25CD-FB84-44C2-A5A1-528B68C37CE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0" name="Text Box 15">
          <a:extLst>
            <a:ext uri="{FF2B5EF4-FFF2-40B4-BE49-F238E27FC236}">
              <a16:creationId xmlns:a16="http://schemas.microsoft.com/office/drawing/2014/main" id="{661C24F6-D314-4AE9-9FF6-0B508C93837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1" name="Text Box 15">
          <a:extLst>
            <a:ext uri="{FF2B5EF4-FFF2-40B4-BE49-F238E27FC236}">
              <a16:creationId xmlns:a16="http://schemas.microsoft.com/office/drawing/2014/main" id="{03B906BB-2927-4A41-A2C5-4FBDD195A9E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2" name="Text Box 15">
          <a:extLst>
            <a:ext uri="{FF2B5EF4-FFF2-40B4-BE49-F238E27FC236}">
              <a16:creationId xmlns:a16="http://schemas.microsoft.com/office/drawing/2014/main" id="{95D818C1-10D2-4CA7-A602-E3F50C26F6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3" name="Text Box 15">
          <a:extLst>
            <a:ext uri="{FF2B5EF4-FFF2-40B4-BE49-F238E27FC236}">
              <a16:creationId xmlns:a16="http://schemas.microsoft.com/office/drawing/2014/main" id="{065DBD1C-2954-4D15-85F3-6B72471254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4" name="Text Box 15">
          <a:extLst>
            <a:ext uri="{FF2B5EF4-FFF2-40B4-BE49-F238E27FC236}">
              <a16:creationId xmlns:a16="http://schemas.microsoft.com/office/drawing/2014/main" id="{C1F905CF-52F4-4820-B9A4-F93F46D4E3F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5" name="Text Box 15">
          <a:extLst>
            <a:ext uri="{FF2B5EF4-FFF2-40B4-BE49-F238E27FC236}">
              <a16:creationId xmlns:a16="http://schemas.microsoft.com/office/drawing/2014/main" id="{62EB4C44-EB84-4088-A991-03F1DF3B8A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6" name="Text Box 15">
          <a:extLst>
            <a:ext uri="{FF2B5EF4-FFF2-40B4-BE49-F238E27FC236}">
              <a16:creationId xmlns:a16="http://schemas.microsoft.com/office/drawing/2014/main" id="{D79A3976-6021-45AA-B1AE-44F753586A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7" name="Text Box 15">
          <a:extLst>
            <a:ext uri="{FF2B5EF4-FFF2-40B4-BE49-F238E27FC236}">
              <a16:creationId xmlns:a16="http://schemas.microsoft.com/office/drawing/2014/main" id="{C758957F-9D85-4803-B069-4D74999499B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8" name="Text Box 15">
          <a:extLst>
            <a:ext uri="{FF2B5EF4-FFF2-40B4-BE49-F238E27FC236}">
              <a16:creationId xmlns:a16="http://schemas.microsoft.com/office/drawing/2014/main" id="{FA1A1E1F-7353-4A38-BF83-899F5744137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9" name="Text Box 15">
          <a:extLst>
            <a:ext uri="{FF2B5EF4-FFF2-40B4-BE49-F238E27FC236}">
              <a16:creationId xmlns:a16="http://schemas.microsoft.com/office/drawing/2014/main" id="{A45C37DD-FE4D-441E-B726-7F1691028C6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0" name="Text Box 15">
          <a:extLst>
            <a:ext uri="{FF2B5EF4-FFF2-40B4-BE49-F238E27FC236}">
              <a16:creationId xmlns:a16="http://schemas.microsoft.com/office/drawing/2014/main" id="{7FAF16D5-3EBD-468F-A6AE-A04A590599D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1" name="Text Box 15">
          <a:extLst>
            <a:ext uri="{FF2B5EF4-FFF2-40B4-BE49-F238E27FC236}">
              <a16:creationId xmlns:a16="http://schemas.microsoft.com/office/drawing/2014/main" id="{98900C1A-77E7-440F-99DA-5DC207440F7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2" name="Text Box 15">
          <a:extLst>
            <a:ext uri="{FF2B5EF4-FFF2-40B4-BE49-F238E27FC236}">
              <a16:creationId xmlns:a16="http://schemas.microsoft.com/office/drawing/2014/main" id="{57404EA0-6859-4CA2-A4E9-EEB4157C7FF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3" name="Text Box 15">
          <a:extLst>
            <a:ext uri="{FF2B5EF4-FFF2-40B4-BE49-F238E27FC236}">
              <a16:creationId xmlns:a16="http://schemas.microsoft.com/office/drawing/2014/main" id="{0DEE331D-9347-423A-93E0-D6EF1E37847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4" name="Text Box 15">
          <a:extLst>
            <a:ext uri="{FF2B5EF4-FFF2-40B4-BE49-F238E27FC236}">
              <a16:creationId xmlns:a16="http://schemas.microsoft.com/office/drawing/2014/main" id="{88F69E2E-27B5-42B4-A441-4D3B9F903F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5" name="Text Box 15">
          <a:extLst>
            <a:ext uri="{FF2B5EF4-FFF2-40B4-BE49-F238E27FC236}">
              <a16:creationId xmlns:a16="http://schemas.microsoft.com/office/drawing/2014/main" id="{22C79DA8-3BA1-4A39-BA92-EC915CDB81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6" name="Text Box 15">
          <a:extLst>
            <a:ext uri="{FF2B5EF4-FFF2-40B4-BE49-F238E27FC236}">
              <a16:creationId xmlns:a16="http://schemas.microsoft.com/office/drawing/2014/main" id="{A68815B1-4AE1-44A0-86DF-EF854B741E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7" name="Text Box 15">
          <a:extLst>
            <a:ext uri="{FF2B5EF4-FFF2-40B4-BE49-F238E27FC236}">
              <a16:creationId xmlns:a16="http://schemas.microsoft.com/office/drawing/2014/main" id="{83AC8805-A537-49A0-851B-1BA6027A9E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8" name="Text Box 15">
          <a:extLst>
            <a:ext uri="{FF2B5EF4-FFF2-40B4-BE49-F238E27FC236}">
              <a16:creationId xmlns:a16="http://schemas.microsoft.com/office/drawing/2014/main" id="{4ED2CE22-20C1-4FB4-B876-003BFFCE62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9" name="Text Box 15">
          <a:extLst>
            <a:ext uri="{FF2B5EF4-FFF2-40B4-BE49-F238E27FC236}">
              <a16:creationId xmlns:a16="http://schemas.microsoft.com/office/drawing/2014/main" id="{167163A6-298C-4FC0-9848-F1F0DCA3DBC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0" name="Text Box 15">
          <a:extLst>
            <a:ext uri="{FF2B5EF4-FFF2-40B4-BE49-F238E27FC236}">
              <a16:creationId xmlns:a16="http://schemas.microsoft.com/office/drawing/2014/main" id="{2C014246-FA79-432A-A0B6-85F6770C57A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1" name="Text Box 16">
          <a:extLst>
            <a:ext uri="{FF2B5EF4-FFF2-40B4-BE49-F238E27FC236}">
              <a16:creationId xmlns:a16="http://schemas.microsoft.com/office/drawing/2014/main" id="{FAA55B04-4E7F-4325-9E2B-63B625F1B4E6}"/>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2" name="Text Box 17">
          <a:extLst>
            <a:ext uri="{FF2B5EF4-FFF2-40B4-BE49-F238E27FC236}">
              <a16:creationId xmlns:a16="http://schemas.microsoft.com/office/drawing/2014/main" id="{3ED32577-8523-44FA-8278-3171EE8CD11F}"/>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3" name="Text Box 18">
          <a:extLst>
            <a:ext uri="{FF2B5EF4-FFF2-40B4-BE49-F238E27FC236}">
              <a16:creationId xmlns:a16="http://schemas.microsoft.com/office/drawing/2014/main" id="{263196B1-5771-4A10-AF9D-FE169645539D}"/>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4" name="Text Box 19">
          <a:extLst>
            <a:ext uri="{FF2B5EF4-FFF2-40B4-BE49-F238E27FC236}">
              <a16:creationId xmlns:a16="http://schemas.microsoft.com/office/drawing/2014/main" id="{A7421531-9F5C-44D3-9FA1-839AD5E5B4D5}"/>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5" name="Text Box 15">
          <a:extLst>
            <a:ext uri="{FF2B5EF4-FFF2-40B4-BE49-F238E27FC236}">
              <a16:creationId xmlns:a16="http://schemas.microsoft.com/office/drawing/2014/main" id="{E48DB433-5D4A-4573-9721-08B7BFCF67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6" name="Text Box 15">
          <a:extLst>
            <a:ext uri="{FF2B5EF4-FFF2-40B4-BE49-F238E27FC236}">
              <a16:creationId xmlns:a16="http://schemas.microsoft.com/office/drawing/2014/main" id="{84827DEE-C4BF-4062-8132-F488F498CB8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7" name="Text Box 15">
          <a:extLst>
            <a:ext uri="{FF2B5EF4-FFF2-40B4-BE49-F238E27FC236}">
              <a16:creationId xmlns:a16="http://schemas.microsoft.com/office/drawing/2014/main" id="{F97EE4EF-4BDE-490F-BB40-6A0C4DFFAFA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8" name="Text Box 15">
          <a:extLst>
            <a:ext uri="{FF2B5EF4-FFF2-40B4-BE49-F238E27FC236}">
              <a16:creationId xmlns:a16="http://schemas.microsoft.com/office/drawing/2014/main" id="{EC7DE81D-BFE1-448C-ADEF-A207C12DE9B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9" name="Text Box 15">
          <a:extLst>
            <a:ext uri="{FF2B5EF4-FFF2-40B4-BE49-F238E27FC236}">
              <a16:creationId xmlns:a16="http://schemas.microsoft.com/office/drawing/2014/main" id="{85AAF14F-5294-4614-A8BB-5F168FECEE9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0" name="Text Box 15">
          <a:extLst>
            <a:ext uri="{FF2B5EF4-FFF2-40B4-BE49-F238E27FC236}">
              <a16:creationId xmlns:a16="http://schemas.microsoft.com/office/drawing/2014/main" id="{0C7A410B-00CC-41C8-87E9-110F37D9C43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1" name="Text Box 15">
          <a:extLst>
            <a:ext uri="{FF2B5EF4-FFF2-40B4-BE49-F238E27FC236}">
              <a16:creationId xmlns:a16="http://schemas.microsoft.com/office/drawing/2014/main" id="{9EB23F09-9C8A-4999-A793-540D33B7E2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2" name="Text Box 15">
          <a:extLst>
            <a:ext uri="{FF2B5EF4-FFF2-40B4-BE49-F238E27FC236}">
              <a16:creationId xmlns:a16="http://schemas.microsoft.com/office/drawing/2014/main" id="{1C3559F4-FAF5-4D4B-A377-28F6FF3198D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3" name="Text Box 15">
          <a:extLst>
            <a:ext uri="{FF2B5EF4-FFF2-40B4-BE49-F238E27FC236}">
              <a16:creationId xmlns:a16="http://schemas.microsoft.com/office/drawing/2014/main" id="{E97470BD-FE48-488C-A609-1F68AC970C1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4" name="Text Box 15">
          <a:extLst>
            <a:ext uri="{FF2B5EF4-FFF2-40B4-BE49-F238E27FC236}">
              <a16:creationId xmlns:a16="http://schemas.microsoft.com/office/drawing/2014/main" id="{51B5F8D1-858F-4E71-861B-135D98B4AC9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5" name="Text Box 15">
          <a:extLst>
            <a:ext uri="{FF2B5EF4-FFF2-40B4-BE49-F238E27FC236}">
              <a16:creationId xmlns:a16="http://schemas.microsoft.com/office/drawing/2014/main" id="{9A784A8E-C3A6-4DC0-9226-A5E856BAF3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6" name="Text Box 15">
          <a:extLst>
            <a:ext uri="{FF2B5EF4-FFF2-40B4-BE49-F238E27FC236}">
              <a16:creationId xmlns:a16="http://schemas.microsoft.com/office/drawing/2014/main" id="{E807707A-60AF-46D6-858D-B9D323314C9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7" name="Text Box 15">
          <a:extLst>
            <a:ext uri="{FF2B5EF4-FFF2-40B4-BE49-F238E27FC236}">
              <a16:creationId xmlns:a16="http://schemas.microsoft.com/office/drawing/2014/main" id="{5A71F629-3C6D-4D20-AEDE-3267F885A8A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8" name="Text Box 15">
          <a:extLst>
            <a:ext uri="{FF2B5EF4-FFF2-40B4-BE49-F238E27FC236}">
              <a16:creationId xmlns:a16="http://schemas.microsoft.com/office/drawing/2014/main" id="{C62E5E6D-867F-4F3E-BECE-1657CAD90B6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39" name="Text Box 16">
          <a:extLst>
            <a:ext uri="{FF2B5EF4-FFF2-40B4-BE49-F238E27FC236}">
              <a16:creationId xmlns:a16="http://schemas.microsoft.com/office/drawing/2014/main" id="{6EE3777F-81E3-443F-AE54-5E4BAD042955}"/>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0" name="Text Box 17">
          <a:extLst>
            <a:ext uri="{FF2B5EF4-FFF2-40B4-BE49-F238E27FC236}">
              <a16:creationId xmlns:a16="http://schemas.microsoft.com/office/drawing/2014/main" id="{E00E768A-4047-4A8F-B135-0955A5F736C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1" name="Text Box 18">
          <a:extLst>
            <a:ext uri="{FF2B5EF4-FFF2-40B4-BE49-F238E27FC236}">
              <a16:creationId xmlns:a16="http://schemas.microsoft.com/office/drawing/2014/main" id="{FBAEEC12-340A-4EB1-9B9B-08B84062D73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2" name="Text Box 19">
          <a:extLst>
            <a:ext uri="{FF2B5EF4-FFF2-40B4-BE49-F238E27FC236}">
              <a16:creationId xmlns:a16="http://schemas.microsoft.com/office/drawing/2014/main" id="{481B64EC-30F2-4F60-84D3-BB0F98F57463}"/>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3" name="Text Box 15">
          <a:extLst>
            <a:ext uri="{FF2B5EF4-FFF2-40B4-BE49-F238E27FC236}">
              <a16:creationId xmlns:a16="http://schemas.microsoft.com/office/drawing/2014/main" id="{6F35F285-A1D3-45CB-9F45-B97CE7D0069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4" name="Text Box 16">
          <a:extLst>
            <a:ext uri="{FF2B5EF4-FFF2-40B4-BE49-F238E27FC236}">
              <a16:creationId xmlns:a16="http://schemas.microsoft.com/office/drawing/2014/main" id="{F8815A3B-5137-4F8B-AA0B-9CFFDBDCDAD3}"/>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5" name="Text Box 17">
          <a:extLst>
            <a:ext uri="{FF2B5EF4-FFF2-40B4-BE49-F238E27FC236}">
              <a16:creationId xmlns:a16="http://schemas.microsoft.com/office/drawing/2014/main" id="{505CC3E2-2C6B-4477-9EA0-B11B2B33CD3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6" name="Text Box 18">
          <a:extLst>
            <a:ext uri="{FF2B5EF4-FFF2-40B4-BE49-F238E27FC236}">
              <a16:creationId xmlns:a16="http://schemas.microsoft.com/office/drawing/2014/main" id="{279EF72F-2E79-4AD4-BCD7-BECBEF33B83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7" name="Text Box 19">
          <a:extLst>
            <a:ext uri="{FF2B5EF4-FFF2-40B4-BE49-F238E27FC236}">
              <a16:creationId xmlns:a16="http://schemas.microsoft.com/office/drawing/2014/main" id="{2F907EEE-FABA-404D-B3D3-217A952F7FD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8" name="Text Box 15">
          <a:extLst>
            <a:ext uri="{FF2B5EF4-FFF2-40B4-BE49-F238E27FC236}">
              <a16:creationId xmlns:a16="http://schemas.microsoft.com/office/drawing/2014/main" id="{841E8C95-1DCD-431F-8094-9F84CC2294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9" name="Text Box 15">
          <a:extLst>
            <a:ext uri="{FF2B5EF4-FFF2-40B4-BE49-F238E27FC236}">
              <a16:creationId xmlns:a16="http://schemas.microsoft.com/office/drawing/2014/main" id="{6286F8DF-12FF-466E-9370-083505EC195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0" name="Text Box 15">
          <a:extLst>
            <a:ext uri="{FF2B5EF4-FFF2-40B4-BE49-F238E27FC236}">
              <a16:creationId xmlns:a16="http://schemas.microsoft.com/office/drawing/2014/main" id="{6F022495-0567-448A-B6A0-DE61772913E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1" name="Text Box 15">
          <a:extLst>
            <a:ext uri="{FF2B5EF4-FFF2-40B4-BE49-F238E27FC236}">
              <a16:creationId xmlns:a16="http://schemas.microsoft.com/office/drawing/2014/main" id="{0DA1F098-E2A7-4146-B9E2-84D44F1FCB9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2" name="Text Box 15">
          <a:extLst>
            <a:ext uri="{FF2B5EF4-FFF2-40B4-BE49-F238E27FC236}">
              <a16:creationId xmlns:a16="http://schemas.microsoft.com/office/drawing/2014/main" id="{509767BC-0797-4D49-A406-36F00880A82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3" name="Text Box 15">
          <a:extLst>
            <a:ext uri="{FF2B5EF4-FFF2-40B4-BE49-F238E27FC236}">
              <a16:creationId xmlns:a16="http://schemas.microsoft.com/office/drawing/2014/main" id="{7B8570B1-DF4D-4C01-BB2E-AA930616F9F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4" name="Text Box 15">
          <a:extLst>
            <a:ext uri="{FF2B5EF4-FFF2-40B4-BE49-F238E27FC236}">
              <a16:creationId xmlns:a16="http://schemas.microsoft.com/office/drawing/2014/main" id="{427B7097-7C7F-455A-B94F-654955CBB1B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5" name="Text Box 15">
          <a:extLst>
            <a:ext uri="{FF2B5EF4-FFF2-40B4-BE49-F238E27FC236}">
              <a16:creationId xmlns:a16="http://schemas.microsoft.com/office/drawing/2014/main" id="{2BE96202-9F55-4001-BF7D-97DBF0CE5FD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6" name="Text Box 15">
          <a:extLst>
            <a:ext uri="{FF2B5EF4-FFF2-40B4-BE49-F238E27FC236}">
              <a16:creationId xmlns:a16="http://schemas.microsoft.com/office/drawing/2014/main" id="{FF415C77-C797-4FD1-8012-454F2790E0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7" name="Text Box 15">
          <a:extLst>
            <a:ext uri="{FF2B5EF4-FFF2-40B4-BE49-F238E27FC236}">
              <a16:creationId xmlns:a16="http://schemas.microsoft.com/office/drawing/2014/main" id="{D3EFC2B3-D1FB-42D4-8AFC-E073BDFA95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8" name="Text Box 15">
          <a:extLst>
            <a:ext uri="{FF2B5EF4-FFF2-40B4-BE49-F238E27FC236}">
              <a16:creationId xmlns:a16="http://schemas.microsoft.com/office/drawing/2014/main" id="{BF4DD132-295E-497D-80C4-B4A8F1592F4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9" name="Text Box 15">
          <a:extLst>
            <a:ext uri="{FF2B5EF4-FFF2-40B4-BE49-F238E27FC236}">
              <a16:creationId xmlns:a16="http://schemas.microsoft.com/office/drawing/2014/main" id="{885FDBC1-9511-4DD1-935A-6FAEF69770C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0" name="Text Box 15">
          <a:extLst>
            <a:ext uri="{FF2B5EF4-FFF2-40B4-BE49-F238E27FC236}">
              <a16:creationId xmlns:a16="http://schemas.microsoft.com/office/drawing/2014/main" id="{30BB22B9-298F-4462-8154-D7C6973AD3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1" name="Text Box 15">
          <a:extLst>
            <a:ext uri="{FF2B5EF4-FFF2-40B4-BE49-F238E27FC236}">
              <a16:creationId xmlns:a16="http://schemas.microsoft.com/office/drawing/2014/main" id="{56A7CB4C-2817-4610-BA62-B90BF5CFD50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2" name="Text Box 15">
          <a:extLst>
            <a:ext uri="{FF2B5EF4-FFF2-40B4-BE49-F238E27FC236}">
              <a16:creationId xmlns:a16="http://schemas.microsoft.com/office/drawing/2014/main" id="{4E40167B-B075-48C9-851A-0D2C7AE1947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3" name="Text Box 15">
          <a:extLst>
            <a:ext uri="{FF2B5EF4-FFF2-40B4-BE49-F238E27FC236}">
              <a16:creationId xmlns:a16="http://schemas.microsoft.com/office/drawing/2014/main" id="{B071EE82-28AE-45F3-A3FA-4ED3868670D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4" name="Text Box 15">
          <a:extLst>
            <a:ext uri="{FF2B5EF4-FFF2-40B4-BE49-F238E27FC236}">
              <a16:creationId xmlns:a16="http://schemas.microsoft.com/office/drawing/2014/main" id="{D61D90C0-FD71-4CF6-BF32-31E7904E6A2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5" name="Text Box 15">
          <a:extLst>
            <a:ext uri="{FF2B5EF4-FFF2-40B4-BE49-F238E27FC236}">
              <a16:creationId xmlns:a16="http://schemas.microsoft.com/office/drawing/2014/main" id="{AD3D3A8F-92F4-4DE7-8ADC-6F3725B39E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6" name="Text Box 15">
          <a:extLst>
            <a:ext uri="{FF2B5EF4-FFF2-40B4-BE49-F238E27FC236}">
              <a16:creationId xmlns:a16="http://schemas.microsoft.com/office/drawing/2014/main" id="{C843FED3-0FB6-4330-8E47-0915C112849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7" name="Text Box 15">
          <a:extLst>
            <a:ext uri="{FF2B5EF4-FFF2-40B4-BE49-F238E27FC236}">
              <a16:creationId xmlns:a16="http://schemas.microsoft.com/office/drawing/2014/main" id="{BAB15109-BDAA-48FF-81BC-62C8B3A6554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8" name="Text Box 15">
          <a:extLst>
            <a:ext uri="{FF2B5EF4-FFF2-40B4-BE49-F238E27FC236}">
              <a16:creationId xmlns:a16="http://schemas.microsoft.com/office/drawing/2014/main" id="{FF857AD4-62C4-4A1C-ACBA-542F4FF79CB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9" name="Text Box 15">
          <a:extLst>
            <a:ext uri="{FF2B5EF4-FFF2-40B4-BE49-F238E27FC236}">
              <a16:creationId xmlns:a16="http://schemas.microsoft.com/office/drawing/2014/main" id="{A564023B-2D01-4CCD-9941-91CA0F9286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0" name="Text Box 15">
          <a:extLst>
            <a:ext uri="{FF2B5EF4-FFF2-40B4-BE49-F238E27FC236}">
              <a16:creationId xmlns:a16="http://schemas.microsoft.com/office/drawing/2014/main" id="{5572AA54-5F48-4D46-B7F7-91B4E043FD6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1" name="Text Box 15">
          <a:extLst>
            <a:ext uri="{FF2B5EF4-FFF2-40B4-BE49-F238E27FC236}">
              <a16:creationId xmlns:a16="http://schemas.microsoft.com/office/drawing/2014/main" id="{F36B0F0B-1ECC-47A3-A010-BF05FA38BFE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2" name="Text Box 15">
          <a:extLst>
            <a:ext uri="{FF2B5EF4-FFF2-40B4-BE49-F238E27FC236}">
              <a16:creationId xmlns:a16="http://schemas.microsoft.com/office/drawing/2014/main" id="{65122928-2075-4A69-9A11-B81B9BF4EFC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3" name="Text Box 15">
          <a:extLst>
            <a:ext uri="{FF2B5EF4-FFF2-40B4-BE49-F238E27FC236}">
              <a16:creationId xmlns:a16="http://schemas.microsoft.com/office/drawing/2014/main" id="{B126B441-1054-476A-826C-65152327041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4" name="Text Box 15">
          <a:extLst>
            <a:ext uri="{FF2B5EF4-FFF2-40B4-BE49-F238E27FC236}">
              <a16:creationId xmlns:a16="http://schemas.microsoft.com/office/drawing/2014/main" id="{6732DD99-DA02-4AB5-A22A-0BF61B800C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5" name="Text Box 15">
          <a:extLst>
            <a:ext uri="{FF2B5EF4-FFF2-40B4-BE49-F238E27FC236}">
              <a16:creationId xmlns:a16="http://schemas.microsoft.com/office/drawing/2014/main" id="{EBE2B5B0-ADF8-4169-9F48-528EA5BB492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6" name="Text Box 15">
          <a:extLst>
            <a:ext uri="{FF2B5EF4-FFF2-40B4-BE49-F238E27FC236}">
              <a16:creationId xmlns:a16="http://schemas.microsoft.com/office/drawing/2014/main" id="{82A42ACA-D076-4E73-8761-784EA6FA4C1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7" name="Text Box 15">
          <a:extLst>
            <a:ext uri="{FF2B5EF4-FFF2-40B4-BE49-F238E27FC236}">
              <a16:creationId xmlns:a16="http://schemas.microsoft.com/office/drawing/2014/main" id="{556C5B4F-CCD9-48E2-92AB-B68945C35D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8" name="Text Box 15">
          <a:extLst>
            <a:ext uri="{FF2B5EF4-FFF2-40B4-BE49-F238E27FC236}">
              <a16:creationId xmlns:a16="http://schemas.microsoft.com/office/drawing/2014/main" id="{37DB0975-F47B-459F-AF5D-ECB6189E318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9" name="Text Box 15">
          <a:extLst>
            <a:ext uri="{FF2B5EF4-FFF2-40B4-BE49-F238E27FC236}">
              <a16:creationId xmlns:a16="http://schemas.microsoft.com/office/drawing/2014/main" id="{28E21F32-57CD-42A8-A65F-CFCF6793D64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0" name="Text Box 15">
          <a:extLst>
            <a:ext uri="{FF2B5EF4-FFF2-40B4-BE49-F238E27FC236}">
              <a16:creationId xmlns:a16="http://schemas.microsoft.com/office/drawing/2014/main" id="{93D15896-98FB-45EA-A081-7EFFB90AC89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1" name="Text Box 15">
          <a:extLst>
            <a:ext uri="{FF2B5EF4-FFF2-40B4-BE49-F238E27FC236}">
              <a16:creationId xmlns:a16="http://schemas.microsoft.com/office/drawing/2014/main" id="{FD53C57E-243F-4341-A3F6-CE318AB858B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2" name="Text Box 15">
          <a:extLst>
            <a:ext uri="{FF2B5EF4-FFF2-40B4-BE49-F238E27FC236}">
              <a16:creationId xmlns:a16="http://schemas.microsoft.com/office/drawing/2014/main" id="{816660AF-3570-485C-8831-9223F9A72F8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3" name="Text Box 15">
          <a:extLst>
            <a:ext uri="{FF2B5EF4-FFF2-40B4-BE49-F238E27FC236}">
              <a16:creationId xmlns:a16="http://schemas.microsoft.com/office/drawing/2014/main" id="{4CADA09A-21B5-453F-BC41-55B4C2B6543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4" name="Text Box 15">
          <a:extLst>
            <a:ext uri="{FF2B5EF4-FFF2-40B4-BE49-F238E27FC236}">
              <a16:creationId xmlns:a16="http://schemas.microsoft.com/office/drawing/2014/main" id="{37EAA917-2B14-48B5-980C-EB2F9A6CEAD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5" name="Text Box 15">
          <a:extLst>
            <a:ext uri="{FF2B5EF4-FFF2-40B4-BE49-F238E27FC236}">
              <a16:creationId xmlns:a16="http://schemas.microsoft.com/office/drawing/2014/main" id="{9F7E52DB-709D-4004-B182-AE88218112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6" name="Text Box 15">
          <a:extLst>
            <a:ext uri="{FF2B5EF4-FFF2-40B4-BE49-F238E27FC236}">
              <a16:creationId xmlns:a16="http://schemas.microsoft.com/office/drawing/2014/main" id="{3F85A923-8E19-4564-A7DB-B76AE3DE76E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7" name="Text Box 15">
          <a:extLst>
            <a:ext uri="{FF2B5EF4-FFF2-40B4-BE49-F238E27FC236}">
              <a16:creationId xmlns:a16="http://schemas.microsoft.com/office/drawing/2014/main" id="{F3AEF02B-3AB0-473B-A4C2-0CF1A8D69C0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8" name="Text Box 15">
          <a:extLst>
            <a:ext uri="{FF2B5EF4-FFF2-40B4-BE49-F238E27FC236}">
              <a16:creationId xmlns:a16="http://schemas.microsoft.com/office/drawing/2014/main" id="{9AC48AE7-6327-46A8-BF65-148E83B5D8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9" name="Text Box 15">
          <a:extLst>
            <a:ext uri="{FF2B5EF4-FFF2-40B4-BE49-F238E27FC236}">
              <a16:creationId xmlns:a16="http://schemas.microsoft.com/office/drawing/2014/main" id="{75326634-68ED-464D-A578-F94C9F5047C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0" name="Text Box 15">
          <a:extLst>
            <a:ext uri="{FF2B5EF4-FFF2-40B4-BE49-F238E27FC236}">
              <a16:creationId xmlns:a16="http://schemas.microsoft.com/office/drawing/2014/main" id="{9416EB0A-3348-4B09-AE53-1A381A938A4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1" name="Text Box 15">
          <a:extLst>
            <a:ext uri="{FF2B5EF4-FFF2-40B4-BE49-F238E27FC236}">
              <a16:creationId xmlns:a16="http://schemas.microsoft.com/office/drawing/2014/main" id="{A2B481B9-535C-444B-A2FB-4E79F38209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2" name="Text Box 15">
          <a:extLst>
            <a:ext uri="{FF2B5EF4-FFF2-40B4-BE49-F238E27FC236}">
              <a16:creationId xmlns:a16="http://schemas.microsoft.com/office/drawing/2014/main" id="{40A1050B-0788-4F0D-8FB3-05FA3AEBFB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3" name="Text Box 15">
          <a:extLst>
            <a:ext uri="{FF2B5EF4-FFF2-40B4-BE49-F238E27FC236}">
              <a16:creationId xmlns:a16="http://schemas.microsoft.com/office/drawing/2014/main" id="{FE874B53-01EF-44A9-8552-43E05CAC92C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4" name="Text Box 15">
          <a:extLst>
            <a:ext uri="{FF2B5EF4-FFF2-40B4-BE49-F238E27FC236}">
              <a16:creationId xmlns:a16="http://schemas.microsoft.com/office/drawing/2014/main" id="{AA44C204-E9EB-4D78-BD77-F6C689DB54F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5" name="Text Box 15">
          <a:extLst>
            <a:ext uri="{FF2B5EF4-FFF2-40B4-BE49-F238E27FC236}">
              <a16:creationId xmlns:a16="http://schemas.microsoft.com/office/drawing/2014/main" id="{1DC3F474-CC8C-4BFB-AD16-3719545F45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6" name="Text Box 15">
          <a:extLst>
            <a:ext uri="{FF2B5EF4-FFF2-40B4-BE49-F238E27FC236}">
              <a16:creationId xmlns:a16="http://schemas.microsoft.com/office/drawing/2014/main" id="{220E6181-F519-4E4B-A6B9-89117CA5B25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7" name="Text Box 15">
          <a:extLst>
            <a:ext uri="{FF2B5EF4-FFF2-40B4-BE49-F238E27FC236}">
              <a16:creationId xmlns:a16="http://schemas.microsoft.com/office/drawing/2014/main" id="{8A121F56-4EBB-4ACC-9B4D-FA82EA8735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8" name="Text Box 15">
          <a:extLst>
            <a:ext uri="{FF2B5EF4-FFF2-40B4-BE49-F238E27FC236}">
              <a16:creationId xmlns:a16="http://schemas.microsoft.com/office/drawing/2014/main" id="{19F4E6C1-18C9-4DEF-BE09-F6DB4FA4E7C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9" name="Text Box 15">
          <a:extLst>
            <a:ext uri="{FF2B5EF4-FFF2-40B4-BE49-F238E27FC236}">
              <a16:creationId xmlns:a16="http://schemas.microsoft.com/office/drawing/2014/main" id="{5A90A4A2-0325-44A9-AFAE-6B7F9DA31F2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0" name="Text Box 15">
          <a:extLst>
            <a:ext uri="{FF2B5EF4-FFF2-40B4-BE49-F238E27FC236}">
              <a16:creationId xmlns:a16="http://schemas.microsoft.com/office/drawing/2014/main" id="{36D28C4A-D9CE-457A-8E62-5966CF2293B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1" name="Text Box 15">
          <a:extLst>
            <a:ext uri="{FF2B5EF4-FFF2-40B4-BE49-F238E27FC236}">
              <a16:creationId xmlns:a16="http://schemas.microsoft.com/office/drawing/2014/main" id="{B2E67040-A2C7-4B3D-AD47-0505CEA28CF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2" name="Text Box 15">
          <a:extLst>
            <a:ext uri="{FF2B5EF4-FFF2-40B4-BE49-F238E27FC236}">
              <a16:creationId xmlns:a16="http://schemas.microsoft.com/office/drawing/2014/main" id="{B5647A07-8DC9-4929-ADC2-44D9E58E34C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3" name="Text Box 15">
          <a:extLst>
            <a:ext uri="{FF2B5EF4-FFF2-40B4-BE49-F238E27FC236}">
              <a16:creationId xmlns:a16="http://schemas.microsoft.com/office/drawing/2014/main" id="{3F96EF54-6422-4475-A96C-5A113F50EF6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4" name="Text Box 15">
          <a:extLst>
            <a:ext uri="{FF2B5EF4-FFF2-40B4-BE49-F238E27FC236}">
              <a16:creationId xmlns:a16="http://schemas.microsoft.com/office/drawing/2014/main" id="{E00A57DA-8580-47CA-A977-A3A41E18072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5" name="Text Box 15">
          <a:extLst>
            <a:ext uri="{FF2B5EF4-FFF2-40B4-BE49-F238E27FC236}">
              <a16:creationId xmlns:a16="http://schemas.microsoft.com/office/drawing/2014/main" id="{04D411CE-B833-4F77-9E3D-EA7EB6A9A40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6" name="Text Box 15">
          <a:extLst>
            <a:ext uri="{FF2B5EF4-FFF2-40B4-BE49-F238E27FC236}">
              <a16:creationId xmlns:a16="http://schemas.microsoft.com/office/drawing/2014/main" id="{EF11EABB-915E-4448-8CF1-33D086D3D90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7" name="Text Box 15">
          <a:extLst>
            <a:ext uri="{FF2B5EF4-FFF2-40B4-BE49-F238E27FC236}">
              <a16:creationId xmlns:a16="http://schemas.microsoft.com/office/drawing/2014/main" id="{C066A9E5-F90F-4F9F-A2A3-C3B919FAF7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8" name="Text Box 15">
          <a:extLst>
            <a:ext uri="{FF2B5EF4-FFF2-40B4-BE49-F238E27FC236}">
              <a16:creationId xmlns:a16="http://schemas.microsoft.com/office/drawing/2014/main" id="{4BE0899D-BF84-4CC1-BBA9-A87ABCEFDF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9" name="Text Box 15">
          <a:extLst>
            <a:ext uri="{FF2B5EF4-FFF2-40B4-BE49-F238E27FC236}">
              <a16:creationId xmlns:a16="http://schemas.microsoft.com/office/drawing/2014/main" id="{251A7788-99D9-438D-83EB-D4053B824AE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0" name="Text Box 15">
          <a:extLst>
            <a:ext uri="{FF2B5EF4-FFF2-40B4-BE49-F238E27FC236}">
              <a16:creationId xmlns:a16="http://schemas.microsoft.com/office/drawing/2014/main" id="{1A4CB2C6-685C-441D-B434-649E2EDA7B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1" name="Text Box 15">
          <a:extLst>
            <a:ext uri="{FF2B5EF4-FFF2-40B4-BE49-F238E27FC236}">
              <a16:creationId xmlns:a16="http://schemas.microsoft.com/office/drawing/2014/main" id="{27A8D59D-8A42-49A0-9A3D-9D4B06C893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2" name="Text Box 15">
          <a:extLst>
            <a:ext uri="{FF2B5EF4-FFF2-40B4-BE49-F238E27FC236}">
              <a16:creationId xmlns:a16="http://schemas.microsoft.com/office/drawing/2014/main" id="{805ED424-FFFA-4EBA-A654-DB6F454B273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3" name="Text Box 15">
          <a:extLst>
            <a:ext uri="{FF2B5EF4-FFF2-40B4-BE49-F238E27FC236}">
              <a16:creationId xmlns:a16="http://schemas.microsoft.com/office/drawing/2014/main" id="{4C0E313A-BAF7-4167-A7B7-E5A179057DA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4" name="Text Box 15">
          <a:extLst>
            <a:ext uri="{FF2B5EF4-FFF2-40B4-BE49-F238E27FC236}">
              <a16:creationId xmlns:a16="http://schemas.microsoft.com/office/drawing/2014/main" id="{5FC17E43-C869-4826-B15D-F12A2C17978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5" name="Text Box 15">
          <a:extLst>
            <a:ext uri="{FF2B5EF4-FFF2-40B4-BE49-F238E27FC236}">
              <a16:creationId xmlns:a16="http://schemas.microsoft.com/office/drawing/2014/main" id="{49149808-97F2-4B73-B738-F881C81CD5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6" name="Text Box 15">
          <a:extLst>
            <a:ext uri="{FF2B5EF4-FFF2-40B4-BE49-F238E27FC236}">
              <a16:creationId xmlns:a16="http://schemas.microsoft.com/office/drawing/2014/main" id="{F54A153D-A28D-494F-97A0-592AF932F8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7" name="Text Box 15">
          <a:extLst>
            <a:ext uri="{FF2B5EF4-FFF2-40B4-BE49-F238E27FC236}">
              <a16:creationId xmlns:a16="http://schemas.microsoft.com/office/drawing/2014/main" id="{9CD1B63D-853F-4873-9E3E-BF3C06437F7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8" name="Text Box 15">
          <a:extLst>
            <a:ext uri="{FF2B5EF4-FFF2-40B4-BE49-F238E27FC236}">
              <a16:creationId xmlns:a16="http://schemas.microsoft.com/office/drawing/2014/main" id="{8C132C33-633D-49E2-AC1E-3D9F8463CA2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9" name="Text Box 15">
          <a:extLst>
            <a:ext uri="{FF2B5EF4-FFF2-40B4-BE49-F238E27FC236}">
              <a16:creationId xmlns:a16="http://schemas.microsoft.com/office/drawing/2014/main" id="{B56DEC58-8FF0-41D2-80D4-F7FE1ED2E8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0" name="Text Box 15">
          <a:extLst>
            <a:ext uri="{FF2B5EF4-FFF2-40B4-BE49-F238E27FC236}">
              <a16:creationId xmlns:a16="http://schemas.microsoft.com/office/drawing/2014/main" id="{C58180E3-C25B-4450-A4DB-BC43A6DD8A0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1" name="Text Box 15">
          <a:extLst>
            <a:ext uri="{FF2B5EF4-FFF2-40B4-BE49-F238E27FC236}">
              <a16:creationId xmlns:a16="http://schemas.microsoft.com/office/drawing/2014/main" id="{2EE3095B-F2A9-4ECA-B649-704E51F5B8F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2" name="Text Box 15">
          <a:extLst>
            <a:ext uri="{FF2B5EF4-FFF2-40B4-BE49-F238E27FC236}">
              <a16:creationId xmlns:a16="http://schemas.microsoft.com/office/drawing/2014/main" id="{440405A5-62B7-4FD1-B157-5D98AD558B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3" name="Text Box 15">
          <a:extLst>
            <a:ext uri="{FF2B5EF4-FFF2-40B4-BE49-F238E27FC236}">
              <a16:creationId xmlns:a16="http://schemas.microsoft.com/office/drawing/2014/main" id="{7951E66E-5E7F-4128-8831-BFDE6399D8B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4" name="Text Box 15">
          <a:extLst>
            <a:ext uri="{FF2B5EF4-FFF2-40B4-BE49-F238E27FC236}">
              <a16:creationId xmlns:a16="http://schemas.microsoft.com/office/drawing/2014/main" id="{46D98F1C-6A21-4350-8E43-80CEB233196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5" name="Text Box 15">
          <a:extLst>
            <a:ext uri="{FF2B5EF4-FFF2-40B4-BE49-F238E27FC236}">
              <a16:creationId xmlns:a16="http://schemas.microsoft.com/office/drawing/2014/main" id="{3E4B4B7A-F047-4141-BA66-E77D00C8D30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6" name="Text Box 15">
          <a:extLst>
            <a:ext uri="{FF2B5EF4-FFF2-40B4-BE49-F238E27FC236}">
              <a16:creationId xmlns:a16="http://schemas.microsoft.com/office/drawing/2014/main" id="{730E484B-A894-401D-A643-D37F52FE37A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7" name="Text Box 15">
          <a:extLst>
            <a:ext uri="{FF2B5EF4-FFF2-40B4-BE49-F238E27FC236}">
              <a16:creationId xmlns:a16="http://schemas.microsoft.com/office/drawing/2014/main" id="{026B19A2-4374-400A-A800-6678B689B78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8" name="Text Box 15">
          <a:extLst>
            <a:ext uri="{FF2B5EF4-FFF2-40B4-BE49-F238E27FC236}">
              <a16:creationId xmlns:a16="http://schemas.microsoft.com/office/drawing/2014/main" id="{AE8918E9-3BA8-4433-B439-8D9D4ABBE5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9" name="Text Box 15">
          <a:extLst>
            <a:ext uri="{FF2B5EF4-FFF2-40B4-BE49-F238E27FC236}">
              <a16:creationId xmlns:a16="http://schemas.microsoft.com/office/drawing/2014/main" id="{C05D994A-7753-4F63-B4D1-0778142CB73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0" name="Text Box 15">
          <a:extLst>
            <a:ext uri="{FF2B5EF4-FFF2-40B4-BE49-F238E27FC236}">
              <a16:creationId xmlns:a16="http://schemas.microsoft.com/office/drawing/2014/main" id="{4701268A-1011-49B8-9E65-7DC2405137E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1" name="Text Box 15">
          <a:extLst>
            <a:ext uri="{FF2B5EF4-FFF2-40B4-BE49-F238E27FC236}">
              <a16:creationId xmlns:a16="http://schemas.microsoft.com/office/drawing/2014/main" id="{0A0F1BB6-20CD-4FC6-857B-7D716AC3165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2" name="Text Box 15">
          <a:extLst>
            <a:ext uri="{FF2B5EF4-FFF2-40B4-BE49-F238E27FC236}">
              <a16:creationId xmlns:a16="http://schemas.microsoft.com/office/drawing/2014/main" id="{252DB918-6018-4C75-84ED-DEC6B2C475A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3" name="Text Box 15">
          <a:extLst>
            <a:ext uri="{FF2B5EF4-FFF2-40B4-BE49-F238E27FC236}">
              <a16:creationId xmlns:a16="http://schemas.microsoft.com/office/drawing/2014/main" id="{F639F68A-9FA1-42E5-87B2-A274CD38B6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4" name="Text Box 15">
          <a:extLst>
            <a:ext uri="{FF2B5EF4-FFF2-40B4-BE49-F238E27FC236}">
              <a16:creationId xmlns:a16="http://schemas.microsoft.com/office/drawing/2014/main" id="{27EB7707-1FBE-422F-8BF0-539E0F9A6D0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5" name="Text Box 15">
          <a:extLst>
            <a:ext uri="{FF2B5EF4-FFF2-40B4-BE49-F238E27FC236}">
              <a16:creationId xmlns:a16="http://schemas.microsoft.com/office/drawing/2014/main" id="{D62CD0B1-E71B-4F26-901D-3CC8300B5A5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6" name="Text Box 15">
          <a:extLst>
            <a:ext uri="{FF2B5EF4-FFF2-40B4-BE49-F238E27FC236}">
              <a16:creationId xmlns:a16="http://schemas.microsoft.com/office/drawing/2014/main" id="{8F15F506-FB52-411A-897A-242299715CE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7" name="Text Box 15">
          <a:extLst>
            <a:ext uri="{FF2B5EF4-FFF2-40B4-BE49-F238E27FC236}">
              <a16:creationId xmlns:a16="http://schemas.microsoft.com/office/drawing/2014/main" id="{B06C3EE0-608B-484D-9828-EE406608A3D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8" name="Text Box 15">
          <a:extLst>
            <a:ext uri="{FF2B5EF4-FFF2-40B4-BE49-F238E27FC236}">
              <a16:creationId xmlns:a16="http://schemas.microsoft.com/office/drawing/2014/main" id="{23FC20F7-6DB1-4A84-9B4F-2C5E79D4CA2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9" name="Text Box 15">
          <a:extLst>
            <a:ext uri="{FF2B5EF4-FFF2-40B4-BE49-F238E27FC236}">
              <a16:creationId xmlns:a16="http://schemas.microsoft.com/office/drawing/2014/main" id="{545B1CB5-696B-40E8-B081-5658DF8D5DD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0" name="Text Box 15">
          <a:extLst>
            <a:ext uri="{FF2B5EF4-FFF2-40B4-BE49-F238E27FC236}">
              <a16:creationId xmlns:a16="http://schemas.microsoft.com/office/drawing/2014/main" id="{FFA207DD-3028-4B8B-93C1-298A2C608EB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1" name="Text Box 15">
          <a:extLst>
            <a:ext uri="{FF2B5EF4-FFF2-40B4-BE49-F238E27FC236}">
              <a16:creationId xmlns:a16="http://schemas.microsoft.com/office/drawing/2014/main" id="{E6A357B9-A7D8-43B1-B297-6CD6E555244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2" name="Text Box 15">
          <a:extLst>
            <a:ext uri="{FF2B5EF4-FFF2-40B4-BE49-F238E27FC236}">
              <a16:creationId xmlns:a16="http://schemas.microsoft.com/office/drawing/2014/main" id="{6CC08EE7-E8B2-4A9F-93FF-4DBC17F0D1D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3" name="Text Box 15">
          <a:extLst>
            <a:ext uri="{FF2B5EF4-FFF2-40B4-BE49-F238E27FC236}">
              <a16:creationId xmlns:a16="http://schemas.microsoft.com/office/drawing/2014/main" id="{B9DBF999-EB51-4709-8037-2A43A28CD3C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4" name="Text Box 15">
          <a:extLst>
            <a:ext uri="{FF2B5EF4-FFF2-40B4-BE49-F238E27FC236}">
              <a16:creationId xmlns:a16="http://schemas.microsoft.com/office/drawing/2014/main" id="{F47930C9-876D-4CA8-9E6C-8C6F7E5D826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5" name="Text Box 15">
          <a:extLst>
            <a:ext uri="{FF2B5EF4-FFF2-40B4-BE49-F238E27FC236}">
              <a16:creationId xmlns:a16="http://schemas.microsoft.com/office/drawing/2014/main" id="{23B3EEEA-1FE8-4722-82AF-B42896631DA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6" name="Text Box 15">
          <a:extLst>
            <a:ext uri="{FF2B5EF4-FFF2-40B4-BE49-F238E27FC236}">
              <a16:creationId xmlns:a16="http://schemas.microsoft.com/office/drawing/2014/main" id="{431D316F-B614-484C-A8A6-EF9C94BA986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7" name="Text Box 15">
          <a:extLst>
            <a:ext uri="{FF2B5EF4-FFF2-40B4-BE49-F238E27FC236}">
              <a16:creationId xmlns:a16="http://schemas.microsoft.com/office/drawing/2014/main" id="{6B1E9000-0C4D-44E9-917F-0C756A1D68F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8" name="Text Box 15">
          <a:extLst>
            <a:ext uri="{FF2B5EF4-FFF2-40B4-BE49-F238E27FC236}">
              <a16:creationId xmlns:a16="http://schemas.microsoft.com/office/drawing/2014/main" id="{CB91D0BF-F225-431B-A984-CAD1C4D2A90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9" name="Text Box 15">
          <a:extLst>
            <a:ext uri="{FF2B5EF4-FFF2-40B4-BE49-F238E27FC236}">
              <a16:creationId xmlns:a16="http://schemas.microsoft.com/office/drawing/2014/main" id="{AA207C33-6E8E-4A3C-8C5D-3890F81CEDE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0" name="Text Box 15">
          <a:extLst>
            <a:ext uri="{FF2B5EF4-FFF2-40B4-BE49-F238E27FC236}">
              <a16:creationId xmlns:a16="http://schemas.microsoft.com/office/drawing/2014/main" id="{F41CD3AB-0563-414F-83C4-9C74A54A08E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1" name="Text Box 15">
          <a:extLst>
            <a:ext uri="{FF2B5EF4-FFF2-40B4-BE49-F238E27FC236}">
              <a16:creationId xmlns:a16="http://schemas.microsoft.com/office/drawing/2014/main" id="{3B07EDDD-B5E1-4CED-904F-5B71F501954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2" name="Text Box 15">
          <a:extLst>
            <a:ext uri="{FF2B5EF4-FFF2-40B4-BE49-F238E27FC236}">
              <a16:creationId xmlns:a16="http://schemas.microsoft.com/office/drawing/2014/main" id="{77AAF7EC-A7E6-4B8D-A7C7-BC4F47F1E4C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3" name="Text Box 15">
          <a:extLst>
            <a:ext uri="{FF2B5EF4-FFF2-40B4-BE49-F238E27FC236}">
              <a16:creationId xmlns:a16="http://schemas.microsoft.com/office/drawing/2014/main" id="{08D0DD17-81A0-4EDC-8EEF-BEF8803D59D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4" name="Text Box 15">
          <a:extLst>
            <a:ext uri="{FF2B5EF4-FFF2-40B4-BE49-F238E27FC236}">
              <a16:creationId xmlns:a16="http://schemas.microsoft.com/office/drawing/2014/main" id="{2C078E2F-7121-4E27-9CE6-B81E086069F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5" name="Text Box 15">
          <a:extLst>
            <a:ext uri="{FF2B5EF4-FFF2-40B4-BE49-F238E27FC236}">
              <a16:creationId xmlns:a16="http://schemas.microsoft.com/office/drawing/2014/main" id="{CCB5BEBD-55E1-4C61-91CA-048E4B5FB84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6" name="Text Box 15">
          <a:extLst>
            <a:ext uri="{FF2B5EF4-FFF2-40B4-BE49-F238E27FC236}">
              <a16:creationId xmlns:a16="http://schemas.microsoft.com/office/drawing/2014/main" id="{A390FAAB-FF51-4DC0-A68E-DC3BE52E3F1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7" name="Text Box 15">
          <a:extLst>
            <a:ext uri="{FF2B5EF4-FFF2-40B4-BE49-F238E27FC236}">
              <a16:creationId xmlns:a16="http://schemas.microsoft.com/office/drawing/2014/main" id="{D09DCF6A-403B-4B3B-917F-B68DAF00084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8" name="Text Box 15">
          <a:extLst>
            <a:ext uri="{FF2B5EF4-FFF2-40B4-BE49-F238E27FC236}">
              <a16:creationId xmlns:a16="http://schemas.microsoft.com/office/drawing/2014/main" id="{7B6BF337-8D21-4BA0-AD25-852C0E95858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9" name="Text Box 15">
          <a:extLst>
            <a:ext uri="{FF2B5EF4-FFF2-40B4-BE49-F238E27FC236}">
              <a16:creationId xmlns:a16="http://schemas.microsoft.com/office/drawing/2014/main" id="{91CEA7BA-0216-4974-B558-C2AAD3828C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0" name="Text Box 15">
          <a:extLst>
            <a:ext uri="{FF2B5EF4-FFF2-40B4-BE49-F238E27FC236}">
              <a16:creationId xmlns:a16="http://schemas.microsoft.com/office/drawing/2014/main" id="{07D5CDFA-E1B8-4B2E-9780-16AC3C94ABF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1" name="Text Box 15">
          <a:extLst>
            <a:ext uri="{FF2B5EF4-FFF2-40B4-BE49-F238E27FC236}">
              <a16:creationId xmlns:a16="http://schemas.microsoft.com/office/drawing/2014/main" id="{10563D1E-EB87-41EC-B2FF-7D928E1BE0E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2" name="Text Box 15">
          <a:extLst>
            <a:ext uri="{FF2B5EF4-FFF2-40B4-BE49-F238E27FC236}">
              <a16:creationId xmlns:a16="http://schemas.microsoft.com/office/drawing/2014/main" id="{FCBFD1AB-82BF-4EDF-8BD4-BE8BC9E1CA6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3" name="Text Box 15">
          <a:extLst>
            <a:ext uri="{FF2B5EF4-FFF2-40B4-BE49-F238E27FC236}">
              <a16:creationId xmlns:a16="http://schemas.microsoft.com/office/drawing/2014/main" id="{089885B0-8E57-4C19-AE9E-2E287B40203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4" name="Text Box 15">
          <a:extLst>
            <a:ext uri="{FF2B5EF4-FFF2-40B4-BE49-F238E27FC236}">
              <a16:creationId xmlns:a16="http://schemas.microsoft.com/office/drawing/2014/main" id="{454A53A6-8852-467E-A898-ADFDAAF39CB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5" name="Text Box 15">
          <a:extLst>
            <a:ext uri="{FF2B5EF4-FFF2-40B4-BE49-F238E27FC236}">
              <a16:creationId xmlns:a16="http://schemas.microsoft.com/office/drawing/2014/main" id="{6BA7CDCB-C84E-46B5-AE1F-722E9077E2C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6" name="Text Box 15">
          <a:extLst>
            <a:ext uri="{FF2B5EF4-FFF2-40B4-BE49-F238E27FC236}">
              <a16:creationId xmlns:a16="http://schemas.microsoft.com/office/drawing/2014/main" id="{9BB01645-30A4-4BAA-A463-2561CAD7BC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7" name="Text Box 15">
          <a:extLst>
            <a:ext uri="{FF2B5EF4-FFF2-40B4-BE49-F238E27FC236}">
              <a16:creationId xmlns:a16="http://schemas.microsoft.com/office/drawing/2014/main" id="{3A14B34C-27ED-4075-95CE-1041206B02B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8" name="Text Box 15">
          <a:extLst>
            <a:ext uri="{FF2B5EF4-FFF2-40B4-BE49-F238E27FC236}">
              <a16:creationId xmlns:a16="http://schemas.microsoft.com/office/drawing/2014/main" id="{DC08961C-1358-4B32-A07E-D7C28A14BD3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9" name="Text Box 15">
          <a:extLst>
            <a:ext uri="{FF2B5EF4-FFF2-40B4-BE49-F238E27FC236}">
              <a16:creationId xmlns:a16="http://schemas.microsoft.com/office/drawing/2014/main" id="{8342424E-7303-4F9E-ABB9-2D7E18B9F4E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0" name="Text Box 15">
          <a:extLst>
            <a:ext uri="{FF2B5EF4-FFF2-40B4-BE49-F238E27FC236}">
              <a16:creationId xmlns:a16="http://schemas.microsoft.com/office/drawing/2014/main" id="{BEDE60A6-C2B8-4DE5-AFA3-22881D6E440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1" name="Text Box 15">
          <a:extLst>
            <a:ext uri="{FF2B5EF4-FFF2-40B4-BE49-F238E27FC236}">
              <a16:creationId xmlns:a16="http://schemas.microsoft.com/office/drawing/2014/main" id="{C15153AB-D193-41BD-BE69-4D4C4CF6EF1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2" name="Text Box 15">
          <a:extLst>
            <a:ext uri="{FF2B5EF4-FFF2-40B4-BE49-F238E27FC236}">
              <a16:creationId xmlns:a16="http://schemas.microsoft.com/office/drawing/2014/main" id="{561EFF2F-E612-486D-B690-F196A396C22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3" name="Text Box 15">
          <a:extLst>
            <a:ext uri="{FF2B5EF4-FFF2-40B4-BE49-F238E27FC236}">
              <a16:creationId xmlns:a16="http://schemas.microsoft.com/office/drawing/2014/main" id="{8CF951E1-5EE6-466B-BB42-8BD84D51C56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4" name="Text Box 15">
          <a:extLst>
            <a:ext uri="{FF2B5EF4-FFF2-40B4-BE49-F238E27FC236}">
              <a16:creationId xmlns:a16="http://schemas.microsoft.com/office/drawing/2014/main" id="{D5D1493B-4266-4E0D-9C8D-910821D4E19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5" name="Text Box 15">
          <a:extLst>
            <a:ext uri="{FF2B5EF4-FFF2-40B4-BE49-F238E27FC236}">
              <a16:creationId xmlns:a16="http://schemas.microsoft.com/office/drawing/2014/main" id="{4082BD94-7F84-451C-A2CC-5A4E30B256B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6" name="Text Box 15">
          <a:extLst>
            <a:ext uri="{FF2B5EF4-FFF2-40B4-BE49-F238E27FC236}">
              <a16:creationId xmlns:a16="http://schemas.microsoft.com/office/drawing/2014/main" id="{CD6F1E19-96BB-49D4-8C55-81E60CF2CED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7" name="Text Box 15">
          <a:extLst>
            <a:ext uri="{FF2B5EF4-FFF2-40B4-BE49-F238E27FC236}">
              <a16:creationId xmlns:a16="http://schemas.microsoft.com/office/drawing/2014/main" id="{38470E16-30E3-4123-926A-C6DD4F03CF3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8" name="Text Box 15">
          <a:extLst>
            <a:ext uri="{FF2B5EF4-FFF2-40B4-BE49-F238E27FC236}">
              <a16:creationId xmlns:a16="http://schemas.microsoft.com/office/drawing/2014/main" id="{43B4ED96-C3D4-40EF-9634-B11BBB3034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9" name="Text Box 15">
          <a:extLst>
            <a:ext uri="{FF2B5EF4-FFF2-40B4-BE49-F238E27FC236}">
              <a16:creationId xmlns:a16="http://schemas.microsoft.com/office/drawing/2014/main" id="{D3AE12A2-213B-48BD-B33B-BF4A5199C33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0" name="Text Box 15">
          <a:extLst>
            <a:ext uri="{FF2B5EF4-FFF2-40B4-BE49-F238E27FC236}">
              <a16:creationId xmlns:a16="http://schemas.microsoft.com/office/drawing/2014/main" id="{87D18AF7-692F-4A88-9C1F-E9E30F871F8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1" name="Text Box 15">
          <a:extLst>
            <a:ext uri="{FF2B5EF4-FFF2-40B4-BE49-F238E27FC236}">
              <a16:creationId xmlns:a16="http://schemas.microsoft.com/office/drawing/2014/main" id="{7853A131-AABD-46F1-B27F-E38857BC2AA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2" name="Text Box 15">
          <a:extLst>
            <a:ext uri="{FF2B5EF4-FFF2-40B4-BE49-F238E27FC236}">
              <a16:creationId xmlns:a16="http://schemas.microsoft.com/office/drawing/2014/main" id="{183CE4E5-A081-4C54-AB60-6A5F76DFD37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3" name="Text Box 15">
          <a:extLst>
            <a:ext uri="{FF2B5EF4-FFF2-40B4-BE49-F238E27FC236}">
              <a16:creationId xmlns:a16="http://schemas.microsoft.com/office/drawing/2014/main" id="{712A83D9-8E3B-4121-8BE9-756E60F9B0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4" name="Text Box 15">
          <a:extLst>
            <a:ext uri="{FF2B5EF4-FFF2-40B4-BE49-F238E27FC236}">
              <a16:creationId xmlns:a16="http://schemas.microsoft.com/office/drawing/2014/main" id="{3ACE74CD-300C-47F6-AD08-4F813DA7945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5" name="Text Box 15">
          <a:extLst>
            <a:ext uri="{FF2B5EF4-FFF2-40B4-BE49-F238E27FC236}">
              <a16:creationId xmlns:a16="http://schemas.microsoft.com/office/drawing/2014/main" id="{EB41849E-BFC3-49BC-B3A7-024CBB52877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6" name="Text Box 15">
          <a:extLst>
            <a:ext uri="{FF2B5EF4-FFF2-40B4-BE49-F238E27FC236}">
              <a16:creationId xmlns:a16="http://schemas.microsoft.com/office/drawing/2014/main" id="{9FC74EC2-DBB6-4ECC-8D80-1BB680C7F8B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7" name="Text Box 15">
          <a:extLst>
            <a:ext uri="{FF2B5EF4-FFF2-40B4-BE49-F238E27FC236}">
              <a16:creationId xmlns:a16="http://schemas.microsoft.com/office/drawing/2014/main" id="{F8324DA5-BE03-41B0-B1DE-FA9AE5814C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8" name="Text Box 15">
          <a:extLst>
            <a:ext uri="{FF2B5EF4-FFF2-40B4-BE49-F238E27FC236}">
              <a16:creationId xmlns:a16="http://schemas.microsoft.com/office/drawing/2014/main" id="{75C77521-2FDC-4DA0-BA16-083EBCC48A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9" name="Text Box 15">
          <a:extLst>
            <a:ext uri="{FF2B5EF4-FFF2-40B4-BE49-F238E27FC236}">
              <a16:creationId xmlns:a16="http://schemas.microsoft.com/office/drawing/2014/main" id="{641121CC-8CB5-423B-9B0D-A2198E6DD8A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0" name="Text Box 15">
          <a:extLst>
            <a:ext uri="{FF2B5EF4-FFF2-40B4-BE49-F238E27FC236}">
              <a16:creationId xmlns:a16="http://schemas.microsoft.com/office/drawing/2014/main" id="{E53F0CEF-DA7C-4F1D-BCC1-AB68A211A1D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1" name="Text Box 15">
          <a:extLst>
            <a:ext uri="{FF2B5EF4-FFF2-40B4-BE49-F238E27FC236}">
              <a16:creationId xmlns:a16="http://schemas.microsoft.com/office/drawing/2014/main" id="{543079F0-CE20-4BD0-9215-3D0127E0BE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2" name="Text Box 15">
          <a:extLst>
            <a:ext uri="{FF2B5EF4-FFF2-40B4-BE49-F238E27FC236}">
              <a16:creationId xmlns:a16="http://schemas.microsoft.com/office/drawing/2014/main" id="{02481106-BB22-4FEC-BD0B-D52E00419F3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3" name="Text Box 15">
          <a:extLst>
            <a:ext uri="{FF2B5EF4-FFF2-40B4-BE49-F238E27FC236}">
              <a16:creationId xmlns:a16="http://schemas.microsoft.com/office/drawing/2014/main" id="{FCBE65C2-CD71-4B83-B79A-3A07E1BD94D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4" name="Text Box 15">
          <a:extLst>
            <a:ext uri="{FF2B5EF4-FFF2-40B4-BE49-F238E27FC236}">
              <a16:creationId xmlns:a16="http://schemas.microsoft.com/office/drawing/2014/main" id="{524F75AE-5849-4BAC-B704-C477CB9FF9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5" name="Text Box 15">
          <a:extLst>
            <a:ext uri="{FF2B5EF4-FFF2-40B4-BE49-F238E27FC236}">
              <a16:creationId xmlns:a16="http://schemas.microsoft.com/office/drawing/2014/main" id="{264C4D02-09C3-4BE7-A5E6-CC7348E88E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6" name="Text Box 15">
          <a:extLst>
            <a:ext uri="{FF2B5EF4-FFF2-40B4-BE49-F238E27FC236}">
              <a16:creationId xmlns:a16="http://schemas.microsoft.com/office/drawing/2014/main" id="{EA0BC6C8-C807-4B14-A03D-6CE6497C226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7" name="Text Box 15">
          <a:extLst>
            <a:ext uri="{FF2B5EF4-FFF2-40B4-BE49-F238E27FC236}">
              <a16:creationId xmlns:a16="http://schemas.microsoft.com/office/drawing/2014/main" id="{CA5DF672-125C-4CF2-BA28-667E48F0E93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8" name="Text Box 15">
          <a:extLst>
            <a:ext uri="{FF2B5EF4-FFF2-40B4-BE49-F238E27FC236}">
              <a16:creationId xmlns:a16="http://schemas.microsoft.com/office/drawing/2014/main" id="{350DB184-8DFF-471D-B101-EA9E050BE38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9" name="Text Box 15">
          <a:extLst>
            <a:ext uri="{FF2B5EF4-FFF2-40B4-BE49-F238E27FC236}">
              <a16:creationId xmlns:a16="http://schemas.microsoft.com/office/drawing/2014/main" id="{D442195F-649D-4CA4-BB6C-0F84A01C407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0" name="Text Box 15">
          <a:extLst>
            <a:ext uri="{FF2B5EF4-FFF2-40B4-BE49-F238E27FC236}">
              <a16:creationId xmlns:a16="http://schemas.microsoft.com/office/drawing/2014/main" id="{BC957B17-DFC1-4965-A373-351B41506C4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1" name="Text Box 15">
          <a:extLst>
            <a:ext uri="{FF2B5EF4-FFF2-40B4-BE49-F238E27FC236}">
              <a16:creationId xmlns:a16="http://schemas.microsoft.com/office/drawing/2014/main" id="{21BD441B-EB8B-4483-BEF1-407D377E0A0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2" name="Text Box 15">
          <a:extLst>
            <a:ext uri="{FF2B5EF4-FFF2-40B4-BE49-F238E27FC236}">
              <a16:creationId xmlns:a16="http://schemas.microsoft.com/office/drawing/2014/main" id="{F0F5E6C8-2166-4C6C-85BF-5C9E211C39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3" name="Text Box 15">
          <a:extLst>
            <a:ext uri="{FF2B5EF4-FFF2-40B4-BE49-F238E27FC236}">
              <a16:creationId xmlns:a16="http://schemas.microsoft.com/office/drawing/2014/main" id="{1734FDB0-419D-4BB4-AE54-2A7672C2BB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4" name="Text Box 15">
          <a:extLst>
            <a:ext uri="{FF2B5EF4-FFF2-40B4-BE49-F238E27FC236}">
              <a16:creationId xmlns:a16="http://schemas.microsoft.com/office/drawing/2014/main" id="{76997358-A955-493C-A83A-035F3718580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5" name="Text Box 15">
          <a:extLst>
            <a:ext uri="{FF2B5EF4-FFF2-40B4-BE49-F238E27FC236}">
              <a16:creationId xmlns:a16="http://schemas.microsoft.com/office/drawing/2014/main" id="{CA3C26B8-A824-4E31-8CDA-663781593E0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6" name="Text Box 15">
          <a:extLst>
            <a:ext uri="{FF2B5EF4-FFF2-40B4-BE49-F238E27FC236}">
              <a16:creationId xmlns:a16="http://schemas.microsoft.com/office/drawing/2014/main" id="{DC1F0AA2-3E42-4631-8F4C-3939E8A8C6B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7" name="Text Box 15">
          <a:extLst>
            <a:ext uri="{FF2B5EF4-FFF2-40B4-BE49-F238E27FC236}">
              <a16:creationId xmlns:a16="http://schemas.microsoft.com/office/drawing/2014/main" id="{7E253477-32F0-4992-B81B-F1C99591F51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8" name="Text Box 15">
          <a:extLst>
            <a:ext uri="{FF2B5EF4-FFF2-40B4-BE49-F238E27FC236}">
              <a16:creationId xmlns:a16="http://schemas.microsoft.com/office/drawing/2014/main" id="{D8466AE0-6054-455D-B31C-AF72BDDC06C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9" name="Text Box 15">
          <a:extLst>
            <a:ext uri="{FF2B5EF4-FFF2-40B4-BE49-F238E27FC236}">
              <a16:creationId xmlns:a16="http://schemas.microsoft.com/office/drawing/2014/main" id="{ECE32A7D-2DAD-4B94-B322-8CFC5AB7B1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0" name="Text Box 15">
          <a:extLst>
            <a:ext uri="{FF2B5EF4-FFF2-40B4-BE49-F238E27FC236}">
              <a16:creationId xmlns:a16="http://schemas.microsoft.com/office/drawing/2014/main" id="{7727179D-A601-40B2-B59E-86BD42846C7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1" name="Text Box 15">
          <a:extLst>
            <a:ext uri="{FF2B5EF4-FFF2-40B4-BE49-F238E27FC236}">
              <a16:creationId xmlns:a16="http://schemas.microsoft.com/office/drawing/2014/main" id="{394B3DEC-C495-4A4D-9C75-22F3F987288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2" name="Text Box 15">
          <a:extLst>
            <a:ext uri="{FF2B5EF4-FFF2-40B4-BE49-F238E27FC236}">
              <a16:creationId xmlns:a16="http://schemas.microsoft.com/office/drawing/2014/main" id="{3D9A54AB-350F-4E07-AC77-8BF1398151D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3" name="Text Box 15">
          <a:extLst>
            <a:ext uri="{FF2B5EF4-FFF2-40B4-BE49-F238E27FC236}">
              <a16:creationId xmlns:a16="http://schemas.microsoft.com/office/drawing/2014/main" id="{4A61419B-5302-4438-804D-91682F54BA3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4" name="Text Box 15">
          <a:extLst>
            <a:ext uri="{FF2B5EF4-FFF2-40B4-BE49-F238E27FC236}">
              <a16:creationId xmlns:a16="http://schemas.microsoft.com/office/drawing/2014/main" id="{D0007D95-581A-46DC-A17B-7B1EB93A162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5" name="Text Box 15">
          <a:extLst>
            <a:ext uri="{FF2B5EF4-FFF2-40B4-BE49-F238E27FC236}">
              <a16:creationId xmlns:a16="http://schemas.microsoft.com/office/drawing/2014/main" id="{E46BF5C1-2314-4707-A1CA-C5555D78856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6" name="Text Box 15">
          <a:extLst>
            <a:ext uri="{FF2B5EF4-FFF2-40B4-BE49-F238E27FC236}">
              <a16:creationId xmlns:a16="http://schemas.microsoft.com/office/drawing/2014/main" id="{20078F47-EE17-4108-AC4A-CF66A6F97E6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7" name="Text Box 15">
          <a:extLst>
            <a:ext uri="{FF2B5EF4-FFF2-40B4-BE49-F238E27FC236}">
              <a16:creationId xmlns:a16="http://schemas.microsoft.com/office/drawing/2014/main" id="{ADCA858C-E345-4A67-BDBA-D71CA5A974F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8" name="Text Box 15">
          <a:extLst>
            <a:ext uri="{FF2B5EF4-FFF2-40B4-BE49-F238E27FC236}">
              <a16:creationId xmlns:a16="http://schemas.microsoft.com/office/drawing/2014/main" id="{D81BB838-38EB-4630-9F25-2A2E639CB6E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9" name="Text Box 15">
          <a:extLst>
            <a:ext uri="{FF2B5EF4-FFF2-40B4-BE49-F238E27FC236}">
              <a16:creationId xmlns:a16="http://schemas.microsoft.com/office/drawing/2014/main" id="{19E490B8-62B4-465C-8E82-477E59875EE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0" name="Text Box 15">
          <a:extLst>
            <a:ext uri="{FF2B5EF4-FFF2-40B4-BE49-F238E27FC236}">
              <a16:creationId xmlns:a16="http://schemas.microsoft.com/office/drawing/2014/main" id="{A0CFB007-796C-4056-9A61-8C4AFDBBEA8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1" name="Text Box 15">
          <a:extLst>
            <a:ext uri="{FF2B5EF4-FFF2-40B4-BE49-F238E27FC236}">
              <a16:creationId xmlns:a16="http://schemas.microsoft.com/office/drawing/2014/main" id="{20BE7FDA-2C12-42D4-9A9C-3DE017EB6A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2" name="Text Box 15">
          <a:extLst>
            <a:ext uri="{FF2B5EF4-FFF2-40B4-BE49-F238E27FC236}">
              <a16:creationId xmlns:a16="http://schemas.microsoft.com/office/drawing/2014/main" id="{DB5C4402-B8D8-43F3-9E69-17D268AF9EF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3" name="Text Box 15">
          <a:extLst>
            <a:ext uri="{FF2B5EF4-FFF2-40B4-BE49-F238E27FC236}">
              <a16:creationId xmlns:a16="http://schemas.microsoft.com/office/drawing/2014/main" id="{CBF3AB22-119E-41D3-8C72-E3ECA0E2D5F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4" name="Text Box 15">
          <a:extLst>
            <a:ext uri="{FF2B5EF4-FFF2-40B4-BE49-F238E27FC236}">
              <a16:creationId xmlns:a16="http://schemas.microsoft.com/office/drawing/2014/main" id="{CF717145-35D5-4B7C-AA64-DCF1B9A1A52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5" name="Text Box 15">
          <a:extLst>
            <a:ext uri="{FF2B5EF4-FFF2-40B4-BE49-F238E27FC236}">
              <a16:creationId xmlns:a16="http://schemas.microsoft.com/office/drawing/2014/main" id="{7DBEEF40-A380-4669-A646-11909181DB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6" name="Text Box 15">
          <a:extLst>
            <a:ext uri="{FF2B5EF4-FFF2-40B4-BE49-F238E27FC236}">
              <a16:creationId xmlns:a16="http://schemas.microsoft.com/office/drawing/2014/main" id="{2102EC53-C7F2-4A43-9E05-E3DC65F302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7" name="Text Box 15">
          <a:extLst>
            <a:ext uri="{FF2B5EF4-FFF2-40B4-BE49-F238E27FC236}">
              <a16:creationId xmlns:a16="http://schemas.microsoft.com/office/drawing/2014/main" id="{791337C2-392D-46AE-98A7-7DCAD960EA4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8" name="Text Box 15">
          <a:extLst>
            <a:ext uri="{FF2B5EF4-FFF2-40B4-BE49-F238E27FC236}">
              <a16:creationId xmlns:a16="http://schemas.microsoft.com/office/drawing/2014/main" id="{80A664EA-B263-4039-A623-41DB905AB27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9" name="Text Box 15">
          <a:extLst>
            <a:ext uri="{FF2B5EF4-FFF2-40B4-BE49-F238E27FC236}">
              <a16:creationId xmlns:a16="http://schemas.microsoft.com/office/drawing/2014/main" id="{A5D27A18-18D9-455D-98B5-3776C75FF00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0" name="Text Box 15">
          <a:extLst>
            <a:ext uri="{FF2B5EF4-FFF2-40B4-BE49-F238E27FC236}">
              <a16:creationId xmlns:a16="http://schemas.microsoft.com/office/drawing/2014/main" id="{E4F9974B-D65B-4F1A-879F-C88A50E79D2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1" name="Text Box 15">
          <a:extLst>
            <a:ext uri="{FF2B5EF4-FFF2-40B4-BE49-F238E27FC236}">
              <a16:creationId xmlns:a16="http://schemas.microsoft.com/office/drawing/2014/main" id="{F726DC17-E3CE-4B8D-A620-5F39CA05DCB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2" name="Text Box 15">
          <a:extLst>
            <a:ext uri="{FF2B5EF4-FFF2-40B4-BE49-F238E27FC236}">
              <a16:creationId xmlns:a16="http://schemas.microsoft.com/office/drawing/2014/main" id="{6F8A0B3C-6CEC-402E-B7E1-8ED52A1BCE5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3" name="Text Box 15">
          <a:extLst>
            <a:ext uri="{FF2B5EF4-FFF2-40B4-BE49-F238E27FC236}">
              <a16:creationId xmlns:a16="http://schemas.microsoft.com/office/drawing/2014/main" id="{1BB222A3-D424-457F-AEE7-E78FAEB381E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4" name="Text Box 15">
          <a:extLst>
            <a:ext uri="{FF2B5EF4-FFF2-40B4-BE49-F238E27FC236}">
              <a16:creationId xmlns:a16="http://schemas.microsoft.com/office/drawing/2014/main" id="{6357BF44-516E-4459-8082-131126CE24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5" name="Text Box 15">
          <a:extLst>
            <a:ext uri="{FF2B5EF4-FFF2-40B4-BE49-F238E27FC236}">
              <a16:creationId xmlns:a16="http://schemas.microsoft.com/office/drawing/2014/main" id="{E10E9A59-FF24-40A2-BAF4-2A5C09FAA97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6" name="Text Box 15">
          <a:extLst>
            <a:ext uri="{FF2B5EF4-FFF2-40B4-BE49-F238E27FC236}">
              <a16:creationId xmlns:a16="http://schemas.microsoft.com/office/drawing/2014/main" id="{B251E7C3-BEBA-4287-86B8-9048C5C01C3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7" name="Text Box 15">
          <a:extLst>
            <a:ext uri="{FF2B5EF4-FFF2-40B4-BE49-F238E27FC236}">
              <a16:creationId xmlns:a16="http://schemas.microsoft.com/office/drawing/2014/main" id="{D946505F-0251-4E42-9016-B8D2AB2AE91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8" name="Text Box 15">
          <a:extLst>
            <a:ext uri="{FF2B5EF4-FFF2-40B4-BE49-F238E27FC236}">
              <a16:creationId xmlns:a16="http://schemas.microsoft.com/office/drawing/2014/main" id="{6DE0CC2B-71D2-415D-AA83-9547057DE4E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9" name="Text Box 15">
          <a:extLst>
            <a:ext uri="{FF2B5EF4-FFF2-40B4-BE49-F238E27FC236}">
              <a16:creationId xmlns:a16="http://schemas.microsoft.com/office/drawing/2014/main" id="{B2698F05-5818-4CE5-8073-110311EE828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0" name="Text Box 15">
          <a:extLst>
            <a:ext uri="{FF2B5EF4-FFF2-40B4-BE49-F238E27FC236}">
              <a16:creationId xmlns:a16="http://schemas.microsoft.com/office/drawing/2014/main" id="{3156D217-A050-450E-BF16-28241752C9E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1" name="Text Box 15">
          <a:extLst>
            <a:ext uri="{FF2B5EF4-FFF2-40B4-BE49-F238E27FC236}">
              <a16:creationId xmlns:a16="http://schemas.microsoft.com/office/drawing/2014/main" id="{A6D8FF89-2553-4496-9F92-E4B6C749D33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2" name="Text Box 15">
          <a:extLst>
            <a:ext uri="{FF2B5EF4-FFF2-40B4-BE49-F238E27FC236}">
              <a16:creationId xmlns:a16="http://schemas.microsoft.com/office/drawing/2014/main" id="{B53029F4-0FA5-484D-8533-F1588015F4B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3" name="Text Box 15">
          <a:extLst>
            <a:ext uri="{FF2B5EF4-FFF2-40B4-BE49-F238E27FC236}">
              <a16:creationId xmlns:a16="http://schemas.microsoft.com/office/drawing/2014/main" id="{CF5FB007-DD42-4D6A-8F2E-16EC388DE84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4" name="Text Box 15">
          <a:extLst>
            <a:ext uri="{FF2B5EF4-FFF2-40B4-BE49-F238E27FC236}">
              <a16:creationId xmlns:a16="http://schemas.microsoft.com/office/drawing/2014/main" id="{869597D4-BBBF-4D90-B613-B569B5576C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5" name="Text Box 15">
          <a:extLst>
            <a:ext uri="{FF2B5EF4-FFF2-40B4-BE49-F238E27FC236}">
              <a16:creationId xmlns:a16="http://schemas.microsoft.com/office/drawing/2014/main" id="{AF38285C-926A-4A12-A64E-EC4469BD88F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6" name="Text Box 15">
          <a:extLst>
            <a:ext uri="{FF2B5EF4-FFF2-40B4-BE49-F238E27FC236}">
              <a16:creationId xmlns:a16="http://schemas.microsoft.com/office/drawing/2014/main" id="{FBB90318-E18E-4781-AFAF-D7C060F8B13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7" name="Text Box 15">
          <a:extLst>
            <a:ext uri="{FF2B5EF4-FFF2-40B4-BE49-F238E27FC236}">
              <a16:creationId xmlns:a16="http://schemas.microsoft.com/office/drawing/2014/main" id="{C3254115-DCC5-4BC8-A4CD-63B655943E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8" name="Text Box 15">
          <a:extLst>
            <a:ext uri="{FF2B5EF4-FFF2-40B4-BE49-F238E27FC236}">
              <a16:creationId xmlns:a16="http://schemas.microsoft.com/office/drawing/2014/main" id="{858A20FE-C9E7-4ED2-963D-0664AB3C16E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9" name="Text Box 15">
          <a:extLst>
            <a:ext uri="{FF2B5EF4-FFF2-40B4-BE49-F238E27FC236}">
              <a16:creationId xmlns:a16="http://schemas.microsoft.com/office/drawing/2014/main" id="{27D332B0-E03A-43D6-A6DB-B6850A3B4E2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0" name="Text Box 15">
          <a:extLst>
            <a:ext uri="{FF2B5EF4-FFF2-40B4-BE49-F238E27FC236}">
              <a16:creationId xmlns:a16="http://schemas.microsoft.com/office/drawing/2014/main" id="{BB054661-C9CB-499D-A300-193BE8C31B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1" name="Text Box 15">
          <a:extLst>
            <a:ext uri="{FF2B5EF4-FFF2-40B4-BE49-F238E27FC236}">
              <a16:creationId xmlns:a16="http://schemas.microsoft.com/office/drawing/2014/main" id="{17DC6F06-30F3-4BAB-8F9E-5DDB933553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2" name="Text Box 15">
          <a:extLst>
            <a:ext uri="{FF2B5EF4-FFF2-40B4-BE49-F238E27FC236}">
              <a16:creationId xmlns:a16="http://schemas.microsoft.com/office/drawing/2014/main" id="{07E68C49-7254-40F5-87AA-5F6E8EBD5B6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3" name="Text Box 15">
          <a:extLst>
            <a:ext uri="{FF2B5EF4-FFF2-40B4-BE49-F238E27FC236}">
              <a16:creationId xmlns:a16="http://schemas.microsoft.com/office/drawing/2014/main" id="{C503DD17-67E2-4F16-BD31-7D4B48F63B0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4" name="Text Box 15">
          <a:extLst>
            <a:ext uri="{FF2B5EF4-FFF2-40B4-BE49-F238E27FC236}">
              <a16:creationId xmlns:a16="http://schemas.microsoft.com/office/drawing/2014/main" id="{31FA2803-4869-45EC-9F78-B4EDAFC41EA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5" name="Text Box 15">
          <a:extLst>
            <a:ext uri="{FF2B5EF4-FFF2-40B4-BE49-F238E27FC236}">
              <a16:creationId xmlns:a16="http://schemas.microsoft.com/office/drawing/2014/main" id="{BA0BCEE2-6D2D-4B69-8ACF-36684A5A771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6" name="Text Box 15">
          <a:extLst>
            <a:ext uri="{FF2B5EF4-FFF2-40B4-BE49-F238E27FC236}">
              <a16:creationId xmlns:a16="http://schemas.microsoft.com/office/drawing/2014/main" id="{076B242A-AF39-458F-A72B-CA0F11DB46D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7" name="Text Box 15">
          <a:extLst>
            <a:ext uri="{FF2B5EF4-FFF2-40B4-BE49-F238E27FC236}">
              <a16:creationId xmlns:a16="http://schemas.microsoft.com/office/drawing/2014/main" id="{98D060A8-DDE1-4B04-BDE3-D2AA29D2B76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8" name="Text Box 15">
          <a:extLst>
            <a:ext uri="{FF2B5EF4-FFF2-40B4-BE49-F238E27FC236}">
              <a16:creationId xmlns:a16="http://schemas.microsoft.com/office/drawing/2014/main" id="{F283D01D-E985-4DEE-8207-FA2C0E0032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9" name="Text Box 15">
          <a:extLst>
            <a:ext uri="{FF2B5EF4-FFF2-40B4-BE49-F238E27FC236}">
              <a16:creationId xmlns:a16="http://schemas.microsoft.com/office/drawing/2014/main" id="{251841F3-228E-4C93-BD99-42DCC569D0A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0" name="Text Box 15">
          <a:extLst>
            <a:ext uri="{FF2B5EF4-FFF2-40B4-BE49-F238E27FC236}">
              <a16:creationId xmlns:a16="http://schemas.microsoft.com/office/drawing/2014/main" id="{860DBDBB-FA7C-427D-943A-CABA0622136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1" name="Text Box 15">
          <a:extLst>
            <a:ext uri="{FF2B5EF4-FFF2-40B4-BE49-F238E27FC236}">
              <a16:creationId xmlns:a16="http://schemas.microsoft.com/office/drawing/2014/main" id="{B279DFD3-4D77-4918-ACE0-5E43AFC6BAA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2" name="Text Box 15">
          <a:extLst>
            <a:ext uri="{FF2B5EF4-FFF2-40B4-BE49-F238E27FC236}">
              <a16:creationId xmlns:a16="http://schemas.microsoft.com/office/drawing/2014/main" id="{BC848B86-216C-4DCF-946F-537CE51CD2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3" name="Text Box 15">
          <a:extLst>
            <a:ext uri="{FF2B5EF4-FFF2-40B4-BE49-F238E27FC236}">
              <a16:creationId xmlns:a16="http://schemas.microsoft.com/office/drawing/2014/main" id="{6E3AD56E-5370-4F57-A205-05891EC8D36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4" name="Text Box 15">
          <a:extLst>
            <a:ext uri="{FF2B5EF4-FFF2-40B4-BE49-F238E27FC236}">
              <a16:creationId xmlns:a16="http://schemas.microsoft.com/office/drawing/2014/main" id="{C9834F82-6AC6-41E2-A73B-8569570AD39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5" name="Text Box 15">
          <a:extLst>
            <a:ext uri="{FF2B5EF4-FFF2-40B4-BE49-F238E27FC236}">
              <a16:creationId xmlns:a16="http://schemas.microsoft.com/office/drawing/2014/main" id="{8BAA2D36-2607-4206-908B-39462E80224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6" name="Text Box 15">
          <a:extLst>
            <a:ext uri="{FF2B5EF4-FFF2-40B4-BE49-F238E27FC236}">
              <a16:creationId xmlns:a16="http://schemas.microsoft.com/office/drawing/2014/main" id="{5115C98C-CBF4-4767-8070-92BF7BEBC2B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7" name="Text Box 15">
          <a:extLst>
            <a:ext uri="{FF2B5EF4-FFF2-40B4-BE49-F238E27FC236}">
              <a16:creationId xmlns:a16="http://schemas.microsoft.com/office/drawing/2014/main" id="{8A47CDFC-FAA0-40D7-AB43-C9228BB97C0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8" name="Text Box 15">
          <a:extLst>
            <a:ext uri="{FF2B5EF4-FFF2-40B4-BE49-F238E27FC236}">
              <a16:creationId xmlns:a16="http://schemas.microsoft.com/office/drawing/2014/main" id="{3827F4C9-872D-4221-89B7-D53527857C5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9" name="Text Box 15">
          <a:extLst>
            <a:ext uri="{FF2B5EF4-FFF2-40B4-BE49-F238E27FC236}">
              <a16:creationId xmlns:a16="http://schemas.microsoft.com/office/drawing/2014/main" id="{9B5C71D6-3BAB-495B-BB84-23F7DF107F7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0" name="Text Box 15">
          <a:extLst>
            <a:ext uri="{FF2B5EF4-FFF2-40B4-BE49-F238E27FC236}">
              <a16:creationId xmlns:a16="http://schemas.microsoft.com/office/drawing/2014/main" id="{310D958D-16B4-4223-A6C0-B0643CA552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1" name="Text Box 15">
          <a:extLst>
            <a:ext uri="{FF2B5EF4-FFF2-40B4-BE49-F238E27FC236}">
              <a16:creationId xmlns:a16="http://schemas.microsoft.com/office/drawing/2014/main" id="{DC8A8A41-EC0F-4A22-9FD2-19507DBFF1A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2" name="Text Box 15">
          <a:extLst>
            <a:ext uri="{FF2B5EF4-FFF2-40B4-BE49-F238E27FC236}">
              <a16:creationId xmlns:a16="http://schemas.microsoft.com/office/drawing/2014/main" id="{1C67BC4E-2704-471E-AFD1-8108FB8B2B7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3" name="Text Box 15">
          <a:extLst>
            <a:ext uri="{FF2B5EF4-FFF2-40B4-BE49-F238E27FC236}">
              <a16:creationId xmlns:a16="http://schemas.microsoft.com/office/drawing/2014/main" id="{390F2717-EDEE-46F8-8822-741DD17A0B8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4" name="Text Box 15">
          <a:extLst>
            <a:ext uri="{FF2B5EF4-FFF2-40B4-BE49-F238E27FC236}">
              <a16:creationId xmlns:a16="http://schemas.microsoft.com/office/drawing/2014/main" id="{E0C2CB8B-E5F7-4054-AF0D-FBA0B902CE0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5" name="Text Box 15">
          <a:extLst>
            <a:ext uri="{FF2B5EF4-FFF2-40B4-BE49-F238E27FC236}">
              <a16:creationId xmlns:a16="http://schemas.microsoft.com/office/drawing/2014/main" id="{63723085-31D1-47F2-890C-D09B670699C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6" name="Text Box 15">
          <a:extLst>
            <a:ext uri="{FF2B5EF4-FFF2-40B4-BE49-F238E27FC236}">
              <a16:creationId xmlns:a16="http://schemas.microsoft.com/office/drawing/2014/main" id="{DB452580-EF71-43A0-BBC2-897CA9DEE28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7" name="Text Box 15">
          <a:extLst>
            <a:ext uri="{FF2B5EF4-FFF2-40B4-BE49-F238E27FC236}">
              <a16:creationId xmlns:a16="http://schemas.microsoft.com/office/drawing/2014/main" id="{B6F72566-85F4-4EA0-BCF6-0970C43809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8" name="Text Box 15">
          <a:extLst>
            <a:ext uri="{FF2B5EF4-FFF2-40B4-BE49-F238E27FC236}">
              <a16:creationId xmlns:a16="http://schemas.microsoft.com/office/drawing/2014/main" id="{897414C9-BD05-42A8-AECB-4EE00A1F7BF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9" name="Text Box 15">
          <a:extLst>
            <a:ext uri="{FF2B5EF4-FFF2-40B4-BE49-F238E27FC236}">
              <a16:creationId xmlns:a16="http://schemas.microsoft.com/office/drawing/2014/main" id="{33C80CB6-C77F-4964-8B19-A32925CE29E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0" name="Text Box 15">
          <a:extLst>
            <a:ext uri="{FF2B5EF4-FFF2-40B4-BE49-F238E27FC236}">
              <a16:creationId xmlns:a16="http://schemas.microsoft.com/office/drawing/2014/main" id="{D4860681-73F3-4FA3-97AC-4972FF3DE29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1" name="Text Box 15">
          <a:extLst>
            <a:ext uri="{FF2B5EF4-FFF2-40B4-BE49-F238E27FC236}">
              <a16:creationId xmlns:a16="http://schemas.microsoft.com/office/drawing/2014/main" id="{A4C42E12-6DA0-4AC9-BF29-CF5952C133A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2" name="Text Box 15">
          <a:extLst>
            <a:ext uri="{FF2B5EF4-FFF2-40B4-BE49-F238E27FC236}">
              <a16:creationId xmlns:a16="http://schemas.microsoft.com/office/drawing/2014/main" id="{852E4B91-30B5-4749-90AA-F3F18C6E65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3" name="Text Box 15">
          <a:extLst>
            <a:ext uri="{FF2B5EF4-FFF2-40B4-BE49-F238E27FC236}">
              <a16:creationId xmlns:a16="http://schemas.microsoft.com/office/drawing/2014/main" id="{6DD32E68-BD69-418B-A895-875AF4C051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4" name="Text Box 15">
          <a:extLst>
            <a:ext uri="{FF2B5EF4-FFF2-40B4-BE49-F238E27FC236}">
              <a16:creationId xmlns:a16="http://schemas.microsoft.com/office/drawing/2014/main" id="{7D5032CD-93DC-413C-AE5F-4CEC5C7B953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5" name="Text Box 15">
          <a:extLst>
            <a:ext uri="{FF2B5EF4-FFF2-40B4-BE49-F238E27FC236}">
              <a16:creationId xmlns:a16="http://schemas.microsoft.com/office/drawing/2014/main" id="{AB3DDC5F-9CB6-49BD-B27D-800DAD3ABC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6" name="Text Box 15">
          <a:extLst>
            <a:ext uri="{FF2B5EF4-FFF2-40B4-BE49-F238E27FC236}">
              <a16:creationId xmlns:a16="http://schemas.microsoft.com/office/drawing/2014/main" id="{5CD38862-8061-41A4-991E-A01FF4DCA3A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7" name="Text Box 15">
          <a:extLst>
            <a:ext uri="{FF2B5EF4-FFF2-40B4-BE49-F238E27FC236}">
              <a16:creationId xmlns:a16="http://schemas.microsoft.com/office/drawing/2014/main" id="{8F375098-B305-4F04-9496-2E165E2C8AF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8" name="Text Box 15">
          <a:extLst>
            <a:ext uri="{FF2B5EF4-FFF2-40B4-BE49-F238E27FC236}">
              <a16:creationId xmlns:a16="http://schemas.microsoft.com/office/drawing/2014/main" id="{3E733DD7-D6BA-4751-B605-3C575161323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9" name="Text Box 15">
          <a:extLst>
            <a:ext uri="{FF2B5EF4-FFF2-40B4-BE49-F238E27FC236}">
              <a16:creationId xmlns:a16="http://schemas.microsoft.com/office/drawing/2014/main" id="{284C004B-9FE1-4BD9-A7B2-3639F9D45D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0" name="Text Box 15">
          <a:extLst>
            <a:ext uri="{FF2B5EF4-FFF2-40B4-BE49-F238E27FC236}">
              <a16:creationId xmlns:a16="http://schemas.microsoft.com/office/drawing/2014/main" id="{2B0693D5-364F-4112-AACC-DC85FC7F810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1" name="Text Box 15">
          <a:extLst>
            <a:ext uri="{FF2B5EF4-FFF2-40B4-BE49-F238E27FC236}">
              <a16:creationId xmlns:a16="http://schemas.microsoft.com/office/drawing/2014/main" id="{48646F6E-F8AA-4048-9649-DB623003023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2" name="Text Box 15">
          <a:extLst>
            <a:ext uri="{FF2B5EF4-FFF2-40B4-BE49-F238E27FC236}">
              <a16:creationId xmlns:a16="http://schemas.microsoft.com/office/drawing/2014/main" id="{90148BAB-1BCB-40EE-A12F-096FFF320C4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3" name="Text Box 15">
          <a:extLst>
            <a:ext uri="{FF2B5EF4-FFF2-40B4-BE49-F238E27FC236}">
              <a16:creationId xmlns:a16="http://schemas.microsoft.com/office/drawing/2014/main" id="{C418B84A-BAA2-424C-B8E3-71AE41F0EDD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4" name="Text Box 15">
          <a:extLst>
            <a:ext uri="{FF2B5EF4-FFF2-40B4-BE49-F238E27FC236}">
              <a16:creationId xmlns:a16="http://schemas.microsoft.com/office/drawing/2014/main" id="{23C775C6-21FE-47EC-8164-6BCF390B261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5" name="Text Box 15">
          <a:extLst>
            <a:ext uri="{FF2B5EF4-FFF2-40B4-BE49-F238E27FC236}">
              <a16:creationId xmlns:a16="http://schemas.microsoft.com/office/drawing/2014/main" id="{464664E6-AB94-4D10-9428-983846897B4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6" name="Text Box 15">
          <a:extLst>
            <a:ext uri="{FF2B5EF4-FFF2-40B4-BE49-F238E27FC236}">
              <a16:creationId xmlns:a16="http://schemas.microsoft.com/office/drawing/2014/main" id="{56E00D5C-2391-4975-981A-A46D3F3D72C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7" name="Text Box 15">
          <a:extLst>
            <a:ext uri="{FF2B5EF4-FFF2-40B4-BE49-F238E27FC236}">
              <a16:creationId xmlns:a16="http://schemas.microsoft.com/office/drawing/2014/main" id="{67DC8735-3651-4F78-B72A-97FE3D1CAE6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8" name="Text Box 15">
          <a:extLst>
            <a:ext uri="{FF2B5EF4-FFF2-40B4-BE49-F238E27FC236}">
              <a16:creationId xmlns:a16="http://schemas.microsoft.com/office/drawing/2014/main" id="{28131586-F532-4549-B397-EE99433E3A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9" name="Text Box 15">
          <a:extLst>
            <a:ext uri="{FF2B5EF4-FFF2-40B4-BE49-F238E27FC236}">
              <a16:creationId xmlns:a16="http://schemas.microsoft.com/office/drawing/2014/main" id="{7976E2C8-A77C-41BA-A5A7-FCAFD9D7F1C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0" name="Text Box 15">
          <a:extLst>
            <a:ext uri="{FF2B5EF4-FFF2-40B4-BE49-F238E27FC236}">
              <a16:creationId xmlns:a16="http://schemas.microsoft.com/office/drawing/2014/main" id="{83B69BEB-109C-48D2-B91F-FA49B2CBE1A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1" name="Text Box 15">
          <a:extLst>
            <a:ext uri="{FF2B5EF4-FFF2-40B4-BE49-F238E27FC236}">
              <a16:creationId xmlns:a16="http://schemas.microsoft.com/office/drawing/2014/main" id="{F89C9CDE-71E3-4F12-8105-99A4452C837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2" name="Text Box 15">
          <a:extLst>
            <a:ext uri="{FF2B5EF4-FFF2-40B4-BE49-F238E27FC236}">
              <a16:creationId xmlns:a16="http://schemas.microsoft.com/office/drawing/2014/main" id="{F9C7415E-CCBA-42D9-88B2-944052430CC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3" name="Text Box 15">
          <a:extLst>
            <a:ext uri="{FF2B5EF4-FFF2-40B4-BE49-F238E27FC236}">
              <a16:creationId xmlns:a16="http://schemas.microsoft.com/office/drawing/2014/main" id="{69BCE5DE-3428-43AD-B4CA-7FD27DB0FA0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4" name="Text Box 15">
          <a:extLst>
            <a:ext uri="{FF2B5EF4-FFF2-40B4-BE49-F238E27FC236}">
              <a16:creationId xmlns:a16="http://schemas.microsoft.com/office/drawing/2014/main" id="{18246621-4E4E-449C-ABE0-BBDC372EF7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5" name="Text Box 15">
          <a:extLst>
            <a:ext uri="{FF2B5EF4-FFF2-40B4-BE49-F238E27FC236}">
              <a16:creationId xmlns:a16="http://schemas.microsoft.com/office/drawing/2014/main" id="{B1C4EF78-D34E-40CE-B192-EE9A708CAFA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6" name="Text Box 15">
          <a:extLst>
            <a:ext uri="{FF2B5EF4-FFF2-40B4-BE49-F238E27FC236}">
              <a16:creationId xmlns:a16="http://schemas.microsoft.com/office/drawing/2014/main" id="{2A23FFB8-9759-473B-8CB5-693DDBCF9F6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7" name="Text Box 15">
          <a:extLst>
            <a:ext uri="{FF2B5EF4-FFF2-40B4-BE49-F238E27FC236}">
              <a16:creationId xmlns:a16="http://schemas.microsoft.com/office/drawing/2014/main" id="{AEF98DEE-2738-4722-81E2-E9B314E7903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8" name="Text Box 15">
          <a:extLst>
            <a:ext uri="{FF2B5EF4-FFF2-40B4-BE49-F238E27FC236}">
              <a16:creationId xmlns:a16="http://schemas.microsoft.com/office/drawing/2014/main" id="{5FABE91E-BE57-45CF-B216-6D13FD15A0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9" name="Text Box 15">
          <a:extLst>
            <a:ext uri="{FF2B5EF4-FFF2-40B4-BE49-F238E27FC236}">
              <a16:creationId xmlns:a16="http://schemas.microsoft.com/office/drawing/2014/main" id="{8D00FB1C-5C3C-4ECC-9DAF-335BBA7C0AA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0" name="Text Box 15">
          <a:extLst>
            <a:ext uri="{FF2B5EF4-FFF2-40B4-BE49-F238E27FC236}">
              <a16:creationId xmlns:a16="http://schemas.microsoft.com/office/drawing/2014/main" id="{22BBBB03-B79C-45F3-9F7F-B0266E67800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1" name="Text Box 15">
          <a:extLst>
            <a:ext uri="{FF2B5EF4-FFF2-40B4-BE49-F238E27FC236}">
              <a16:creationId xmlns:a16="http://schemas.microsoft.com/office/drawing/2014/main" id="{92D5C74E-FA92-42CE-9E2F-A2BD95565E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2" name="Text Box 15">
          <a:extLst>
            <a:ext uri="{FF2B5EF4-FFF2-40B4-BE49-F238E27FC236}">
              <a16:creationId xmlns:a16="http://schemas.microsoft.com/office/drawing/2014/main" id="{AD4014A4-7C38-4C20-843E-81ED591EC5B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3" name="Text Box 15">
          <a:extLst>
            <a:ext uri="{FF2B5EF4-FFF2-40B4-BE49-F238E27FC236}">
              <a16:creationId xmlns:a16="http://schemas.microsoft.com/office/drawing/2014/main" id="{23F188FB-DD7E-4C95-9789-8E8F47768AA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4" name="Text Box 15">
          <a:extLst>
            <a:ext uri="{FF2B5EF4-FFF2-40B4-BE49-F238E27FC236}">
              <a16:creationId xmlns:a16="http://schemas.microsoft.com/office/drawing/2014/main" id="{61FA5144-F91F-4014-9978-06DB9DB0DE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5" name="Text Box 15">
          <a:extLst>
            <a:ext uri="{FF2B5EF4-FFF2-40B4-BE49-F238E27FC236}">
              <a16:creationId xmlns:a16="http://schemas.microsoft.com/office/drawing/2014/main" id="{B6247770-50CB-4FBC-80E8-2C57EB6A297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6" name="Text Box 15">
          <a:extLst>
            <a:ext uri="{FF2B5EF4-FFF2-40B4-BE49-F238E27FC236}">
              <a16:creationId xmlns:a16="http://schemas.microsoft.com/office/drawing/2014/main" id="{FB97B94F-1506-44F8-93D4-C0F839E3B5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7" name="Text Box 15">
          <a:extLst>
            <a:ext uri="{FF2B5EF4-FFF2-40B4-BE49-F238E27FC236}">
              <a16:creationId xmlns:a16="http://schemas.microsoft.com/office/drawing/2014/main" id="{5A48DB19-DE43-49A4-BFA3-446C2A24160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8" name="Text Box 15">
          <a:extLst>
            <a:ext uri="{FF2B5EF4-FFF2-40B4-BE49-F238E27FC236}">
              <a16:creationId xmlns:a16="http://schemas.microsoft.com/office/drawing/2014/main" id="{FC902B0D-8CCE-443E-8EEC-BCCCF025366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9" name="Text Box 15">
          <a:extLst>
            <a:ext uri="{FF2B5EF4-FFF2-40B4-BE49-F238E27FC236}">
              <a16:creationId xmlns:a16="http://schemas.microsoft.com/office/drawing/2014/main" id="{0FEFA264-5144-4C65-9A2E-C4F439953B8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0" name="Text Box 15">
          <a:extLst>
            <a:ext uri="{FF2B5EF4-FFF2-40B4-BE49-F238E27FC236}">
              <a16:creationId xmlns:a16="http://schemas.microsoft.com/office/drawing/2014/main" id="{0E811069-1307-4AAA-B756-108DAC9B757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1" name="Text Box 15">
          <a:extLst>
            <a:ext uri="{FF2B5EF4-FFF2-40B4-BE49-F238E27FC236}">
              <a16:creationId xmlns:a16="http://schemas.microsoft.com/office/drawing/2014/main" id="{FF0B5515-E8F1-4B7B-8D3E-E505F60A40F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2" name="Text Box 15">
          <a:extLst>
            <a:ext uri="{FF2B5EF4-FFF2-40B4-BE49-F238E27FC236}">
              <a16:creationId xmlns:a16="http://schemas.microsoft.com/office/drawing/2014/main" id="{22457B2A-AB0E-4142-8F93-E25C28DB5C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3" name="Text Box 15">
          <a:extLst>
            <a:ext uri="{FF2B5EF4-FFF2-40B4-BE49-F238E27FC236}">
              <a16:creationId xmlns:a16="http://schemas.microsoft.com/office/drawing/2014/main" id="{86686590-4D8D-442B-9816-2AAFF2687BA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4" name="Text Box 15">
          <a:extLst>
            <a:ext uri="{FF2B5EF4-FFF2-40B4-BE49-F238E27FC236}">
              <a16:creationId xmlns:a16="http://schemas.microsoft.com/office/drawing/2014/main" id="{230A61B0-1282-46A6-A22D-1F919C790C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5" name="Text Box 15">
          <a:extLst>
            <a:ext uri="{FF2B5EF4-FFF2-40B4-BE49-F238E27FC236}">
              <a16:creationId xmlns:a16="http://schemas.microsoft.com/office/drawing/2014/main" id="{20F39363-A3CF-4C93-85AD-205024CE553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6" name="Text Box 15">
          <a:extLst>
            <a:ext uri="{FF2B5EF4-FFF2-40B4-BE49-F238E27FC236}">
              <a16:creationId xmlns:a16="http://schemas.microsoft.com/office/drawing/2014/main" id="{0A7D0B54-E17A-4641-9A67-BAD45FFA3E9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7" name="Text Box 15">
          <a:extLst>
            <a:ext uri="{FF2B5EF4-FFF2-40B4-BE49-F238E27FC236}">
              <a16:creationId xmlns:a16="http://schemas.microsoft.com/office/drawing/2014/main" id="{AE6F5FF3-C01F-48D4-92CA-16134E09C00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8" name="Text Box 15">
          <a:extLst>
            <a:ext uri="{FF2B5EF4-FFF2-40B4-BE49-F238E27FC236}">
              <a16:creationId xmlns:a16="http://schemas.microsoft.com/office/drawing/2014/main" id="{FC184F2E-B02E-42CA-9670-6EB8B131E8F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9" name="Text Box 15">
          <a:extLst>
            <a:ext uri="{FF2B5EF4-FFF2-40B4-BE49-F238E27FC236}">
              <a16:creationId xmlns:a16="http://schemas.microsoft.com/office/drawing/2014/main" id="{C78B7308-DE73-40A4-B1ED-B649BB670E4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0" name="Text Box 15">
          <a:extLst>
            <a:ext uri="{FF2B5EF4-FFF2-40B4-BE49-F238E27FC236}">
              <a16:creationId xmlns:a16="http://schemas.microsoft.com/office/drawing/2014/main" id="{7DF42EE3-70C9-4103-9C46-427195E1F00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1" name="Text Box 15">
          <a:extLst>
            <a:ext uri="{FF2B5EF4-FFF2-40B4-BE49-F238E27FC236}">
              <a16:creationId xmlns:a16="http://schemas.microsoft.com/office/drawing/2014/main" id="{95CD0645-5344-40FB-9EEA-0D44115CDE2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2" name="Text Box 15">
          <a:extLst>
            <a:ext uri="{FF2B5EF4-FFF2-40B4-BE49-F238E27FC236}">
              <a16:creationId xmlns:a16="http://schemas.microsoft.com/office/drawing/2014/main" id="{1E8ED4C9-2289-4E64-B73E-40272ECC22F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3" name="Text Box 15">
          <a:extLst>
            <a:ext uri="{FF2B5EF4-FFF2-40B4-BE49-F238E27FC236}">
              <a16:creationId xmlns:a16="http://schemas.microsoft.com/office/drawing/2014/main" id="{6AA99CD1-ED57-486F-9B18-0825CB13E42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4" name="Text Box 15">
          <a:extLst>
            <a:ext uri="{FF2B5EF4-FFF2-40B4-BE49-F238E27FC236}">
              <a16:creationId xmlns:a16="http://schemas.microsoft.com/office/drawing/2014/main" id="{4790C54F-BF71-4D27-B66A-346562C4726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5" name="Text Box 15">
          <a:extLst>
            <a:ext uri="{FF2B5EF4-FFF2-40B4-BE49-F238E27FC236}">
              <a16:creationId xmlns:a16="http://schemas.microsoft.com/office/drawing/2014/main" id="{699804E8-3F61-4C55-898A-5F0D794A90D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6" name="Text Box 15">
          <a:extLst>
            <a:ext uri="{FF2B5EF4-FFF2-40B4-BE49-F238E27FC236}">
              <a16:creationId xmlns:a16="http://schemas.microsoft.com/office/drawing/2014/main" id="{863363FD-861F-4991-8190-4914FABA37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7" name="Text Box 15">
          <a:extLst>
            <a:ext uri="{FF2B5EF4-FFF2-40B4-BE49-F238E27FC236}">
              <a16:creationId xmlns:a16="http://schemas.microsoft.com/office/drawing/2014/main" id="{22EA30E0-C4DF-4881-A516-52EB2273874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8" name="Text Box 15">
          <a:extLst>
            <a:ext uri="{FF2B5EF4-FFF2-40B4-BE49-F238E27FC236}">
              <a16:creationId xmlns:a16="http://schemas.microsoft.com/office/drawing/2014/main" id="{269F40E4-3D92-4F0F-870A-325B2642F9F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9" name="Text Box 15">
          <a:extLst>
            <a:ext uri="{FF2B5EF4-FFF2-40B4-BE49-F238E27FC236}">
              <a16:creationId xmlns:a16="http://schemas.microsoft.com/office/drawing/2014/main" id="{C7FAB257-6937-400D-B68A-CD6567AC01D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0" name="Text Box 15">
          <a:extLst>
            <a:ext uri="{FF2B5EF4-FFF2-40B4-BE49-F238E27FC236}">
              <a16:creationId xmlns:a16="http://schemas.microsoft.com/office/drawing/2014/main" id="{B167537F-51F6-4F7A-A00D-8EA2D559DF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1" name="Text Box 15">
          <a:extLst>
            <a:ext uri="{FF2B5EF4-FFF2-40B4-BE49-F238E27FC236}">
              <a16:creationId xmlns:a16="http://schemas.microsoft.com/office/drawing/2014/main" id="{0D31069B-7A79-4C4D-9655-5365C37AA62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2" name="Text Box 15">
          <a:extLst>
            <a:ext uri="{FF2B5EF4-FFF2-40B4-BE49-F238E27FC236}">
              <a16:creationId xmlns:a16="http://schemas.microsoft.com/office/drawing/2014/main" id="{7CE83576-30B1-4345-B298-4A4474633B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3" name="Text Box 15">
          <a:extLst>
            <a:ext uri="{FF2B5EF4-FFF2-40B4-BE49-F238E27FC236}">
              <a16:creationId xmlns:a16="http://schemas.microsoft.com/office/drawing/2014/main" id="{6F189580-92F6-48CA-93BC-1C566582924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4" name="Text Box 15">
          <a:extLst>
            <a:ext uri="{FF2B5EF4-FFF2-40B4-BE49-F238E27FC236}">
              <a16:creationId xmlns:a16="http://schemas.microsoft.com/office/drawing/2014/main" id="{A2A41BB3-F23B-4A4C-B4D0-B112C844CC0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5" name="Text Box 15">
          <a:extLst>
            <a:ext uri="{FF2B5EF4-FFF2-40B4-BE49-F238E27FC236}">
              <a16:creationId xmlns:a16="http://schemas.microsoft.com/office/drawing/2014/main" id="{9F78E895-8C5D-4870-9C94-5FC9AF57F37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6" name="Text Box 15">
          <a:extLst>
            <a:ext uri="{FF2B5EF4-FFF2-40B4-BE49-F238E27FC236}">
              <a16:creationId xmlns:a16="http://schemas.microsoft.com/office/drawing/2014/main" id="{CBB48E08-0FBC-4C35-B6A9-881011CA859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7" name="Text Box 15">
          <a:extLst>
            <a:ext uri="{FF2B5EF4-FFF2-40B4-BE49-F238E27FC236}">
              <a16:creationId xmlns:a16="http://schemas.microsoft.com/office/drawing/2014/main" id="{C8B539F2-248F-443D-908D-1372F5EF4FB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8" name="Text Box 15">
          <a:extLst>
            <a:ext uri="{FF2B5EF4-FFF2-40B4-BE49-F238E27FC236}">
              <a16:creationId xmlns:a16="http://schemas.microsoft.com/office/drawing/2014/main" id="{ADC16802-F866-4BF0-AF3E-6DD85E39480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9" name="Text Box 15">
          <a:extLst>
            <a:ext uri="{FF2B5EF4-FFF2-40B4-BE49-F238E27FC236}">
              <a16:creationId xmlns:a16="http://schemas.microsoft.com/office/drawing/2014/main" id="{86F283F8-FB8A-4A6C-8FD0-25AFBA36DA8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0" name="Text Box 15">
          <a:extLst>
            <a:ext uri="{FF2B5EF4-FFF2-40B4-BE49-F238E27FC236}">
              <a16:creationId xmlns:a16="http://schemas.microsoft.com/office/drawing/2014/main" id="{3E319EDD-A519-4705-B873-FEDF7562F70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1" name="Text Box 15">
          <a:extLst>
            <a:ext uri="{FF2B5EF4-FFF2-40B4-BE49-F238E27FC236}">
              <a16:creationId xmlns:a16="http://schemas.microsoft.com/office/drawing/2014/main" id="{BD8023E0-A51C-4AFE-9BE3-CBF79721ADE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2" name="Text Box 15">
          <a:extLst>
            <a:ext uri="{FF2B5EF4-FFF2-40B4-BE49-F238E27FC236}">
              <a16:creationId xmlns:a16="http://schemas.microsoft.com/office/drawing/2014/main" id="{00D4F53C-3FCA-442F-B187-AAE6B107160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3" name="Text Box 15">
          <a:extLst>
            <a:ext uri="{FF2B5EF4-FFF2-40B4-BE49-F238E27FC236}">
              <a16:creationId xmlns:a16="http://schemas.microsoft.com/office/drawing/2014/main" id="{41677354-3853-4C55-84D6-8E71DDAA21F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4" name="Text Box 15">
          <a:extLst>
            <a:ext uri="{FF2B5EF4-FFF2-40B4-BE49-F238E27FC236}">
              <a16:creationId xmlns:a16="http://schemas.microsoft.com/office/drawing/2014/main" id="{1885BE14-02C2-4F5E-8016-0BC39B4048A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5" name="Text Box 15">
          <a:extLst>
            <a:ext uri="{FF2B5EF4-FFF2-40B4-BE49-F238E27FC236}">
              <a16:creationId xmlns:a16="http://schemas.microsoft.com/office/drawing/2014/main" id="{8DBDECB2-B527-4C67-97B4-84203C7243F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6" name="Text Box 15">
          <a:extLst>
            <a:ext uri="{FF2B5EF4-FFF2-40B4-BE49-F238E27FC236}">
              <a16:creationId xmlns:a16="http://schemas.microsoft.com/office/drawing/2014/main" id="{277B4403-5A7E-4488-BB6B-DF6FAF26889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7" name="Text Box 15">
          <a:extLst>
            <a:ext uri="{FF2B5EF4-FFF2-40B4-BE49-F238E27FC236}">
              <a16:creationId xmlns:a16="http://schemas.microsoft.com/office/drawing/2014/main" id="{F6EA67C8-6ABA-4F6E-9CC1-2C2FC16F01D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8" name="Text Box 15">
          <a:extLst>
            <a:ext uri="{FF2B5EF4-FFF2-40B4-BE49-F238E27FC236}">
              <a16:creationId xmlns:a16="http://schemas.microsoft.com/office/drawing/2014/main" id="{148A8F2A-5D15-4C7F-8F83-65E68A7B3B7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9" name="Text Box 15">
          <a:extLst>
            <a:ext uri="{FF2B5EF4-FFF2-40B4-BE49-F238E27FC236}">
              <a16:creationId xmlns:a16="http://schemas.microsoft.com/office/drawing/2014/main" id="{2F460F55-1961-4322-9B23-64A25DA85E8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0" name="Text Box 15">
          <a:extLst>
            <a:ext uri="{FF2B5EF4-FFF2-40B4-BE49-F238E27FC236}">
              <a16:creationId xmlns:a16="http://schemas.microsoft.com/office/drawing/2014/main" id="{CC2E1380-FF1A-49B0-AA45-C2F8DDDB941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1" name="Text Box 15">
          <a:extLst>
            <a:ext uri="{FF2B5EF4-FFF2-40B4-BE49-F238E27FC236}">
              <a16:creationId xmlns:a16="http://schemas.microsoft.com/office/drawing/2014/main" id="{D4403595-03A9-4F67-92A8-A8D7F0A719A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1162" name="Text Box 16">
          <a:extLst>
            <a:ext uri="{FF2B5EF4-FFF2-40B4-BE49-F238E27FC236}">
              <a16:creationId xmlns:a16="http://schemas.microsoft.com/office/drawing/2014/main" id="{ED28177C-C859-4E76-A529-AB095EDBCA33}"/>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3" name="Text Box 16">
          <a:extLst>
            <a:ext uri="{FF2B5EF4-FFF2-40B4-BE49-F238E27FC236}">
              <a16:creationId xmlns:a16="http://schemas.microsoft.com/office/drawing/2014/main" id="{31206EF1-4C1F-4BBA-B535-F8B05B3E914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4" name="Text Box 17">
          <a:extLst>
            <a:ext uri="{FF2B5EF4-FFF2-40B4-BE49-F238E27FC236}">
              <a16:creationId xmlns:a16="http://schemas.microsoft.com/office/drawing/2014/main" id="{88C055E6-9456-47B4-83FA-AA41DC69C26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5" name="Text Box 18">
          <a:extLst>
            <a:ext uri="{FF2B5EF4-FFF2-40B4-BE49-F238E27FC236}">
              <a16:creationId xmlns:a16="http://schemas.microsoft.com/office/drawing/2014/main" id="{331CB65A-C946-4692-BAF0-CC2149E745F2}"/>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6" name="Text Box 19">
          <a:extLst>
            <a:ext uri="{FF2B5EF4-FFF2-40B4-BE49-F238E27FC236}">
              <a16:creationId xmlns:a16="http://schemas.microsoft.com/office/drawing/2014/main" id="{BA14F59B-3920-4EC9-B584-7B932DA7F00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7" name="Text Box 15">
          <a:extLst>
            <a:ext uri="{FF2B5EF4-FFF2-40B4-BE49-F238E27FC236}">
              <a16:creationId xmlns:a16="http://schemas.microsoft.com/office/drawing/2014/main" id="{1B68CFAF-FBA6-42E5-9CF9-F158D2C30DB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8" name="Text Box 15">
          <a:extLst>
            <a:ext uri="{FF2B5EF4-FFF2-40B4-BE49-F238E27FC236}">
              <a16:creationId xmlns:a16="http://schemas.microsoft.com/office/drawing/2014/main" id="{70A5DEA1-814B-49C5-BE43-F53C6DECC24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69" name="Text Box 16">
          <a:extLst>
            <a:ext uri="{FF2B5EF4-FFF2-40B4-BE49-F238E27FC236}">
              <a16:creationId xmlns:a16="http://schemas.microsoft.com/office/drawing/2014/main" id="{20348AA2-859C-42E2-B7D6-6BB351BB303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0" name="Text Box 17">
          <a:extLst>
            <a:ext uri="{FF2B5EF4-FFF2-40B4-BE49-F238E27FC236}">
              <a16:creationId xmlns:a16="http://schemas.microsoft.com/office/drawing/2014/main" id="{A4D47934-CEE4-4BB0-8286-7D07021952A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1" name="Text Box 18">
          <a:extLst>
            <a:ext uri="{FF2B5EF4-FFF2-40B4-BE49-F238E27FC236}">
              <a16:creationId xmlns:a16="http://schemas.microsoft.com/office/drawing/2014/main" id="{03F9D3E4-2D91-409A-B3E7-808E4B88CAB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2" name="Text Box 19">
          <a:extLst>
            <a:ext uri="{FF2B5EF4-FFF2-40B4-BE49-F238E27FC236}">
              <a16:creationId xmlns:a16="http://schemas.microsoft.com/office/drawing/2014/main" id="{10E0B642-E2A7-4A95-B420-79F5C5C3BAB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35713"/>
    <xdr:sp macro="" textlink="">
      <xdr:nvSpPr>
        <xdr:cNvPr id="1173" name="Text Box 15">
          <a:extLst>
            <a:ext uri="{FF2B5EF4-FFF2-40B4-BE49-F238E27FC236}">
              <a16:creationId xmlns:a16="http://schemas.microsoft.com/office/drawing/2014/main" id="{FDC79BA6-D4A9-4058-8E27-CFD3C8C8BEBF}"/>
            </a:ext>
          </a:extLst>
        </xdr:cNvPr>
        <xdr:cNvSpPr txBox="1">
          <a:spLocks noChangeArrowheads="1"/>
        </xdr:cNvSpPr>
      </xdr:nvSpPr>
      <xdr:spPr bwMode="auto">
        <a:xfrm>
          <a:off x="4743450" y="5253990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4" name="Text Box 16">
          <a:extLst>
            <a:ext uri="{FF2B5EF4-FFF2-40B4-BE49-F238E27FC236}">
              <a16:creationId xmlns:a16="http://schemas.microsoft.com/office/drawing/2014/main" id="{776FED83-FA88-428B-9AC0-3547086C8AD5}"/>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5" name="Text Box 17">
          <a:extLst>
            <a:ext uri="{FF2B5EF4-FFF2-40B4-BE49-F238E27FC236}">
              <a16:creationId xmlns:a16="http://schemas.microsoft.com/office/drawing/2014/main" id="{FB246570-0063-4A66-AF03-CF4EF8DF3E3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6" name="Text Box 18">
          <a:extLst>
            <a:ext uri="{FF2B5EF4-FFF2-40B4-BE49-F238E27FC236}">
              <a16:creationId xmlns:a16="http://schemas.microsoft.com/office/drawing/2014/main" id="{BA089DA3-B276-4DA3-940A-5668F4E7D84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7" name="Text Box 19">
          <a:extLst>
            <a:ext uri="{FF2B5EF4-FFF2-40B4-BE49-F238E27FC236}">
              <a16:creationId xmlns:a16="http://schemas.microsoft.com/office/drawing/2014/main" id="{0BB93DEC-397B-4801-A44C-4774CE14020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1178" name="Text Box 15">
          <a:extLst>
            <a:ext uri="{FF2B5EF4-FFF2-40B4-BE49-F238E27FC236}">
              <a16:creationId xmlns:a16="http://schemas.microsoft.com/office/drawing/2014/main" id="{8DBC6D67-FBC8-41E1-8C4F-4E73D5F4AA73}"/>
            </a:ext>
          </a:extLst>
        </xdr:cNvPr>
        <xdr:cNvSpPr txBox="1">
          <a:spLocks noChangeArrowheads="1"/>
        </xdr:cNvSpPr>
      </xdr:nvSpPr>
      <xdr:spPr bwMode="auto">
        <a:xfrm>
          <a:off x="5415643"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9" name="Text Box 16">
          <a:extLst>
            <a:ext uri="{FF2B5EF4-FFF2-40B4-BE49-F238E27FC236}">
              <a16:creationId xmlns:a16="http://schemas.microsoft.com/office/drawing/2014/main" id="{4F1C11CF-839E-4A58-BD4C-64025CD16FF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80" name="Text Box 17">
          <a:extLst>
            <a:ext uri="{FF2B5EF4-FFF2-40B4-BE49-F238E27FC236}">
              <a16:creationId xmlns:a16="http://schemas.microsoft.com/office/drawing/2014/main" id="{5B3153D7-F983-4245-B31B-3488FEFE258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81" name="Text Box 18">
          <a:extLst>
            <a:ext uri="{FF2B5EF4-FFF2-40B4-BE49-F238E27FC236}">
              <a16:creationId xmlns:a16="http://schemas.microsoft.com/office/drawing/2014/main" id="{46877DBD-0CD3-4A7A-BD81-FBF91EB41DA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82" name="Text Box 19">
          <a:extLst>
            <a:ext uri="{FF2B5EF4-FFF2-40B4-BE49-F238E27FC236}">
              <a16:creationId xmlns:a16="http://schemas.microsoft.com/office/drawing/2014/main" id="{B44DCA12-9060-45C3-B48D-836F29940B6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3" name="Text Box 16">
          <a:extLst>
            <a:ext uri="{FF2B5EF4-FFF2-40B4-BE49-F238E27FC236}">
              <a16:creationId xmlns:a16="http://schemas.microsoft.com/office/drawing/2014/main" id="{0A265801-91FD-453F-8428-6EBE8873338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4" name="Text Box 17">
          <a:extLst>
            <a:ext uri="{FF2B5EF4-FFF2-40B4-BE49-F238E27FC236}">
              <a16:creationId xmlns:a16="http://schemas.microsoft.com/office/drawing/2014/main" id="{75D1AA9B-77BE-4FD3-93D0-734F6F83086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5" name="Text Box 18">
          <a:extLst>
            <a:ext uri="{FF2B5EF4-FFF2-40B4-BE49-F238E27FC236}">
              <a16:creationId xmlns:a16="http://schemas.microsoft.com/office/drawing/2014/main" id="{B1C20CA5-219B-4E01-9EDC-EA18E2771612}"/>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6" name="Text Box 19">
          <a:extLst>
            <a:ext uri="{FF2B5EF4-FFF2-40B4-BE49-F238E27FC236}">
              <a16:creationId xmlns:a16="http://schemas.microsoft.com/office/drawing/2014/main" id="{602E8BAF-81DB-49FD-A99E-80EF9B13FEF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187" name="Text Box 15">
          <a:extLst>
            <a:ext uri="{FF2B5EF4-FFF2-40B4-BE49-F238E27FC236}">
              <a16:creationId xmlns:a16="http://schemas.microsoft.com/office/drawing/2014/main" id="{0A274482-EBA8-40DB-BD0C-B0BD56717174}"/>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8" name="Text Box 16">
          <a:extLst>
            <a:ext uri="{FF2B5EF4-FFF2-40B4-BE49-F238E27FC236}">
              <a16:creationId xmlns:a16="http://schemas.microsoft.com/office/drawing/2014/main" id="{42D668A4-335A-4699-B51B-8AFF7F43C10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9" name="Text Box 17">
          <a:extLst>
            <a:ext uri="{FF2B5EF4-FFF2-40B4-BE49-F238E27FC236}">
              <a16:creationId xmlns:a16="http://schemas.microsoft.com/office/drawing/2014/main" id="{381AB434-5E9C-4BA3-8019-EC40D8F6E73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0" name="Text Box 18">
          <a:extLst>
            <a:ext uri="{FF2B5EF4-FFF2-40B4-BE49-F238E27FC236}">
              <a16:creationId xmlns:a16="http://schemas.microsoft.com/office/drawing/2014/main" id="{0D413347-2DEA-4792-B61B-E9EFB080C9D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1" name="Text Box 19">
          <a:extLst>
            <a:ext uri="{FF2B5EF4-FFF2-40B4-BE49-F238E27FC236}">
              <a16:creationId xmlns:a16="http://schemas.microsoft.com/office/drawing/2014/main" id="{D9946FD6-B2CC-446F-8EC9-99932207F943}"/>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192" name="Text Box 15">
          <a:extLst>
            <a:ext uri="{FF2B5EF4-FFF2-40B4-BE49-F238E27FC236}">
              <a16:creationId xmlns:a16="http://schemas.microsoft.com/office/drawing/2014/main" id="{A8D91A17-46F8-418D-9226-565811E16A6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3" name="Text Box 16">
          <a:extLst>
            <a:ext uri="{FF2B5EF4-FFF2-40B4-BE49-F238E27FC236}">
              <a16:creationId xmlns:a16="http://schemas.microsoft.com/office/drawing/2014/main" id="{099B3338-6D63-4AD4-B897-70ED246A2C2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4" name="Text Box 17">
          <a:extLst>
            <a:ext uri="{FF2B5EF4-FFF2-40B4-BE49-F238E27FC236}">
              <a16:creationId xmlns:a16="http://schemas.microsoft.com/office/drawing/2014/main" id="{B41EAFBF-6FC1-4FD6-B977-644706C740F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5" name="Text Box 18">
          <a:extLst>
            <a:ext uri="{FF2B5EF4-FFF2-40B4-BE49-F238E27FC236}">
              <a16:creationId xmlns:a16="http://schemas.microsoft.com/office/drawing/2014/main" id="{9D600D05-2FD1-44D0-B977-FF1EFDE5529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6" name="Text Box 19">
          <a:extLst>
            <a:ext uri="{FF2B5EF4-FFF2-40B4-BE49-F238E27FC236}">
              <a16:creationId xmlns:a16="http://schemas.microsoft.com/office/drawing/2014/main" id="{92AC49CE-D9C5-48D5-9237-6EABBABDD9F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197" name="Text Box 16">
          <a:extLst>
            <a:ext uri="{FF2B5EF4-FFF2-40B4-BE49-F238E27FC236}">
              <a16:creationId xmlns:a16="http://schemas.microsoft.com/office/drawing/2014/main" id="{DC93D7C4-88A1-4D80-B8B2-CDCAEFC737F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198" name="Text Box 17">
          <a:extLst>
            <a:ext uri="{FF2B5EF4-FFF2-40B4-BE49-F238E27FC236}">
              <a16:creationId xmlns:a16="http://schemas.microsoft.com/office/drawing/2014/main" id="{4356E2F1-6301-402C-A206-520F3D54B879}"/>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199" name="Text Box 18">
          <a:extLst>
            <a:ext uri="{FF2B5EF4-FFF2-40B4-BE49-F238E27FC236}">
              <a16:creationId xmlns:a16="http://schemas.microsoft.com/office/drawing/2014/main" id="{E1DEAA03-3ED2-4558-98EE-0D9709B991D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0" name="Text Box 19">
          <a:extLst>
            <a:ext uri="{FF2B5EF4-FFF2-40B4-BE49-F238E27FC236}">
              <a16:creationId xmlns:a16="http://schemas.microsoft.com/office/drawing/2014/main" id="{32281C4E-1AF7-4871-B83E-BAEC0C5A979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442269"/>
    <xdr:sp macro="" textlink="">
      <xdr:nvSpPr>
        <xdr:cNvPr id="1201" name="Text Box 15">
          <a:extLst>
            <a:ext uri="{FF2B5EF4-FFF2-40B4-BE49-F238E27FC236}">
              <a16:creationId xmlns:a16="http://schemas.microsoft.com/office/drawing/2014/main" id="{1B5A6576-6288-43C1-A400-2C35C0E0435B}"/>
            </a:ext>
          </a:extLst>
        </xdr:cNvPr>
        <xdr:cNvSpPr txBox="1">
          <a:spLocks noChangeArrowheads="1"/>
        </xdr:cNvSpPr>
      </xdr:nvSpPr>
      <xdr:spPr bwMode="auto">
        <a:xfrm>
          <a:off x="309181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2" name="Text Box 16">
          <a:extLst>
            <a:ext uri="{FF2B5EF4-FFF2-40B4-BE49-F238E27FC236}">
              <a16:creationId xmlns:a16="http://schemas.microsoft.com/office/drawing/2014/main" id="{E2F25A01-7F01-4C21-BDB4-D53BDDB3008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3" name="Text Box 17">
          <a:extLst>
            <a:ext uri="{FF2B5EF4-FFF2-40B4-BE49-F238E27FC236}">
              <a16:creationId xmlns:a16="http://schemas.microsoft.com/office/drawing/2014/main" id="{896E33DC-629A-49DA-B517-E9E739FD7384}"/>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4" name="Text Box 18">
          <a:extLst>
            <a:ext uri="{FF2B5EF4-FFF2-40B4-BE49-F238E27FC236}">
              <a16:creationId xmlns:a16="http://schemas.microsoft.com/office/drawing/2014/main" id="{443BE00C-83DA-4A72-8AC9-0F5E28F367B5}"/>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5" name="Text Box 19">
          <a:extLst>
            <a:ext uri="{FF2B5EF4-FFF2-40B4-BE49-F238E27FC236}">
              <a16:creationId xmlns:a16="http://schemas.microsoft.com/office/drawing/2014/main" id="{7133277A-1482-4FBA-B240-F659269C912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206" name="Text Box 15">
          <a:extLst>
            <a:ext uri="{FF2B5EF4-FFF2-40B4-BE49-F238E27FC236}">
              <a16:creationId xmlns:a16="http://schemas.microsoft.com/office/drawing/2014/main" id="{96FC2F80-10D5-40D6-924B-BF158599029B}"/>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7" name="Text Box 16">
          <a:extLst>
            <a:ext uri="{FF2B5EF4-FFF2-40B4-BE49-F238E27FC236}">
              <a16:creationId xmlns:a16="http://schemas.microsoft.com/office/drawing/2014/main" id="{DE472C43-35AB-4E6B-B78C-D672E05B26C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8" name="Text Box 17">
          <a:extLst>
            <a:ext uri="{FF2B5EF4-FFF2-40B4-BE49-F238E27FC236}">
              <a16:creationId xmlns:a16="http://schemas.microsoft.com/office/drawing/2014/main" id="{75F57C49-0C58-4443-BADE-33364F2D61D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9" name="Text Box 18">
          <a:extLst>
            <a:ext uri="{FF2B5EF4-FFF2-40B4-BE49-F238E27FC236}">
              <a16:creationId xmlns:a16="http://schemas.microsoft.com/office/drawing/2014/main" id="{2D2BE7BC-4026-4636-8CB4-BEC60CE25D3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10" name="Text Box 19">
          <a:extLst>
            <a:ext uri="{FF2B5EF4-FFF2-40B4-BE49-F238E27FC236}">
              <a16:creationId xmlns:a16="http://schemas.microsoft.com/office/drawing/2014/main" id="{F7028A72-53D5-4305-96D2-8E37F5992A8D}"/>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1" name="Text Box 16">
          <a:extLst>
            <a:ext uri="{FF2B5EF4-FFF2-40B4-BE49-F238E27FC236}">
              <a16:creationId xmlns:a16="http://schemas.microsoft.com/office/drawing/2014/main" id="{18BB48FA-09FC-490C-B482-B9D3D26533B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2" name="Text Box 17">
          <a:extLst>
            <a:ext uri="{FF2B5EF4-FFF2-40B4-BE49-F238E27FC236}">
              <a16:creationId xmlns:a16="http://schemas.microsoft.com/office/drawing/2014/main" id="{156DA532-C55E-4F4A-BB12-D3EC60CC828D}"/>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3" name="Text Box 18">
          <a:extLst>
            <a:ext uri="{FF2B5EF4-FFF2-40B4-BE49-F238E27FC236}">
              <a16:creationId xmlns:a16="http://schemas.microsoft.com/office/drawing/2014/main" id="{E017ED00-3261-47FE-9600-A39B17D4878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4" name="Text Box 19">
          <a:extLst>
            <a:ext uri="{FF2B5EF4-FFF2-40B4-BE49-F238E27FC236}">
              <a16:creationId xmlns:a16="http://schemas.microsoft.com/office/drawing/2014/main" id="{3EE92454-5900-4114-8F20-62290A135E2D}"/>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215" name="Text Box 15">
          <a:extLst>
            <a:ext uri="{FF2B5EF4-FFF2-40B4-BE49-F238E27FC236}">
              <a16:creationId xmlns:a16="http://schemas.microsoft.com/office/drawing/2014/main" id="{C02E3501-9AEC-4E7E-ACF8-CACB47A7ADDE}"/>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16" name="Text Box 15">
          <a:extLst>
            <a:ext uri="{FF2B5EF4-FFF2-40B4-BE49-F238E27FC236}">
              <a16:creationId xmlns:a16="http://schemas.microsoft.com/office/drawing/2014/main" id="{D95483CB-4E13-4468-97D1-F5F07D4915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7" name="Text Box 16">
          <a:extLst>
            <a:ext uri="{FF2B5EF4-FFF2-40B4-BE49-F238E27FC236}">
              <a16:creationId xmlns:a16="http://schemas.microsoft.com/office/drawing/2014/main" id="{E9998702-B283-4F48-8C6F-E9305E166E5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8" name="Text Box 17">
          <a:extLst>
            <a:ext uri="{FF2B5EF4-FFF2-40B4-BE49-F238E27FC236}">
              <a16:creationId xmlns:a16="http://schemas.microsoft.com/office/drawing/2014/main" id="{A599F61F-1DB3-4001-917B-88DB1FB26EE5}"/>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9" name="Text Box 18">
          <a:extLst>
            <a:ext uri="{FF2B5EF4-FFF2-40B4-BE49-F238E27FC236}">
              <a16:creationId xmlns:a16="http://schemas.microsoft.com/office/drawing/2014/main" id="{E1AEE278-9A23-4B5C-8166-BD4DD20F911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0" name="Text Box 19">
          <a:extLst>
            <a:ext uri="{FF2B5EF4-FFF2-40B4-BE49-F238E27FC236}">
              <a16:creationId xmlns:a16="http://schemas.microsoft.com/office/drawing/2014/main" id="{1F083E69-2F12-46D6-BE81-F948E745DB3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21" name="Text Box 15">
          <a:extLst>
            <a:ext uri="{FF2B5EF4-FFF2-40B4-BE49-F238E27FC236}">
              <a16:creationId xmlns:a16="http://schemas.microsoft.com/office/drawing/2014/main" id="{9F7CBC4C-B95E-447C-BDE9-687C68A7DD4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2" name="Text Box 16">
          <a:extLst>
            <a:ext uri="{FF2B5EF4-FFF2-40B4-BE49-F238E27FC236}">
              <a16:creationId xmlns:a16="http://schemas.microsoft.com/office/drawing/2014/main" id="{29113EA6-5CD6-4680-A25F-13468EFDFA4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3" name="Text Box 17">
          <a:extLst>
            <a:ext uri="{FF2B5EF4-FFF2-40B4-BE49-F238E27FC236}">
              <a16:creationId xmlns:a16="http://schemas.microsoft.com/office/drawing/2014/main" id="{B1E292B7-728C-4E26-B624-B3BCEF88FF3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4" name="Text Box 18">
          <a:extLst>
            <a:ext uri="{FF2B5EF4-FFF2-40B4-BE49-F238E27FC236}">
              <a16:creationId xmlns:a16="http://schemas.microsoft.com/office/drawing/2014/main" id="{F72C0AA0-CBAD-4390-AF63-2B40FCC999F7}"/>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5" name="Text Box 19">
          <a:extLst>
            <a:ext uri="{FF2B5EF4-FFF2-40B4-BE49-F238E27FC236}">
              <a16:creationId xmlns:a16="http://schemas.microsoft.com/office/drawing/2014/main" id="{29296233-D0E7-46A5-B5E6-B6F43294341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26" name="Text Box 15">
          <a:extLst>
            <a:ext uri="{FF2B5EF4-FFF2-40B4-BE49-F238E27FC236}">
              <a16:creationId xmlns:a16="http://schemas.microsoft.com/office/drawing/2014/main" id="{C18EDD04-6A39-4BDE-9BDD-FC7AE4BC31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1227" name="Text Box 15">
          <a:extLst>
            <a:ext uri="{FF2B5EF4-FFF2-40B4-BE49-F238E27FC236}">
              <a16:creationId xmlns:a16="http://schemas.microsoft.com/office/drawing/2014/main" id="{C003F740-8483-4BFC-B72B-65A8B569334D}"/>
            </a:ext>
          </a:extLst>
        </xdr:cNvPr>
        <xdr:cNvSpPr txBox="1">
          <a:spLocks noChangeArrowheads="1"/>
        </xdr:cNvSpPr>
      </xdr:nvSpPr>
      <xdr:spPr bwMode="auto">
        <a:xfrm>
          <a:off x="4743450" y="52539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8" name="Text Box 16">
          <a:extLst>
            <a:ext uri="{FF2B5EF4-FFF2-40B4-BE49-F238E27FC236}">
              <a16:creationId xmlns:a16="http://schemas.microsoft.com/office/drawing/2014/main" id="{FFF24D87-6AFF-4E22-BB15-C063232B4B7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9" name="Text Box 17">
          <a:extLst>
            <a:ext uri="{FF2B5EF4-FFF2-40B4-BE49-F238E27FC236}">
              <a16:creationId xmlns:a16="http://schemas.microsoft.com/office/drawing/2014/main" id="{B94A5A07-EFA3-427C-9B37-E72667ED721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0" name="Text Box 18">
          <a:extLst>
            <a:ext uri="{FF2B5EF4-FFF2-40B4-BE49-F238E27FC236}">
              <a16:creationId xmlns:a16="http://schemas.microsoft.com/office/drawing/2014/main" id="{9F0AD07F-68F2-431D-9474-DAD2BB0780C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1" name="Text Box 19">
          <a:extLst>
            <a:ext uri="{FF2B5EF4-FFF2-40B4-BE49-F238E27FC236}">
              <a16:creationId xmlns:a16="http://schemas.microsoft.com/office/drawing/2014/main" id="{E674B420-D9E8-4F37-953E-4BA70E1946C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32" name="Text Box 15">
          <a:extLst>
            <a:ext uri="{FF2B5EF4-FFF2-40B4-BE49-F238E27FC236}">
              <a16:creationId xmlns:a16="http://schemas.microsoft.com/office/drawing/2014/main" id="{D039FDF1-D378-4A62-A4D2-A74034DF73E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233" name="Text Box 15">
          <a:extLst>
            <a:ext uri="{FF2B5EF4-FFF2-40B4-BE49-F238E27FC236}">
              <a16:creationId xmlns:a16="http://schemas.microsoft.com/office/drawing/2014/main" id="{D0F6AA6A-D51B-499F-8252-752610D6D5E7}"/>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34" name="Text Box 15">
          <a:extLst>
            <a:ext uri="{FF2B5EF4-FFF2-40B4-BE49-F238E27FC236}">
              <a16:creationId xmlns:a16="http://schemas.microsoft.com/office/drawing/2014/main" id="{3C2AB6AF-777A-41EA-9FEC-C3EFC170571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5" name="Text Box 16">
          <a:extLst>
            <a:ext uri="{FF2B5EF4-FFF2-40B4-BE49-F238E27FC236}">
              <a16:creationId xmlns:a16="http://schemas.microsoft.com/office/drawing/2014/main" id="{549BC0C9-6F0F-478C-B572-D50B1D4D3C9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6" name="Text Box 17">
          <a:extLst>
            <a:ext uri="{FF2B5EF4-FFF2-40B4-BE49-F238E27FC236}">
              <a16:creationId xmlns:a16="http://schemas.microsoft.com/office/drawing/2014/main" id="{AF92A2B7-3176-4D1A-8CEF-D7098AC058E9}"/>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7" name="Text Box 18">
          <a:extLst>
            <a:ext uri="{FF2B5EF4-FFF2-40B4-BE49-F238E27FC236}">
              <a16:creationId xmlns:a16="http://schemas.microsoft.com/office/drawing/2014/main" id="{42B09637-60BF-48C7-9F5D-FE9D7818B23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8" name="Text Box 19">
          <a:extLst>
            <a:ext uri="{FF2B5EF4-FFF2-40B4-BE49-F238E27FC236}">
              <a16:creationId xmlns:a16="http://schemas.microsoft.com/office/drawing/2014/main" id="{8D82811E-AD76-43B3-8CF4-92A34FDAE44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39" name="Text Box 15">
          <a:extLst>
            <a:ext uri="{FF2B5EF4-FFF2-40B4-BE49-F238E27FC236}">
              <a16:creationId xmlns:a16="http://schemas.microsoft.com/office/drawing/2014/main" id="{3446D76C-C83C-48E4-9F5A-0B651BF6756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0" name="Text Box 16">
          <a:extLst>
            <a:ext uri="{FF2B5EF4-FFF2-40B4-BE49-F238E27FC236}">
              <a16:creationId xmlns:a16="http://schemas.microsoft.com/office/drawing/2014/main" id="{BAC2B87A-C662-401A-8B96-5D44AE8AAEA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1" name="Text Box 17">
          <a:extLst>
            <a:ext uri="{FF2B5EF4-FFF2-40B4-BE49-F238E27FC236}">
              <a16:creationId xmlns:a16="http://schemas.microsoft.com/office/drawing/2014/main" id="{9643F2F8-8906-44E3-9031-06215F2C968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2" name="Text Box 18">
          <a:extLst>
            <a:ext uri="{FF2B5EF4-FFF2-40B4-BE49-F238E27FC236}">
              <a16:creationId xmlns:a16="http://schemas.microsoft.com/office/drawing/2014/main" id="{15F5C8C6-465A-40A4-9FEB-DED92F095D1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3" name="Text Box 19">
          <a:extLst>
            <a:ext uri="{FF2B5EF4-FFF2-40B4-BE49-F238E27FC236}">
              <a16:creationId xmlns:a16="http://schemas.microsoft.com/office/drawing/2014/main" id="{BD3654B5-B624-471A-9B23-A4F186CB175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44" name="Text Box 15">
          <a:extLst>
            <a:ext uri="{FF2B5EF4-FFF2-40B4-BE49-F238E27FC236}">
              <a16:creationId xmlns:a16="http://schemas.microsoft.com/office/drawing/2014/main" id="{B2075919-E427-4BBD-8C6B-5AFC6C7B866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5" name="Text Box 16">
          <a:extLst>
            <a:ext uri="{FF2B5EF4-FFF2-40B4-BE49-F238E27FC236}">
              <a16:creationId xmlns:a16="http://schemas.microsoft.com/office/drawing/2014/main" id="{D93F46D2-417A-4AC8-A6C0-F58B4293B89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6" name="Text Box 17">
          <a:extLst>
            <a:ext uri="{FF2B5EF4-FFF2-40B4-BE49-F238E27FC236}">
              <a16:creationId xmlns:a16="http://schemas.microsoft.com/office/drawing/2014/main" id="{464AE80B-6ED0-4708-BA4F-86987A2C68B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7" name="Text Box 18">
          <a:extLst>
            <a:ext uri="{FF2B5EF4-FFF2-40B4-BE49-F238E27FC236}">
              <a16:creationId xmlns:a16="http://schemas.microsoft.com/office/drawing/2014/main" id="{72697264-DBDD-4C04-810F-5014FAE5FAE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8" name="Text Box 19">
          <a:extLst>
            <a:ext uri="{FF2B5EF4-FFF2-40B4-BE49-F238E27FC236}">
              <a16:creationId xmlns:a16="http://schemas.microsoft.com/office/drawing/2014/main" id="{8B894105-1F33-42C8-90D6-CB8C4072753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49" name="Text Box 15">
          <a:extLst>
            <a:ext uri="{FF2B5EF4-FFF2-40B4-BE49-F238E27FC236}">
              <a16:creationId xmlns:a16="http://schemas.microsoft.com/office/drawing/2014/main" id="{62ECD87D-0B4A-4C11-A9AC-FAC8E6C00E34}"/>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0" name="Text Box 16">
          <a:extLst>
            <a:ext uri="{FF2B5EF4-FFF2-40B4-BE49-F238E27FC236}">
              <a16:creationId xmlns:a16="http://schemas.microsoft.com/office/drawing/2014/main" id="{9A6D051D-43C7-4CD7-9882-8353E20E1BF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1" name="Text Box 17">
          <a:extLst>
            <a:ext uri="{FF2B5EF4-FFF2-40B4-BE49-F238E27FC236}">
              <a16:creationId xmlns:a16="http://schemas.microsoft.com/office/drawing/2014/main" id="{C6B3B5E7-EDF2-4C17-BCAE-7A0EF0AA097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2" name="Text Box 18">
          <a:extLst>
            <a:ext uri="{FF2B5EF4-FFF2-40B4-BE49-F238E27FC236}">
              <a16:creationId xmlns:a16="http://schemas.microsoft.com/office/drawing/2014/main" id="{43D191BC-DCE0-4C83-9572-FFAA6C85411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3" name="Text Box 19">
          <a:extLst>
            <a:ext uri="{FF2B5EF4-FFF2-40B4-BE49-F238E27FC236}">
              <a16:creationId xmlns:a16="http://schemas.microsoft.com/office/drawing/2014/main" id="{61EDAD4D-7339-4EAC-84C5-6CDCF38124E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54" name="Text Box 15">
          <a:extLst>
            <a:ext uri="{FF2B5EF4-FFF2-40B4-BE49-F238E27FC236}">
              <a16:creationId xmlns:a16="http://schemas.microsoft.com/office/drawing/2014/main" id="{11E3385F-8EE2-4178-A5E0-658DE1F97E2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5" name="Text Box 16">
          <a:extLst>
            <a:ext uri="{FF2B5EF4-FFF2-40B4-BE49-F238E27FC236}">
              <a16:creationId xmlns:a16="http://schemas.microsoft.com/office/drawing/2014/main" id="{C0776591-2B21-4545-BE44-0E7FD43DFFD2}"/>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6" name="Text Box 17">
          <a:extLst>
            <a:ext uri="{FF2B5EF4-FFF2-40B4-BE49-F238E27FC236}">
              <a16:creationId xmlns:a16="http://schemas.microsoft.com/office/drawing/2014/main" id="{A1778F8D-5D0D-4AB5-A923-1E9A126761D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7" name="Text Box 18">
          <a:extLst>
            <a:ext uri="{FF2B5EF4-FFF2-40B4-BE49-F238E27FC236}">
              <a16:creationId xmlns:a16="http://schemas.microsoft.com/office/drawing/2014/main" id="{C4B86638-9796-4C0C-9AC2-D55AD5B2D9DD}"/>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8" name="Text Box 19">
          <a:extLst>
            <a:ext uri="{FF2B5EF4-FFF2-40B4-BE49-F238E27FC236}">
              <a16:creationId xmlns:a16="http://schemas.microsoft.com/office/drawing/2014/main" id="{CD047BD5-B718-455C-885A-BDBEF04E07E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59" name="Text Box 15">
          <a:extLst>
            <a:ext uri="{FF2B5EF4-FFF2-40B4-BE49-F238E27FC236}">
              <a16:creationId xmlns:a16="http://schemas.microsoft.com/office/drawing/2014/main" id="{59AC7FD3-B08F-4A41-9052-B723DF603361}"/>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60" name="Text Box 15">
          <a:extLst>
            <a:ext uri="{FF2B5EF4-FFF2-40B4-BE49-F238E27FC236}">
              <a16:creationId xmlns:a16="http://schemas.microsoft.com/office/drawing/2014/main" id="{1DAE6FDF-2477-47F0-9B9A-40F32CBBFAE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1" name="Text Box 16">
          <a:extLst>
            <a:ext uri="{FF2B5EF4-FFF2-40B4-BE49-F238E27FC236}">
              <a16:creationId xmlns:a16="http://schemas.microsoft.com/office/drawing/2014/main" id="{33E7FD28-EE53-4894-AF28-3289CFE8D18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2" name="Text Box 17">
          <a:extLst>
            <a:ext uri="{FF2B5EF4-FFF2-40B4-BE49-F238E27FC236}">
              <a16:creationId xmlns:a16="http://schemas.microsoft.com/office/drawing/2014/main" id="{546F056C-306F-4961-89C4-1362043839DD}"/>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3" name="Text Box 18">
          <a:extLst>
            <a:ext uri="{FF2B5EF4-FFF2-40B4-BE49-F238E27FC236}">
              <a16:creationId xmlns:a16="http://schemas.microsoft.com/office/drawing/2014/main" id="{5D481E74-284A-4C72-B1AE-1F637C9F976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4" name="Text Box 19">
          <a:extLst>
            <a:ext uri="{FF2B5EF4-FFF2-40B4-BE49-F238E27FC236}">
              <a16:creationId xmlns:a16="http://schemas.microsoft.com/office/drawing/2014/main" id="{14A05ED4-46DF-4971-B425-06EB66F0AA1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65" name="Text Box 15">
          <a:extLst>
            <a:ext uri="{FF2B5EF4-FFF2-40B4-BE49-F238E27FC236}">
              <a16:creationId xmlns:a16="http://schemas.microsoft.com/office/drawing/2014/main" id="{7E01B6E6-FDD6-4244-8BCF-55474D63C78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6" name="Text Box 16">
          <a:extLst>
            <a:ext uri="{FF2B5EF4-FFF2-40B4-BE49-F238E27FC236}">
              <a16:creationId xmlns:a16="http://schemas.microsoft.com/office/drawing/2014/main" id="{ABC386E6-7E51-4A4E-9CD1-3ADF501FD83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7" name="Text Box 17">
          <a:extLst>
            <a:ext uri="{FF2B5EF4-FFF2-40B4-BE49-F238E27FC236}">
              <a16:creationId xmlns:a16="http://schemas.microsoft.com/office/drawing/2014/main" id="{593BC48D-6B31-433F-A68D-9CE050C40B90}"/>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8" name="Text Box 18">
          <a:extLst>
            <a:ext uri="{FF2B5EF4-FFF2-40B4-BE49-F238E27FC236}">
              <a16:creationId xmlns:a16="http://schemas.microsoft.com/office/drawing/2014/main" id="{EBCE7717-6363-4A8B-82CA-1A6CCB57A36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9" name="Text Box 19">
          <a:extLst>
            <a:ext uri="{FF2B5EF4-FFF2-40B4-BE49-F238E27FC236}">
              <a16:creationId xmlns:a16="http://schemas.microsoft.com/office/drawing/2014/main" id="{70A3389C-97C6-4842-8038-74A590540A9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70" name="Text Box 15">
          <a:extLst>
            <a:ext uri="{FF2B5EF4-FFF2-40B4-BE49-F238E27FC236}">
              <a16:creationId xmlns:a16="http://schemas.microsoft.com/office/drawing/2014/main" id="{3AC38C88-F3E4-4DA5-BF38-33FD183B14C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1" name="Text Box 16">
          <a:extLst>
            <a:ext uri="{FF2B5EF4-FFF2-40B4-BE49-F238E27FC236}">
              <a16:creationId xmlns:a16="http://schemas.microsoft.com/office/drawing/2014/main" id="{BC4A8670-B56C-4324-9D13-958A9EFDB22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2" name="Text Box 17">
          <a:extLst>
            <a:ext uri="{FF2B5EF4-FFF2-40B4-BE49-F238E27FC236}">
              <a16:creationId xmlns:a16="http://schemas.microsoft.com/office/drawing/2014/main" id="{2C6B1731-9712-4F4C-8A78-866E76AE7A0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3" name="Text Box 18">
          <a:extLst>
            <a:ext uri="{FF2B5EF4-FFF2-40B4-BE49-F238E27FC236}">
              <a16:creationId xmlns:a16="http://schemas.microsoft.com/office/drawing/2014/main" id="{1ED3B47F-92EF-4BBA-A6A9-87E81EBCCD5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4" name="Text Box 19">
          <a:extLst>
            <a:ext uri="{FF2B5EF4-FFF2-40B4-BE49-F238E27FC236}">
              <a16:creationId xmlns:a16="http://schemas.microsoft.com/office/drawing/2014/main" id="{4EA21A8F-ED4E-4941-9147-553C5531B76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5" name="Text Box 16">
          <a:extLst>
            <a:ext uri="{FF2B5EF4-FFF2-40B4-BE49-F238E27FC236}">
              <a16:creationId xmlns:a16="http://schemas.microsoft.com/office/drawing/2014/main" id="{1F0701DB-9F5B-4569-B26A-ACAAF998830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6" name="Text Box 17">
          <a:extLst>
            <a:ext uri="{FF2B5EF4-FFF2-40B4-BE49-F238E27FC236}">
              <a16:creationId xmlns:a16="http://schemas.microsoft.com/office/drawing/2014/main" id="{75ED0AD0-1142-4918-BBC2-A113B82AC87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7" name="Text Box 18">
          <a:extLst>
            <a:ext uri="{FF2B5EF4-FFF2-40B4-BE49-F238E27FC236}">
              <a16:creationId xmlns:a16="http://schemas.microsoft.com/office/drawing/2014/main" id="{25EE3579-3111-436B-9048-CECC19964E4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8" name="Text Box 19">
          <a:extLst>
            <a:ext uri="{FF2B5EF4-FFF2-40B4-BE49-F238E27FC236}">
              <a16:creationId xmlns:a16="http://schemas.microsoft.com/office/drawing/2014/main" id="{39771B41-61C4-411D-B44C-4FF45E464C4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79" name="Text Box 16">
          <a:extLst>
            <a:ext uri="{FF2B5EF4-FFF2-40B4-BE49-F238E27FC236}">
              <a16:creationId xmlns:a16="http://schemas.microsoft.com/office/drawing/2014/main" id="{7A8840BF-0352-4A7C-A76E-195FC9A74C8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80" name="Text Box 17">
          <a:extLst>
            <a:ext uri="{FF2B5EF4-FFF2-40B4-BE49-F238E27FC236}">
              <a16:creationId xmlns:a16="http://schemas.microsoft.com/office/drawing/2014/main" id="{19F5AB11-D210-4269-97DE-8E06B3831C2A}"/>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81" name="Text Box 18">
          <a:extLst>
            <a:ext uri="{FF2B5EF4-FFF2-40B4-BE49-F238E27FC236}">
              <a16:creationId xmlns:a16="http://schemas.microsoft.com/office/drawing/2014/main" id="{FEB5B047-65B9-48DF-A284-9FC9C33DF36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82" name="Text Box 19">
          <a:extLst>
            <a:ext uri="{FF2B5EF4-FFF2-40B4-BE49-F238E27FC236}">
              <a16:creationId xmlns:a16="http://schemas.microsoft.com/office/drawing/2014/main" id="{C37324A7-0C14-4681-852F-5544EF727155}"/>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283" name="Text Box 15">
          <a:extLst>
            <a:ext uri="{FF2B5EF4-FFF2-40B4-BE49-F238E27FC236}">
              <a16:creationId xmlns:a16="http://schemas.microsoft.com/office/drawing/2014/main" id="{1912B3B0-05D0-4562-B2CC-64968BBEBC6C}"/>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4" name="Text Box 16">
          <a:extLst>
            <a:ext uri="{FF2B5EF4-FFF2-40B4-BE49-F238E27FC236}">
              <a16:creationId xmlns:a16="http://schemas.microsoft.com/office/drawing/2014/main" id="{43B54787-6D9A-4698-9726-E1D2485744E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5" name="Text Box 17">
          <a:extLst>
            <a:ext uri="{FF2B5EF4-FFF2-40B4-BE49-F238E27FC236}">
              <a16:creationId xmlns:a16="http://schemas.microsoft.com/office/drawing/2014/main" id="{A90444CB-64A7-416D-BBC0-FF1A39D0A14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6" name="Text Box 18">
          <a:extLst>
            <a:ext uri="{FF2B5EF4-FFF2-40B4-BE49-F238E27FC236}">
              <a16:creationId xmlns:a16="http://schemas.microsoft.com/office/drawing/2014/main" id="{129FB62C-3277-48EF-B5B5-74A426BD99D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7" name="Text Box 19">
          <a:extLst>
            <a:ext uri="{FF2B5EF4-FFF2-40B4-BE49-F238E27FC236}">
              <a16:creationId xmlns:a16="http://schemas.microsoft.com/office/drawing/2014/main" id="{E7CDF382-7D4D-4905-AE37-BEB27B586D15}"/>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88" name="Text Box 15">
          <a:extLst>
            <a:ext uri="{FF2B5EF4-FFF2-40B4-BE49-F238E27FC236}">
              <a16:creationId xmlns:a16="http://schemas.microsoft.com/office/drawing/2014/main" id="{155BD507-0FAF-4263-A303-6194977E774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289" name="Text Box 15">
          <a:extLst>
            <a:ext uri="{FF2B5EF4-FFF2-40B4-BE49-F238E27FC236}">
              <a16:creationId xmlns:a16="http://schemas.microsoft.com/office/drawing/2014/main" id="{1D833D04-2BAC-4F0A-86EA-D94DE251EED7}"/>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90" name="Text Box 16">
          <a:extLst>
            <a:ext uri="{FF2B5EF4-FFF2-40B4-BE49-F238E27FC236}">
              <a16:creationId xmlns:a16="http://schemas.microsoft.com/office/drawing/2014/main" id="{B4F3E303-FBDD-42B7-BC59-5FF2AB58A424}"/>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91" name="Text Box 17">
          <a:extLst>
            <a:ext uri="{FF2B5EF4-FFF2-40B4-BE49-F238E27FC236}">
              <a16:creationId xmlns:a16="http://schemas.microsoft.com/office/drawing/2014/main" id="{952616AD-E57A-4767-9468-B84AE87A5F54}"/>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92" name="Text Box 18">
          <a:extLst>
            <a:ext uri="{FF2B5EF4-FFF2-40B4-BE49-F238E27FC236}">
              <a16:creationId xmlns:a16="http://schemas.microsoft.com/office/drawing/2014/main" id="{9C54EC7B-6F76-490D-9A95-DD21A362330A}"/>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93" name="Text Box 15">
          <a:extLst>
            <a:ext uri="{FF2B5EF4-FFF2-40B4-BE49-F238E27FC236}">
              <a16:creationId xmlns:a16="http://schemas.microsoft.com/office/drawing/2014/main" id="{32A90F23-62EB-400A-9C35-5F0F6645C21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4" name="Text Box 16">
          <a:extLst>
            <a:ext uri="{FF2B5EF4-FFF2-40B4-BE49-F238E27FC236}">
              <a16:creationId xmlns:a16="http://schemas.microsoft.com/office/drawing/2014/main" id="{F3DE20D8-FC5C-4227-B460-8E7B55207DD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5" name="Text Box 17">
          <a:extLst>
            <a:ext uri="{FF2B5EF4-FFF2-40B4-BE49-F238E27FC236}">
              <a16:creationId xmlns:a16="http://schemas.microsoft.com/office/drawing/2014/main" id="{1DE4E476-AA7C-478F-9D29-DDBD81CC118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6" name="Text Box 18">
          <a:extLst>
            <a:ext uri="{FF2B5EF4-FFF2-40B4-BE49-F238E27FC236}">
              <a16:creationId xmlns:a16="http://schemas.microsoft.com/office/drawing/2014/main" id="{AB8C73F3-56DE-41E3-A079-2EA1EEE3691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7" name="Text Box 19">
          <a:extLst>
            <a:ext uri="{FF2B5EF4-FFF2-40B4-BE49-F238E27FC236}">
              <a16:creationId xmlns:a16="http://schemas.microsoft.com/office/drawing/2014/main" id="{10A150CE-F57F-4499-BB6E-744124283EE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98" name="Text Box 15">
          <a:extLst>
            <a:ext uri="{FF2B5EF4-FFF2-40B4-BE49-F238E27FC236}">
              <a16:creationId xmlns:a16="http://schemas.microsoft.com/office/drawing/2014/main" id="{ACF88D3E-D1C1-4051-BCE8-EA1DCA1E0EEA}"/>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9" name="Text Box 16">
          <a:extLst>
            <a:ext uri="{FF2B5EF4-FFF2-40B4-BE49-F238E27FC236}">
              <a16:creationId xmlns:a16="http://schemas.microsoft.com/office/drawing/2014/main" id="{6331569B-F128-4AB4-8EC3-4D76F3CC05F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00" name="Text Box 17">
          <a:extLst>
            <a:ext uri="{FF2B5EF4-FFF2-40B4-BE49-F238E27FC236}">
              <a16:creationId xmlns:a16="http://schemas.microsoft.com/office/drawing/2014/main" id="{21E4CA2B-BD60-4A27-B887-CA7072EBF89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01" name="Text Box 18">
          <a:extLst>
            <a:ext uri="{FF2B5EF4-FFF2-40B4-BE49-F238E27FC236}">
              <a16:creationId xmlns:a16="http://schemas.microsoft.com/office/drawing/2014/main" id="{DBDA0402-BDD2-486B-894E-449C43B68B3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02" name="Text Box 19">
          <a:extLst>
            <a:ext uri="{FF2B5EF4-FFF2-40B4-BE49-F238E27FC236}">
              <a16:creationId xmlns:a16="http://schemas.microsoft.com/office/drawing/2014/main" id="{12BCB67A-5447-4349-961A-73B7AE93D5F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3" name="Text Box 16">
          <a:extLst>
            <a:ext uri="{FF2B5EF4-FFF2-40B4-BE49-F238E27FC236}">
              <a16:creationId xmlns:a16="http://schemas.microsoft.com/office/drawing/2014/main" id="{AE5AB00A-7E20-4C94-9C05-8F007480453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4" name="Text Box 17">
          <a:extLst>
            <a:ext uri="{FF2B5EF4-FFF2-40B4-BE49-F238E27FC236}">
              <a16:creationId xmlns:a16="http://schemas.microsoft.com/office/drawing/2014/main" id="{C591F1D2-6DC5-4931-8D82-BC9B7971F0E6}"/>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5" name="Text Box 18">
          <a:extLst>
            <a:ext uri="{FF2B5EF4-FFF2-40B4-BE49-F238E27FC236}">
              <a16:creationId xmlns:a16="http://schemas.microsoft.com/office/drawing/2014/main" id="{703EE694-D58F-4392-BC15-BDA9AE99866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6" name="Text Box 19">
          <a:extLst>
            <a:ext uri="{FF2B5EF4-FFF2-40B4-BE49-F238E27FC236}">
              <a16:creationId xmlns:a16="http://schemas.microsoft.com/office/drawing/2014/main" id="{07A75BBF-F655-4B5A-B851-B3D9F481B7B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07" name="Text Box 16">
          <a:extLst>
            <a:ext uri="{FF2B5EF4-FFF2-40B4-BE49-F238E27FC236}">
              <a16:creationId xmlns:a16="http://schemas.microsoft.com/office/drawing/2014/main" id="{E222232E-F45E-4F44-B369-9F566DBE04CE}"/>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08" name="Text Box 17">
          <a:extLst>
            <a:ext uri="{FF2B5EF4-FFF2-40B4-BE49-F238E27FC236}">
              <a16:creationId xmlns:a16="http://schemas.microsoft.com/office/drawing/2014/main" id="{83309BB8-A392-45D9-970F-32675B7EA2D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09" name="Text Box 18">
          <a:extLst>
            <a:ext uri="{FF2B5EF4-FFF2-40B4-BE49-F238E27FC236}">
              <a16:creationId xmlns:a16="http://schemas.microsoft.com/office/drawing/2014/main" id="{88DAC8DA-18CE-4FFF-A5E3-CD819679997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10" name="Text Box 19">
          <a:extLst>
            <a:ext uri="{FF2B5EF4-FFF2-40B4-BE49-F238E27FC236}">
              <a16:creationId xmlns:a16="http://schemas.microsoft.com/office/drawing/2014/main" id="{34DCBC41-7EB0-45FE-A36E-C9FD656A7D1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1" name="Text Box 16">
          <a:extLst>
            <a:ext uri="{FF2B5EF4-FFF2-40B4-BE49-F238E27FC236}">
              <a16:creationId xmlns:a16="http://schemas.microsoft.com/office/drawing/2014/main" id="{0FBE52A8-9651-4BAE-9974-5DC4F41A5F2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2" name="Text Box 17">
          <a:extLst>
            <a:ext uri="{FF2B5EF4-FFF2-40B4-BE49-F238E27FC236}">
              <a16:creationId xmlns:a16="http://schemas.microsoft.com/office/drawing/2014/main" id="{FFE5DC1D-511B-4C6E-ACD5-ECA7C604EE7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3" name="Text Box 18">
          <a:extLst>
            <a:ext uri="{FF2B5EF4-FFF2-40B4-BE49-F238E27FC236}">
              <a16:creationId xmlns:a16="http://schemas.microsoft.com/office/drawing/2014/main" id="{AF62F599-A901-49DF-B58F-77BBF83CAB5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4" name="Text Box 19">
          <a:extLst>
            <a:ext uri="{FF2B5EF4-FFF2-40B4-BE49-F238E27FC236}">
              <a16:creationId xmlns:a16="http://schemas.microsoft.com/office/drawing/2014/main" id="{DA6DA5F5-52A0-44DA-B0AC-FB284B6C535C}"/>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15" name="Text Box 15">
          <a:extLst>
            <a:ext uri="{FF2B5EF4-FFF2-40B4-BE49-F238E27FC236}">
              <a16:creationId xmlns:a16="http://schemas.microsoft.com/office/drawing/2014/main" id="{CA76111E-C854-416C-B86A-0599E29FDF78}"/>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6" name="Text Box 16">
          <a:extLst>
            <a:ext uri="{FF2B5EF4-FFF2-40B4-BE49-F238E27FC236}">
              <a16:creationId xmlns:a16="http://schemas.microsoft.com/office/drawing/2014/main" id="{E91662B5-D08B-4C27-B6DE-13D1466628D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7" name="Text Box 17">
          <a:extLst>
            <a:ext uri="{FF2B5EF4-FFF2-40B4-BE49-F238E27FC236}">
              <a16:creationId xmlns:a16="http://schemas.microsoft.com/office/drawing/2014/main" id="{D3155AF3-B514-4459-A4C8-93F2089AC57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8" name="Text Box 18">
          <a:extLst>
            <a:ext uri="{FF2B5EF4-FFF2-40B4-BE49-F238E27FC236}">
              <a16:creationId xmlns:a16="http://schemas.microsoft.com/office/drawing/2014/main" id="{9B0CA599-4CD5-4C6E-9F1F-243CB9BFF2A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9" name="Text Box 19">
          <a:extLst>
            <a:ext uri="{FF2B5EF4-FFF2-40B4-BE49-F238E27FC236}">
              <a16:creationId xmlns:a16="http://schemas.microsoft.com/office/drawing/2014/main" id="{E401295E-4C25-47D4-959A-C2DD862C2F6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20" name="Text Box 15">
          <a:extLst>
            <a:ext uri="{FF2B5EF4-FFF2-40B4-BE49-F238E27FC236}">
              <a16:creationId xmlns:a16="http://schemas.microsoft.com/office/drawing/2014/main" id="{B7445292-83BA-43C0-9A25-7B1EC3E4D70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321" name="Text Box 15">
          <a:extLst>
            <a:ext uri="{FF2B5EF4-FFF2-40B4-BE49-F238E27FC236}">
              <a16:creationId xmlns:a16="http://schemas.microsoft.com/office/drawing/2014/main" id="{E65E139D-B2B3-4F80-8FA8-A530B5765BA2}"/>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22" name="Text Box 16">
          <a:extLst>
            <a:ext uri="{FF2B5EF4-FFF2-40B4-BE49-F238E27FC236}">
              <a16:creationId xmlns:a16="http://schemas.microsoft.com/office/drawing/2014/main" id="{8AE54B38-7E87-4980-9409-73FA698E70A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23" name="Text Box 17">
          <a:extLst>
            <a:ext uri="{FF2B5EF4-FFF2-40B4-BE49-F238E27FC236}">
              <a16:creationId xmlns:a16="http://schemas.microsoft.com/office/drawing/2014/main" id="{E3403FA3-807E-4554-9E04-37938DE75187}"/>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24" name="Text Box 18">
          <a:extLst>
            <a:ext uri="{FF2B5EF4-FFF2-40B4-BE49-F238E27FC236}">
              <a16:creationId xmlns:a16="http://schemas.microsoft.com/office/drawing/2014/main" id="{43909174-2D97-43A6-8DF6-E681BDB471B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25" name="Text Box 15">
          <a:extLst>
            <a:ext uri="{FF2B5EF4-FFF2-40B4-BE49-F238E27FC236}">
              <a16:creationId xmlns:a16="http://schemas.microsoft.com/office/drawing/2014/main" id="{7CECCE13-FD29-438A-B235-69689796288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6" name="Text Box 16">
          <a:extLst>
            <a:ext uri="{FF2B5EF4-FFF2-40B4-BE49-F238E27FC236}">
              <a16:creationId xmlns:a16="http://schemas.microsoft.com/office/drawing/2014/main" id="{89CFEB50-C5CE-40FC-B070-FF0910EC1B1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7" name="Text Box 17">
          <a:extLst>
            <a:ext uri="{FF2B5EF4-FFF2-40B4-BE49-F238E27FC236}">
              <a16:creationId xmlns:a16="http://schemas.microsoft.com/office/drawing/2014/main" id="{A16735C0-B028-46EB-BE7F-9D65673C0E4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8" name="Text Box 18">
          <a:extLst>
            <a:ext uri="{FF2B5EF4-FFF2-40B4-BE49-F238E27FC236}">
              <a16:creationId xmlns:a16="http://schemas.microsoft.com/office/drawing/2014/main" id="{51C45C18-953D-4D83-AFCA-C9EB330D2C13}"/>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9" name="Text Box 19">
          <a:extLst>
            <a:ext uri="{FF2B5EF4-FFF2-40B4-BE49-F238E27FC236}">
              <a16:creationId xmlns:a16="http://schemas.microsoft.com/office/drawing/2014/main" id="{8FB74678-243B-4CB8-83A2-1C36427DE94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30" name="Text Box 15">
          <a:extLst>
            <a:ext uri="{FF2B5EF4-FFF2-40B4-BE49-F238E27FC236}">
              <a16:creationId xmlns:a16="http://schemas.microsoft.com/office/drawing/2014/main" id="{C61B0380-6748-4C71-96F0-B11062189664}"/>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1" name="Text Box 16">
          <a:extLst>
            <a:ext uri="{FF2B5EF4-FFF2-40B4-BE49-F238E27FC236}">
              <a16:creationId xmlns:a16="http://schemas.microsoft.com/office/drawing/2014/main" id="{882DE59C-B281-4BDA-95E3-F93B5F2ADAB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2" name="Text Box 17">
          <a:extLst>
            <a:ext uri="{FF2B5EF4-FFF2-40B4-BE49-F238E27FC236}">
              <a16:creationId xmlns:a16="http://schemas.microsoft.com/office/drawing/2014/main" id="{74A079B2-8BD0-4698-B3B4-76060A5CC18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3" name="Text Box 18">
          <a:extLst>
            <a:ext uri="{FF2B5EF4-FFF2-40B4-BE49-F238E27FC236}">
              <a16:creationId xmlns:a16="http://schemas.microsoft.com/office/drawing/2014/main" id="{3DA92250-36BE-4307-BDF9-FE7B6F36837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4" name="Text Box 19">
          <a:extLst>
            <a:ext uri="{FF2B5EF4-FFF2-40B4-BE49-F238E27FC236}">
              <a16:creationId xmlns:a16="http://schemas.microsoft.com/office/drawing/2014/main" id="{E93D9B7B-B4B7-4BEB-87A3-B9BDABCE497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5" name="Text Box 16">
          <a:extLst>
            <a:ext uri="{FF2B5EF4-FFF2-40B4-BE49-F238E27FC236}">
              <a16:creationId xmlns:a16="http://schemas.microsoft.com/office/drawing/2014/main" id="{2FF7D320-DD82-4734-B722-86B8BDFED56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6" name="Text Box 17">
          <a:extLst>
            <a:ext uri="{FF2B5EF4-FFF2-40B4-BE49-F238E27FC236}">
              <a16:creationId xmlns:a16="http://schemas.microsoft.com/office/drawing/2014/main" id="{C212BAE7-DC01-4442-A4F8-DAC904315BE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7" name="Text Box 18">
          <a:extLst>
            <a:ext uri="{FF2B5EF4-FFF2-40B4-BE49-F238E27FC236}">
              <a16:creationId xmlns:a16="http://schemas.microsoft.com/office/drawing/2014/main" id="{D992C79E-2D35-4210-AC20-340B0A344D2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8" name="Text Box 19">
          <a:extLst>
            <a:ext uri="{FF2B5EF4-FFF2-40B4-BE49-F238E27FC236}">
              <a16:creationId xmlns:a16="http://schemas.microsoft.com/office/drawing/2014/main" id="{587019BB-373E-48F9-A6A2-1C403E1C780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39" name="Text Box 16">
          <a:extLst>
            <a:ext uri="{FF2B5EF4-FFF2-40B4-BE49-F238E27FC236}">
              <a16:creationId xmlns:a16="http://schemas.microsoft.com/office/drawing/2014/main" id="{039EAAA2-42D5-4D10-ABD3-E8BF74E1ECE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40" name="Text Box 17">
          <a:extLst>
            <a:ext uri="{FF2B5EF4-FFF2-40B4-BE49-F238E27FC236}">
              <a16:creationId xmlns:a16="http://schemas.microsoft.com/office/drawing/2014/main" id="{EE53F973-ACFA-4B5E-AA01-43C62DF3463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41" name="Text Box 18">
          <a:extLst>
            <a:ext uri="{FF2B5EF4-FFF2-40B4-BE49-F238E27FC236}">
              <a16:creationId xmlns:a16="http://schemas.microsoft.com/office/drawing/2014/main" id="{02F0938E-C87B-468A-AA19-BE3F7B53643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42" name="Text Box 19">
          <a:extLst>
            <a:ext uri="{FF2B5EF4-FFF2-40B4-BE49-F238E27FC236}">
              <a16:creationId xmlns:a16="http://schemas.microsoft.com/office/drawing/2014/main" id="{93BE9296-A2B5-4BCA-925D-1BC0D12796DE}"/>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3" name="Text Box 16">
          <a:extLst>
            <a:ext uri="{FF2B5EF4-FFF2-40B4-BE49-F238E27FC236}">
              <a16:creationId xmlns:a16="http://schemas.microsoft.com/office/drawing/2014/main" id="{A27A40DF-0D18-49B0-BD93-5CFD90B8589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4" name="Text Box 17">
          <a:extLst>
            <a:ext uri="{FF2B5EF4-FFF2-40B4-BE49-F238E27FC236}">
              <a16:creationId xmlns:a16="http://schemas.microsoft.com/office/drawing/2014/main" id="{71934A29-F365-4915-BF6F-D5AEAA73CFBF}"/>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5" name="Text Box 18">
          <a:extLst>
            <a:ext uri="{FF2B5EF4-FFF2-40B4-BE49-F238E27FC236}">
              <a16:creationId xmlns:a16="http://schemas.microsoft.com/office/drawing/2014/main" id="{4AB0AB48-2EC4-4697-82DF-7789B42ED95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6" name="Text Box 19">
          <a:extLst>
            <a:ext uri="{FF2B5EF4-FFF2-40B4-BE49-F238E27FC236}">
              <a16:creationId xmlns:a16="http://schemas.microsoft.com/office/drawing/2014/main" id="{409C1445-345E-46B2-A74D-F25F9245011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47" name="Text Box 15">
          <a:extLst>
            <a:ext uri="{FF2B5EF4-FFF2-40B4-BE49-F238E27FC236}">
              <a16:creationId xmlns:a16="http://schemas.microsoft.com/office/drawing/2014/main" id="{4E222D49-160C-4B83-AB38-017B6554804F}"/>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8" name="Text Box 16">
          <a:extLst>
            <a:ext uri="{FF2B5EF4-FFF2-40B4-BE49-F238E27FC236}">
              <a16:creationId xmlns:a16="http://schemas.microsoft.com/office/drawing/2014/main" id="{B86652A1-8E02-40F8-928E-B5D5A3560B3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9" name="Text Box 17">
          <a:extLst>
            <a:ext uri="{FF2B5EF4-FFF2-40B4-BE49-F238E27FC236}">
              <a16:creationId xmlns:a16="http://schemas.microsoft.com/office/drawing/2014/main" id="{11364C4D-CFFE-469D-9EDB-F7EDAA72C02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0" name="Text Box 18">
          <a:extLst>
            <a:ext uri="{FF2B5EF4-FFF2-40B4-BE49-F238E27FC236}">
              <a16:creationId xmlns:a16="http://schemas.microsoft.com/office/drawing/2014/main" id="{1CF41C3F-2CD3-4B42-A7B1-F61A36254B8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1" name="Text Box 19">
          <a:extLst>
            <a:ext uri="{FF2B5EF4-FFF2-40B4-BE49-F238E27FC236}">
              <a16:creationId xmlns:a16="http://schemas.microsoft.com/office/drawing/2014/main" id="{4C2099A1-3611-46F0-9E7A-F35389C790A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352" name="Text Box 15">
          <a:extLst>
            <a:ext uri="{FF2B5EF4-FFF2-40B4-BE49-F238E27FC236}">
              <a16:creationId xmlns:a16="http://schemas.microsoft.com/office/drawing/2014/main" id="{68699578-2FCC-48B6-AD5C-BD912199903A}"/>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53" name="Text Box 16">
          <a:extLst>
            <a:ext uri="{FF2B5EF4-FFF2-40B4-BE49-F238E27FC236}">
              <a16:creationId xmlns:a16="http://schemas.microsoft.com/office/drawing/2014/main" id="{7F7F9907-2EEB-428C-A3E6-268F13BFE2FA}"/>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54" name="Text Box 17">
          <a:extLst>
            <a:ext uri="{FF2B5EF4-FFF2-40B4-BE49-F238E27FC236}">
              <a16:creationId xmlns:a16="http://schemas.microsoft.com/office/drawing/2014/main" id="{34ACA3B1-1E8D-4D6A-A1C3-474CDAB18CDA}"/>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55" name="Text Box 18">
          <a:extLst>
            <a:ext uri="{FF2B5EF4-FFF2-40B4-BE49-F238E27FC236}">
              <a16:creationId xmlns:a16="http://schemas.microsoft.com/office/drawing/2014/main" id="{ED1AD5B3-783C-4BF5-9B5F-5DDD9D44CF1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6" name="Text Box 16">
          <a:extLst>
            <a:ext uri="{FF2B5EF4-FFF2-40B4-BE49-F238E27FC236}">
              <a16:creationId xmlns:a16="http://schemas.microsoft.com/office/drawing/2014/main" id="{2CA5FCF0-374A-4BC3-9C93-6924513BEFB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7" name="Text Box 17">
          <a:extLst>
            <a:ext uri="{FF2B5EF4-FFF2-40B4-BE49-F238E27FC236}">
              <a16:creationId xmlns:a16="http://schemas.microsoft.com/office/drawing/2014/main" id="{C987B57B-44A1-4624-9591-3F09531DDA0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8" name="Text Box 18">
          <a:extLst>
            <a:ext uri="{FF2B5EF4-FFF2-40B4-BE49-F238E27FC236}">
              <a16:creationId xmlns:a16="http://schemas.microsoft.com/office/drawing/2014/main" id="{2E5CA998-7711-47EC-95C3-935C204177A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9" name="Text Box 19">
          <a:extLst>
            <a:ext uri="{FF2B5EF4-FFF2-40B4-BE49-F238E27FC236}">
              <a16:creationId xmlns:a16="http://schemas.microsoft.com/office/drawing/2014/main" id="{1A2003AA-D797-4F5C-B86E-0CFEE864317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60" name="Text Box 15">
          <a:extLst>
            <a:ext uri="{FF2B5EF4-FFF2-40B4-BE49-F238E27FC236}">
              <a16:creationId xmlns:a16="http://schemas.microsoft.com/office/drawing/2014/main" id="{519E31B6-8441-4FBE-9E5D-7FFEDEF71E30}"/>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1" name="Text Box 16">
          <a:extLst>
            <a:ext uri="{FF2B5EF4-FFF2-40B4-BE49-F238E27FC236}">
              <a16:creationId xmlns:a16="http://schemas.microsoft.com/office/drawing/2014/main" id="{D5EBA969-262D-45AC-A1C8-3D9C9941EAC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2" name="Text Box 17">
          <a:extLst>
            <a:ext uri="{FF2B5EF4-FFF2-40B4-BE49-F238E27FC236}">
              <a16:creationId xmlns:a16="http://schemas.microsoft.com/office/drawing/2014/main" id="{6CBE1F40-FC5B-401A-BE67-4FB317F033D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3" name="Text Box 18">
          <a:extLst>
            <a:ext uri="{FF2B5EF4-FFF2-40B4-BE49-F238E27FC236}">
              <a16:creationId xmlns:a16="http://schemas.microsoft.com/office/drawing/2014/main" id="{583BC9C1-7272-421D-A216-742047E024F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4" name="Text Box 19">
          <a:extLst>
            <a:ext uri="{FF2B5EF4-FFF2-40B4-BE49-F238E27FC236}">
              <a16:creationId xmlns:a16="http://schemas.microsoft.com/office/drawing/2014/main" id="{AAF280F7-CC49-4A70-A661-9987EF20A80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5" name="Text Box 16">
          <a:extLst>
            <a:ext uri="{FF2B5EF4-FFF2-40B4-BE49-F238E27FC236}">
              <a16:creationId xmlns:a16="http://schemas.microsoft.com/office/drawing/2014/main" id="{D59FFB30-49DC-4501-94AB-352DFF7BCF6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6" name="Text Box 17">
          <a:extLst>
            <a:ext uri="{FF2B5EF4-FFF2-40B4-BE49-F238E27FC236}">
              <a16:creationId xmlns:a16="http://schemas.microsoft.com/office/drawing/2014/main" id="{D08BE0FC-D3EE-4230-AB96-37EFF1BE63B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7" name="Text Box 18">
          <a:extLst>
            <a:ext uri="{FF2B5EF4-FFF2-40B4-BE49-F238E27FC236}">
              <a16:creationId xmlns:a16="http://schemas.microsoft.com/office/drawing/2014/main" id="{D859AE02-B66E-4823-ACC8-55E96B767347}"/>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8" name="Text Box 19">
          <a:extLst>
            <a:ext uri="{FF2B5EF4-FFF2-40B4-BE49-F238E27FC236}">
              <a16:creationId xmlns:a16="http://schemas.microsoft.com/office/drawing/2014/main" id="{2779FF76-DD9D-4D7F-903C-228C640E849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69" name="Text Box 16">
          <a:extLst>
            <a:ext uri="{FF2B5EF4-FFF2-40B4-BE49-F238E27FC236}">
              <a16:creationId xmlns:a16="http://schemas.microsoft.com/office/drawing/2014/main" id="{CBC47FD0-8AAE-4BA6-B55F-F875AA06B44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70" name="Text Box 17">
          <a:extLst>
            <a:ext uri="{FF2B5EF4-FFF2-40B4-BE49-F238E27FC236}">
              <a16:creationId xmlns:a16="http://schemas.microsoft.com/office/drawing/2014/main" id="{B4240A03-E897-47AD-AA7D-9166A1EB1EF3}"/>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71" name="Text Box 18">
          <a:extLst>
            <a:ext uri="{FF2B5EF4-FFF2-40B4-BE49-F238E27FC236}">
              <a16:creationId xmlns:a16="http://schemas.microsoft.com/office/drawing/2014/main" id="{2E915010-8786-4D8F-8893-0FEEB2A71F9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72" name="Text Box 19">
          <a:extLst>
            <a:ext uri="{FF2B5EF4-FFF2-40B4-BE49-F238E27FC236}">
              <a16:creationId xmlns:a16="http://schemas.microsoft.com/office/drawing/2014/main" id="{95BAB3E8-39E8-4D03-BDD7-E850EFE343E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3" name="Text Box 16">
          <a:extLst>
            <a:ext uri="{FF2B5EF4-FFF2-40B4-BE49-F238E27FC236}">
              <a16:creationId xmlns:a16="http://schemas.microsoft.com/office/drawing/2014/main" id="{6F607CE7-5226-4E97-875F-3DC0A502ADC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4" name="Text Box 17">
          <a:extLst>
            <a:ext uri="{FF2B5EF4-FFF2-40B4-BE49-F238E27FC236}">
              <a16:creationId xmlns:a16="http://schemas.microsoft.com/office/drawing/2014/main" id="{7D58D521-3F70-49B7-ADA6-B18E34ADC31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5" name="Text Box 18">
          <a:extLst>
            <a:ext uri="{FF2B5EF4-FFF2-40B4-BE49-F238E27FC236}">
              <a16:creationId xmlns:a16="http://schemas.microsoft.com/office/drawing/2014/main" id="{6DDE8CB0-5891-4EEB-B757-F34D72F98DF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6" name="Text Box 19">
          <a:extLst>
            <a:ext uri="{FF2B5EF4-FFF2-40B4-BE49-F238E27FC236}">
              <a16:creationId xmlns:a16="http://schemas.microsoft.com/office/drawing/2014/main" id="{E28255FE-F371-4867-879E-8DA46690887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77" name="Text Box 15">
          <a:extLst>
            <a:ext uri="{FF2B5EF4-FFF2-40B4-BE49-F238E27FC236}">
              <a16:creationId xmlns:a16="http://schemas.microsoft.com/office/drawing/2014/main" id="{912C4E58-9E76-4B97-864B-784EE1941BA1}"/>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8" name="Text Box 16">
          <a:extLst>
            <a:ext uri="{FF2B5EF4-FFF2-40B4-BE49-F238E27FC236}">
              <a16:creationId xmlns:a16="http://schemas.microsoft.com/office/drawing/2014/main" id="{C81066D0-E2EC-4939-A3AB-CB3EAC29E73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9" name="Text Box 17">
          <a:extLst>
            <a:ext uri="{FF2B5EF4-FFF2-40B4-BE49-F238E27FC236}">
              <a16:creationId xmlns:a16="http://schemas.microsoft.com/office/drawing/2014/main" id="{3BCA3793-DB03-4592-9769-190F59A3E6A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0" name="Text Box 18">
          <a:extLst>
            <a:ext uri="{FF2B5EF4-FFF2-40B4-BE49-F238E27FC236}">
              <a16:creationId xmlns:a16="http://schemas.microsoft.com/office/drawing/2014/main" id="{47AEB72A-7050-41F0-8CAC-AB52CDE03BA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1" name="Text Box 19">
          <a:extLst>
            <a:ext uri="{FF2B5EF4-FFF2-40B4-BE49-F238E27FC236}">
              <a16:creationId xmlns:a16="http://schemas.microsoft.com/office/drawing/2014/main" id="{11FFDBFA-8FDC-4551-B1C9-922D39F2536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382" name="Text Box 15">
          <a:extLst>
            <a:ext uri="{FF2B5EF4-FFF2-40B4-BE49-F238E27FC236}">
              <a16:creationId xmlns:a16="http://schemas.microsoft.com/office/drawing/2014/main" id="{6D3C2D19-497C-4F0E-8DCF-06B941AE4884}"/>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83" name="Text Box 16">
          <a:extLst>
            <a:ext uri="{FF2B5EF4-FFF2-40B4-BE49-F238E27FC236}">
              <a16:creationId xmlns:a16="http://schemas.microsoft.com/office/drawing/2014/main" id="{5DA72008-E34B-44ED-9D14-74BF62A0061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84" name="Text Box 17">
          <a:extLst>
            <a:ext uri="{FF2B5EF4-FFF2-40B4-BE49-F238E27FC236}">
              <a16:creationId xmlns:a16="http://schemas.microsoft.com/office/drawing/2014/main" id="{D0322937-1467-48B1-8992-D332B0003D9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85" name="Text Box 18">
          <a:extLst>
            <a:ext uri="{FF2B5EF4-FFF2-40B4-BE49-F238E27FC236}">
              <a16:creationId xmlns:a16="http://schemas.microsoft.com/office/drawing/2014/main" id="{247CC93C-E3B1-4028-82A5-8D931F6FA26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6" name="Text Box 16">
          <a:extLst>
            <a:ext uri="{FF2B5EF4-FFF2-40B4-BE49-F238E27FC236}">
              <a16:creationId xmlns:a16="http://schemas.microsoft.com/office/drawing/2014/main" id="{62941E99-B249-4BCD-A158-192E3AAD1AB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7" name="Text Box 17">
          <a:extLst>
            <a:ext uri="{FF2B5EF4-FFF2-40B4-BE49-F238E27FC236}">
              <a16:creationId xmlns:a16="http://schemas.microsoft.com/office/drawing/2014/main" id="{19AFC083-4067-4A91-A077-1420AAA42AAD}"/>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8" name="Text Box 18">
          <a:extLst>
            <a:ext uri="{FF2B5EF4-FFF2-40B4-BE49-F238E27FC236}">
              <a16:creationId xmlns:a16="http://schemas.microsoft.com/office/drawing/2014/main" id="{18B35A5D-62AF-441E-A0A5-9015385E943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9" name="Text Box 19">
          <a:extLst>
            <a:ext uri="{FF2B5EF4-FFF2-40B4-BE49-F238E27FC236}">
              <a16:creationId xmlns:a16="http://schemas.microsoft.com/office/drawing/2014/main" id="{399FD306-08F7-46FB-90D9-3D3C2A69EAE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0" name="Text Box 16">
          <a:extLst>
            <a:ext uri="{FF2B5EF4-FFF2-40B4-BE49-F238E27FC236}">
              <a16:creationId xmlns:a16="http://schemas.microsoft.com/office/drawing/2014/main" id="{800DC033-F387-4680-A74E-29AB3DA4F60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1" name="Text Box 17">
          <a:extLst>
            <a:ext uri="{FF2B5EF4-FFF2-40B4-BE49-F238E27FC236}">
              <a16:creationId xmlns:a16="http://schemas.microsoft.com/office/drawing/2014/main" id="{C310EC06-1F6A-43B8-95B0-22EC23D01545}"/>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2" name="Text Box 18">
          <a:extLst>
            <a:ext uri="{FF2B5EF4-FFF2-40B4-BE49-F238E27FC236}">
              <a16:creationId xmlns:a16="http://schemas.microsoft.com/office/drawing/2014/main" id="{CDD25F79-EE40-462F-A362-4759F0046D8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3" name="Text Box 19">
          <a:extLst>
            <a:ext uri="{FF2B5EF4-FFF2-40B4-BE49-F238E27FC236}">
              <a16:creationId xmlns:a16="http://schemas.microsoft.com/office/drawing/2014/main" id="{2A795B3D-A5D4-4F1E-AA8C-DF2C12632B5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4" name="Text Box 16">
          <a:extLst>
            <a:ext uri="{FF2B5EF4-FFF2-40B4-BE49-F238E27FC236}">
              <a16:creationId xmlns:a16="http://schemas.microsoft.com/office/drawing/2014/main" id="{C4DB2209-B23F-4FF1-B900-21BEB8C32E9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5" name="Text Box 17">
          <a:extLst>
            <a:ext uri="{FF2B5EF4-FFF2-40B4-BE49-F238E27FC236}">
              <a16:creationId xmlns:a16="http://schemas.microsoft.com/office/drawing/2014/main" id="{6CA590D9-9073-48CE-93B6-7CC8EB8377E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6" name="Text Box 18">
          <a:extLst>
            <a:ext uri="{FF2B5EF4-FFF2-40B4-BE49-F238E27FC236}">
              <a16:creationId xmlns:a16="http://schemas.microsoft.com/office/drawing/2014/main" id="{2753AC8E-12B9-4A30-A3D9-0CE5C2F873E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7" name="Text Box 19">
          <a:extLst>
            <a:ext uri="{FF2B5EF4-FFF2-40B4-BE49-F238E27FC236}">
              <a16:creationId xmlns:a16="http://schemas.microsoft.com/office/drawing/2014/main" id="{B41901EA-9202-4119-B214-395C4F506A9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98" name="Text Box 16">
          <a:extLst>
            <a:ext uri="{FF2B5EF4-FFF2-40B4-BE49-F238E27FC236}">
              <a16:creationId xmlns:a16="http://schemas.microsoft.com/office/drawing/2014/main" id="{5107B880-6B2E-4E9C-BEC5-24BF74DF917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99" name="Text Box 17">
          <a:extLst>
            <a:ext uri="{FF2B5EF4-FFF2-40B4-BE49-F238E27FC236}">
              <a16:creationId xmlns:a16="http://schemas.microsoft.com/office/drawing/2014/main" id="{C686580F-F226-48D6-8980-F474D6882E12}"/>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00" name="Text Box 18">
          <a:extLst>
            <a:ext uri="{FF2B5EF4-FFF2-40B4-BE49-F238E27FC236}">
              <a16:creationId xmlns:a16="http://schemas.microsoft.com/office/drawing/2014/main" id="{D523AB8B-EBE4-4CB3-AA41-259C7FB1CDF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01" name="Text Box 19">
          <a:extLst>
            <a:ext uri="{FF2B5EF4-FFF2-40B4-BE49-F238E27FC236}">
              <a16:creationId xmlns:a16="http://schemas.microsoft.com/office/drawing/2014/main" id="{1378A20D-6CA4-43BB-887B-3C5DC53D3392}"/>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2" name="Text Box 16">
          <a:extLst>
            <a:ext uri="{FF2B5EF4-FFF2-40B4-BE49-F238E27FC236}">
              <a16:creationId xmlns:a16="http://schemas.microsoft.com/office/drawing/2014/main" id="{F0377ADE-07FD-4742-8512-F3E952442998}"/>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3" name="Text Box 17">
          <a:extLst>
            <a:ext uri="{FF2B5EF4-FFF2-40B4-BE49-F238E27FC236}">
              <a16:creationId xmlns:a16="http://schemas.microsoft.com/office/drawing/2014/main" id="{00FF1A14-B591-494A-B083-9D3F74022783}"/>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4" name="Text Box 18">
          <a:extLst>
            <a:ext uri="{FF2B5EF4-FFF2-40B4-BE49-F238E27FC236}">
              <a16:creationId xmlns:a16="http://schemas.microsoft.com/office/drawing/2014/main" id="{01F4A98D-315A-433B-986D-91D7F4EA2A5A}"/>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5" name="Text Box 19">
          <a:extLst>
            <a:ext uri="{FF2B5EF4-FFF2-40B4-BE49-F238E27FC236}">
              <a16:creationId xmlns:a16="http://schemas.microsoft.com/office/drawing/2014/main" id="{8FC9546C-5CEA-49AB-BC90-BA3FBDD9040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406" name="Text Box 15">
          <a:extLst>
            <a:ext uri="{FF2B5EF4-FFF2-40B4-BE49-F238E27FC236}">
              <a16:creationId xmlns:a16="http://schemas.microsoft.com/office/drawing/2014/main" id="{F3E2786E-4649-4222-8B56-08B52AEFB94B}"/>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7" name="Text Box 16">
          <a:extLst>
            <a:ext uri="{FF2B5EF4-FFF2-40B4-BE49-F238E27FC236}">
              <a16:creationId xmlns:a16="http://schemas.microsoft.com/office/drawing/2014/main" id="{DC2E2E06-2532-4E77-B23A-8F1B5DB152E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8" name="Text Box 17">
          <a:extLst>
            <a:ext uri="{FF2B5EF4-FFF2-40B4-BE49-F238E27FC236}">
              <a16:creationId xmlns:a16="http://schemas.microsoft.com/office/drawing/2014/main" id="{E3ADBDC6-DFE4-4ABE-9E6D-6354CEECB52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9" name="Text Box 18">
          <a:extLst>
            <a:ext uri="{FF2B5EF4-FFF2-40B4-BE49-F238E27FC236}">
              <a16:creationId xmlns:a16="http://schemas.microsoft.com/office/drawing/2014/main" id="{C7533A55-0A0B-47ED-9338-B528FC9E225D}"/>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0" name="Text Box 19">
          <a:extLst>
            <a:ext uri="{FF2B5EF4-FFF2-40B4-BE49-F238E27FC236}">
              <a16:creationId xmlns:a16="http://schemas.microsoft.com/office/drawing/2014/main" id="{59D71A79-A8B3-4A56-9A63-898DCFDCB3D6}"/>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411" name="Text Box 15">
          <a:extLst>
            <a:ext uri="{FF2B5EF4-FFF2-40B4-BE49-F238E27FC236}">
              <a16:creationId xmlns:a16="http://schemas.microsoft.com/office/drawing/2014/main" id="{9052ABA5-C901-414A-B48C-BA076CD3691A}"/>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12" name="Text Box 16">
          <a:extLst>
            <a:ext uri="{FF2B5EF4-FFF2-40B4-BE49-F238E27FC236}">
              <a16:creationId xmlns:a16="http://schemas.microsoft.com/office/drawing/2014/main" id="{BA18F363-0AA2-44ED-8B83-B898E3C7C4D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13" name="Text Box 17">
          <a:extLst>
            <a:ext uri="{FF2B5EF4-FFF2-40B4-BE49-F238E27FC236}">
              <a16:creationId xmlns:a16="http://schemas.microsoft.com/office/drawing/2014/main" id="{BB1FCBDD-2D89-4094-A16E-09239A40D7A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14" name="Text Box 18">
          <a:extLst>
            <a:ext uri="{FF2B5EF4-FFF2-40B4-BE49-F238E27FC236}">
              <a16:creationId xmlns:a16="http://schemas.microsoft.com/office/drawing/2014/main" id="{0AF337EA-8021-4269-876D-DCCFC4131247}"/>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5" name="Text Box 16">
          <a:extLst>
            <a:ext uri="{FF2B5EF4-FFF2-40B4-BE49-F238E27FC236}">
              <a16:creationId xmlns:a16="http://schemas.microsoft.com/office/drawing/2014/main" id="{2AC11A5F-3D0D-4772-8B60-692EC4E2ED10}"/>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6" name="Text Box 17">
          <a:extLst>
            <a:ext uri="{FF2B5EF4-FFF2-40B4-BE49-F238E27FC236}">
              <a16:creationId xmlns:a16="http://schemas.microsoft.com/office/drawing/2014/main" id="{26CE8998-1DB4-4926-8D58-68020FBC21E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7" name="Text Box 18">
          <a:extLst>
            <a:ext uri="{FF2B5EF4-FFF2-40B4-BE49-F238E27FC236}">
              <a16:creationId xmlns:a16="http://schemas.microsoft.com/office/drawing/2014/main" id="{C3DA0D46-B233-4803-A21B-36B5CBF40EF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8" name="Text Box 19">
          <a:extLst>
            <a:ext uri="{FF2B5EF4-FFF2-40B4-BE49-F238E27FC236}">
              <a16:creationId xmlns:a16="http://schemas.microsoft.com/office/drawing/2014/main" id="{3FAA241C-233B-48D7-89BD-F93E309D4801}"/>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9" name="Text Box 16">
          <a:extLst>
            <a:ext uri="{FF2B5EF4-FFF2-40B4-BE49-F238E27FC236}">
              <a16:creationId xmlns:a16="http://schemas.microsoft.com/office/drawing/2014/main" id="{EDCFF9E4-9AEC-4110-9567-DC239C91AA02}"/>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20" name="Text Box 17">
          <a:extLst>
            <a:ext uri="{FF2B5EF4-FFF2-40B4-BE49-F238E27FC236}">
              <a16:creationId xmlns:a16="http://schemas.microsoft.com/office/drawing/2014/main" id="{077F226A-11B1-4E43-B95C-06C888E82210}"/>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21" name="Text Box 18">
          <a:extLst>
            <a:ext uri="{FF2B5EF4-FFF2-40B4-BE49-F238E27FC236}">
              <a16:creationId xmlns:a16="http://schemas.microsoft.com/office/drawing/2014/main" id="{C318349C-0606-471C-80DA-9E9A5E91E79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22" name="Text Box 19">
          <a:extLst>
            <a:ext uri="{FF2B5EF4-FFF2-40B4-BE49-F238E27FC236}">
              <a16:creationId xmlns:a16="http://schemas.microsoft.com/office/drawing/2014/main" id="{10F3D915-F20A-4454-BE56-CACC79E9F1B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3" name="Text Box 16">
          <a:extLst>
            <a:ext uri="{FF2B5EF4-FFF2-40B4-BE49-F238E27FC236}">
              <a16:creationId xmlns:a16="http://schemas.microsoft.com/office/drawing/2014/main" id="{D3D81895-B8D6-4ACB-8396-E791462128DB}"/>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4" name="Text Box 17">
          <a:extLst>
            <a:ext uri="{FF2B5EF4-FFF2-40B4-BE49-F238E27FC236}">
              <a16:creationId xmlns:a16="http://schemas.microsoft.com/office/drawing/2014/main" id="{80279F49-6140-4084-8028-C3F4AADF8C50}"/>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5" name="Text Box 18">
          <a:extLst>
            <a:ext uri="{FF2B5EF4-FFF2-40B4-BE49-F238E27FC236}">
              <a16:creationId xmlns:a16="http://schemas.microsoft.com/office/drawing/2014/main" id="{61A17B08-3764-4984-93F8-40B910515109}"/>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6" name="Text Box 19">
          <a:extLst>
            <a:ext uri="{FF2B5EF4-FFF2-40B4-BE49-F238E27FC236}">
              <a16:creationId xmlns:a16="http://schemas.microsoft.com/office/drawing/2014/main" id="{837AC72A-EAE6-4023-BE84-957099033FF5}"/>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27" name="Text Box 16">
          <a:extLst>
            <a:ext uri="{FF2B5EF4-FFF2-40B4-BE49-F238E27FC236}">
              <a16:creationId xmlns:a16="http://schemas.microsoft.com/office/drawing/2014/main" id="{134ABA10-A2A4-4E24-BEA8-ECAC638146A4}"/>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28" name="Text Box 17">
          <a:extLst>
            <a:ext uri="{FF2B5EF4-FFF2-40B4-BE49-F238E27FC236}">
              <a16:creationId xmlns:a16="http://schemas.microsoft.com/office/drawing/2014/main" id="{3818A3A0-A75F-4E51-B19C-7B1CB7F960F5}"/>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29" name="Text Box 18">
          <a:extLst>
            <a:ext uri="{FF2B5EF4-FFF2-40B4-BE49-F238E27FC236}">
              <a16:creationId xmlns:a16="http://schemas.microsoft.com/office/drawing/2014/main" id="{37920CBC-0454-4527-9125-C07FAE95E397}"/>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30" name="Text Box 19">
          <a:extLst>
            <a:ext uri="{FF2B5EF4-FFF2-40B4-BE49-F238E27FC236}">
              <a16:creationId xmlns:a16="http://schemas.microsoft.com/office/drawing/2014/main" id="{EFCE3820-B599-4569-878A-20ED9135DCB3}"/>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1" name="Text Box 16">
          <a:extLst>
            <a:ext uri="{FF2B5EF4-FFF2-40B4-BE49-F238E27FC236}">
              <a16:creationId xmlns:a16="http://schemas.microsoft.com/office/drawing/2014/main" id="{BEB37BB0-61AB-4EBF-8078-680E92B700BE}"/>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2" name="Text Box 17">
          <a:extLst>
            <a:ext uri="{FF2B5EF4-FFF2-40B4-BE49-F238E27FC236}">
              <a16:creationId xmlns:a16="http://schemas.microsoft.com/office/drawing/2014/main" id="{53B5C51F-FF35-4AF4-A6CE-0B6AC7F0231A}"/>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3" name="Text Box 18">
          <a:extLst>
            <a:ext uri="{FF2B5EF4-FFF2-40B4-BE49-F238E27FC236}">
              <a16:creationId xmlns:a16="http://schemas.microsoft.com/office/drawing/2014/main" id="{4894138B-0DBF-4CDB-B631-548AD324FB41}"/>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4" name="Text Box 19">
          <a:extLst>
            <a:ext uri="{FF2B5EF4-FFF2-40B4-BE49-F238E27FC236}">
              <a16:creationId xmlns:a16="http://schemas.microsoft.com/office/drawing/2014/main" id="{58F66584-698A-43EE-B860-E4EE602B3521}"/>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1435" name="Text Box 15">
          <a:extLst>
            <a:ext uri="{FF2B5EF4-FFF2-40B4-BE49-F238E27FC236}">
              <a16:creationId xmlns:a16="http://schemas.microsoft.com/office/drawing/2014/main" id="{64CA0D02-0AE8-40E1-991C-05597713E13A}"/>
            </a:ext>
          </a:extLst>
        </xdr:cNvPr>
        <xdr:cNvSpPr txBox="1">
          <a:spLocks noChangeArrowheads="1"/>
        </xdr:cNvSpPr>
      </xdr:nvSpPr>
      <xdr:spPr bwMode="auto">
        <a:xfrm>
          <a:off x="4743450" y="10934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6" name="Text Box 16">
          <a:extLst>
            <a:ext uri="{FF2B5EF4-FFF2-40B4-BE49-F238E27FC236}">
              <a16:creationId xmlns:a16="http://schemas.microsoft.com/office/drawing/2014/main" id="{317E69AC-FC7F-4B26-8DB1-78420F8A4FB4}"/>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7" name="Text Box 17">
          <a:extLst>
            <a:ext uri="{FF2B5EF4-FFF2-40B4-BE49-F238E27FC236}">
              <a16:creationId xmlns:a16="http://schemas.microsoft.com/office/drawing/2014/main" id="{0D4E8BCC-C97F-4650-B3A1-FB33E621FCD4}"/>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8" name="Text Box 18">
          <a:extLst>
            <a:ext uri="{FF2B5EF4-FFF2-40B4-BE49-F238E27FC236}">
              <a16:creationId xmlns:a16="http://schemas.microsoft.com/office/drawing/2014/main" id="{488A3751-34B7-4619-9096-60B06FF33D73}"/>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9" name="Text Box 19">
          <a:extLst>
            <a:ext uri="{FF2B5EF4-FFF2-40B4-BE49-F238E27FC236}">
              <a16:creationId xmlns:a16="http://schemas.microsoft.com/office/drawing/2014/main" id="{564457EC-BAF8-4FFA-86FF-EFCD6DD55BE8}"/>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14</xdr:row>
      <xdr:rowOff>504825</xdr:rowOff>
    </xdr:from>
    <xdr:ext cx="95250" cy="442269"/>
    <xdr:sp macro="" textlink="">
      <xdr:nvSpPr>
        <xdr:cNvPr id="1440" name="Text Box 15">
          <a:extLst>
            <a:ext uri="{FF2B5EF4-FFF2-40B4-BE49-F238E27FC236}">
              <a16:creationId xmlns:a16="http://schemas.microsoft.com/office/drawing/2014/main" id="{29ACCA61-88AF-4FD0-B98C-57FCBE3AF4C0}"/>
            </a:ext>
          </a:extLst>
        </xdr:cNvPr>
        <xdr:cNvSpPr txBox="1">
          <a:spLocks noChangeArrowheads="1"/>
        </xdr:cNvSpPr>
      </xdr:nvSpPr>
      <xdr:spPr bwMode="auto">
        <a:xfrm>
          <a:off x="14363700" y="10934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41" name="Text Box 16">
          <a:extLst>
            <a:ext uri="{FF2B5EF4-FFF2-40B4-BE49-F238E27FC236}">
              <a16:creationId xmlns:a16="http://schemas.microsoft.com/office/drawing/2014/main" id="{D8CEC691-E244-4F57-94C2-5E4639529C64}"/>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42" name="Text Box 17">
          <a:extLst>
            <a:ext uri="{FF2B5EF4-FFF2-40B4-BE49-F238E27FC236}">
              <a16:creationId xmlns:a16="http://schemas.microsoft.com/office/drawing/2014/main" id="{8B80306F-F056-4B27-91BF-AAF19F6EEC42}"/>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43" name="Text Box 18">
          <a:extLst>
            <a:ext uri="{FF2B5EF4-FFF2-40B4-BE49-F238E27FC236}">
              <a16:creationId xmlns:a16="http://schemas.microsoft.com/office/drawing/2014/main" id="{D94EF094-8C2E-4625-B84A-9C22FC471CAF}"/>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4" name="Text Box 16">
          <a:extLst>
            <a:ext uri="{FF2B5EF4-FFF2-40B4-BE49-F238E27FC236}">
              <a16:creationId xmlns:a16="http://schemas.microsoft.com/office/drawing/2014/main" id="{C6EAD16C-5D5C-46F7-A3AB-7DB5C464B6E2}"/>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5" name="Text Box 17">
          <a:extLst>
            <a:ext uri="{FF2B5EF4-FFF2-40B4-BE49-F238E27FC236}">
              <a16:creationId xmlns:a16="http://schemas.microsoft.com/office/drawing/2014/main" id="{0334275F-9AB6-4011-B0D9-1E76C9958F46}"/>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6" name="Text Box 18">
          <a:extLst>
            <a:ext uri="{FF2B5EF4-FFF2-40B4-BE49-F238E27FC236}">
              <a16:creationId xmlns:a16="http://schemas.microsoft.com/office/drawing/2014/main" id="{389AC076-EF87-4CEF-BF92-AA12FD78D8C4}"/>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7" name="Text Box 19">
          <a:extLst>
            <a:ext uri="{FF2B5EF4-FFF2-40B4-BE49-F238E27FC236}">
              <a16:creationId xmlns:a16="http://schemas.microsoft.com/office/drawing/2014/main" id="{AAA688E1-C4D4-484F-ACDC-AF05A598811A}"/>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8" name="Text Box 16">
          <a:extLst>
            <a:ext uri="{FF2B5EF4-FFF2-40B4-BE49-F238E27FC236}">
              <a16:creationId xmlns:a16="http://schemas.microsoft.com/office/drawing/2014/main" id="{F847ABC4-439A-4EFE-9489-A64FE45D3815}"/>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9" name="Text Box 17">
          <a:extLst>
            <a:ext uri="{FF2B5EF4-FFF2-40B4-BE49-F238E27FC236}">
              <a16:creationId xmlns:a16="http://schemas.microsoft.com/office/drawing/2014/main" id="{308E776E-C8FD-4D45-BBF4-4C568E866289}"/>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50" name="Text Box 18">
          <a:extLst>
            <a:ext uri="{FF2B5EF4-FFF2-40B4-BE49-F238E27FC236}">
              <a16:creationId xmlns:a16="http://schemas.microsoft.com/office/drawing/2014/main" id="{518DFC0A-FD8A-46E2-847A-A791A0FFEEF7}"/>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8496"/>
    <xdr:sp macro="" textlink="">
      <xdr:nvSpPr>
        <xdr:cNvPr id="1451" name="Text Box 15">
          <a:extLst>
            <a:ext uri="{FF2B5EF4-FFF2-40B4-BE49-F238E27FC236}">
              <a16:creationId xmlns:a16="http://schemas.microsoft.com/office/drawing/2014/main" id="{FE901534-9758-4B53-9D4E-998B75889B94}"/>
            </a:ext>
          </a:extLst>
        </xdr:cNvPr>
        <xdr:cNvSpPr txBox="1">
          <a:spLocks noChangeArrowheads="1"/>
        </xdr:cNvSpPr>
      </xdr:nvSpPr>
      <xdr:spPr bwMode="auto">
        <a:xfrm>
          <a:off x="4743450" y="12420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504825</xdr:rowOff>
    </xdr:from>
    <xdr:ext cx="95250" cy="442269"/>
    <xdr:sp macro="" textlink="">
      <xdr:nvSpPr>
        <xdr:cNvPr id="1452" name="Text Box 15">
          <a:extLst>
            <a:ext uri="{FF2B5EF4-FFF2-40B4-BE49-F238E27FC236}">
              <a16:creationId xmlns:a16="http://schemas.microsoft.com/office/drawing/2014/main" id="{0EDFFA06-3421-49F9-9B11-B9008D84C5E6}"/>
            </a:ext>
          </a:extLst>
        </xdr:cNvPr>
        <xdr:cNvSpPr txBox="1">
          <a:spLocks noChangeArrowheads="1"/>
        </xdr:cNvSpPr>
      </xdr:nvSpPr>
      <xdr:spPr bwMode="auto">
        <a:xfrm>
          <a:off x="14363700" y="124206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1453" name="Text Box 15">
          <a:extLst>
            <a:ext uri="{FF2B5EF4-FFF2-40B4-BE49-F238E27FC236}">
              <a16:creationId xmlns:a16="http://schemas.microsoft.com/office/drawing/2014/main" id="{02144A9C-AE57-4CE9-88A0-C2ED5C0E6795}"/>
            </a:ext>
          </a:extLst>
        </xdr:cNvPr>
        <xdr:cNvSpPr txBox="1">
          <a:spLocks noChangeArrowheads="1"/>
        </xdr:cNvSpPr>
      </xdr:nvSpPr>
      <xdr:spPr bwMode="auto">
        <a:xfrm>
          <a:off x="4743450" y="12420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1454" name="Text Box 15">
          <a:extLst>
            <a:ext uri="{FF2B5EF4-FFF2-40B4-BE49-F238E27FC236}">
              <a16:creationId xmlns:a16="http://schemas.microsoft.com/office/drawing/2014/main" id="{8CFCF36D-0275-4073-8389-3F090B033F10}"/>
            </a:ext>
          </a:extLst>
        </xdr:cNvPr>
        <xdr:cNvSpPr txBox="1">
          <a:spLocks noChangeArrowheads="1"/>
        </xdr:cNvSpPr>
      </xdr:nvSpPr>
      <xdr:spPr bwMode="auto">
        <a:xfrm>
          <a:off x="4743450" y="12420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170392</xdr:rowOff>
    </xdr:from>
    <xdr:ext cx="95250" cy="213632"/>
    <xdr:sp macro="" textlink="">
      <xdr:nvSpPr>
        <xdr:cNvPr id="1455" name="Text Box 15">
          <a:extLst>
            <a:ext uri="{FF2B5EF4-FFF2-40B4-BE49-F238E27FC236}">
              <a16:creationId xmlns:a16="http://schemas.microsoft.com/office/drawing/2014/main" id="{C9894484-495B-475F-99C0-55E26692EA5E}"/>
            </a:ext>
          </a:extLst>
        </xdr:cNvPr>
        <xdr:cNvSpPr txBox="1">
          <a:spLocks noChangeArrowheads="1"/>
        </xdr:cNvSpPr>
      </xdr:nvSpPr>
      <xdr:spPr bwMode="auto">
        <a:xfrm>
          <a:off x="14392275" y="122195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6" name="Text Box 16">
          <a:extLst>
            <a:ext uri="{FF2B5EF4-FFF2-40B4-BE49-F238E27FC236}">
              <a16:creationId xmlns:a16="http://schemas.microsoft.com/office/drawing/2014/main" id="{DF2EC8F8-4435-4ADA-BCD9-1CBC05333EBD}"/>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7" name="Text Box 17">
          <a:extLst>
            <a:ext uri="{FF2B5EF4-FFF2-40B4-BE49-F238E27FC236}">
              <a16:creationId xmlns:a16="http://schemas.microsoft.com/office/drawing/2014/main" id="{21CFB0A5-F5B7-4C02-8AAE-F04745CAF18A}"/>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8" name="Text Box 18">
          <a:extLst>
            <a:ext uri="{FF2B5EF4-FFF2-40B4-BE49-F238E27FC236}">
              <a16:creationId xmlns:a16="http://schemas.microsoft.com/office/drawing/2014/main" id="{5A4AD3DC-13DB-4571-AB42-7B0EED6ED92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9" name="Text Box 19">
          <a:extLst>
            <a:ext uri="{FF2B5EF4-FFF2-40B4-BE49-F238E27FC236}">
              <a16:creationId xmlns:a16="http://schemas.microsoft.com/office/drawing/2014/main" id="{EE092C73-1C25-446C-9F82-BD1BE9FADEB9}"/>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0" name="Text Box 16">
          <a:extLst>
            <a:ext uri="{FF2B5EF4-FFF2-40B4-BE49-F238E27FC236}">
              <a16:creationId xmlns:a16="http://schemas.microsoft.com/office/drawing/2014/main" id="{A153FAB5-C2E7-4B2C-B9F8-58797D7DF13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1" name="Text Box 17">
          <a:extLst>
            <a:ext uri="{FF2B5EF4-FFF2-40B4-BE49-F238E27FC236}">
              <a16:creationId xmlns:a16="http://schemas.microsoft.com/office/drawing/2014/main" id="{041D5621-C65D-4233-9B3D-6B9B71FC9362}"/>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2" name="Text Box 18">
          <a:extLst>
            <a:ext uri="{FF2B5EF4-FFF2-40B4-BE49-F238E27FC236}">
              <a16:creationId xmlns:a16="http://schemas.microsoft.com/office/drawing/2014/main" id="{43CD8710-F378-40DD-8E04-F1164D63CE9E}"/>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3" name="Text Box 19">
          <a:extLst>
            <a:ext uri="{FF2B5EF4-FFF2-40B4-BE49-F238E27FC236}">
              <a16:creationId xmlns:a16="http://schemas.microsoft.com/office/drawing/2014/main" id="{51FDBF89-E33E-49AF-8BCD-FD55E999BB5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4" name="Text Box 16">
          <a:extLst>
            <a:ext uri="{FF2B5EF4-FFF2-40B4-BE49-F238E27FC236}">
              <a16:creationId xmlns:a16="http://schemas.microsoft.com/office/drawing/2014/main" id="{0C0AA9F7-81C6-4843-908A-1258EE96AEC1}"/>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5" name="Text Box 17">
          <a:extLst>
            <a:ext uri="{FF2B5EF4-FFF2-40B4-BE49-F238E27FC236}">
              <a16:creationId xmlns:a16="http://schemas.microsoft.com/office/drawing/2014/main" id="{D71B659A-8725-4A3C-B6A2-DC93E2EEFF7E}"/>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6" name="Text Box 18">
          <a:extLst>
            <a:ext uri="{FF2B5EF4-FFF2-40B4-BE49-F238E27FC236}">
              <a16:creationId xmlns:a16="http://schemas.microsoft.com/office/drawing/2014/main" id="{564B9FEA-16FA-47E5-B1EC-9F316447F508}"/>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7" name="Text Box 19">
          <a:extLst>
            <a:ext uri="{FF2B5EF4-FFF2-40B4-BE49-F238E27FC236}">
              <a16:creationId xmlns:a16="http://schemas.microsoft.com/office/drawing/2014/main" id="{9E4936B4-E0B1-44ED-BB3E-CD8C7452A438}"/>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1468" name="Text Box 15">
          <a:extLst>
            <a:ext uri="{FF2B5EF4-FFF2-40B4-BE49-F238E27FC236}">
              <a16:creationId xmlns:a16="http://schemas.microsoft.com/office/drawing/2014/main" id="{A64E3620-1FA7-4664-AAAB-3229C0E5E966}"/>
            </a:ext>
          </a:extLst>
        </xdr:cNvPr>
        <xdr:cNvSpPr txBox="1">
          <a:spLocks noChangeArrowheads="1"/>
        </xdr:cNvSpPr>
      </xdr:nvSpPr>
      <xdr:spPr bwMode="auto">
        <a:xfrm>
          <a:off x="4743450" y="131635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69" name="Text Box 16">
          <a:extLst>
            <a:ext uri="{FF2B5EF4-FFF2-40B4-BE49-F238E27FC236}">
              <a16:creationId xmlns:a16="http://schemas.microsoft.com/office/drawing/2014/main" id="{6E47B5D8-8274-4734-A214-AA42F788B949}"/>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70" name="Text Box 17">
          <a:extLst>
            <a:ext uri="{FF2B5EF4-FFF2-40B4-BE49-F238E27FC236}">
              <a16:creationId xmlns:a16="http://schemas.microsoft.com/office/drawing/2014/main" id="{5ED8BE7D-D6BC-4A17-9C3F-65976FB6AA2D}"/>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71" name="Text Box 18">
          <a:extLst>
            <a:ext uri="{FF2B5EF4-FFF2-40B4-BE49-F238E27FC236}">
              <a16:creationId xmlns:a16="http://schemas.microsoft.com/office/drawing/2014/main" id="{03C6C161-57F2-4CE9-8BD5-6FC6F8F04562}"/>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72" name="Text Box 19">
          <a:extLst>
            <a:ext uri="{FF2B5EF4-FFF2-40B4-BE49-F238E27FC236}">
              <a16:creationId xmlns:a16="http://schemas.microsoft.com/office/drawing/2014/main" id="{8C61411B-8F5D-4B82-8993-C5A9C43DEAE0}"/>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73" name="Text Box 16">
          <a:extLst>
            <a:ext uri="{FF2B5EF4-FFF2-40B4-BE49-F238E27FC236}">
              <a16:creationId xmlns:a16="http://schemas.microsoft.com/office/drawing/2014/main" id="{046ABB4D-B001-4F5F-AFA8-7370714448B0}"/>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74" name="Text Box 17">
          <a:extLst>
            <a:ext uri="{FF2B5EF4-FFF2-40B4-BE49-F238E27FC236}">
              <a16:creationId xmlns:a16="http://schemas.microsoft.com/office/drawing/2014/main" id="{BF8708D4-E827-43F4-9561-FFF429F8A088}"/>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75" name="Text Box 18">
          <a:extLst>
            <a:ext uri="{FF2B5EF4-FFF2-40B4-BE49-F238E27FC236}">
              <a16:creationId xmlns:a16="http://schemas.microsoft.com/office/drawing/2014/main" id="{2F1D5527-4523-4653-AD21-F9C43B594FDB}"/>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6" name="Text Box 16">
          <a:extLst>
            <a:ext uri="{FF2B5EF4-FFF2-40B4-BE49-F238E27FC236}">
              <a16:creationId xmlns:a16="http://schemas.microsoft.com/office/drawing/2014/main" id="{B624B765-B0B8-4091-BE53-00EEA2FA64CD}"/>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7" name="Text Box 17">
          <a:extLst>
            <a:ext uri="{FF2B5EF4-FFF2-40B4-BE49-F238E27FC236}">
              <a16:creationId xmlns:a16="http://schemas.microsoft.com/office/drawing/2014/main" id="{49337378-213C-4AD0-87AA-714AABD7111F}"/>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8" name="Text Box 18">
          <a:extLst>
            <a:ext uri="{FF2B5EF4-FFF2-40B4-BE49-F238E27FC236}">
              <a16:creationId xmlns:a16="http://schemas.microsoft.com/office/drawing/2014/main" id="{285FF7E3-CAAF-4FD0-8F18-E4C6C036F995}"/>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9" name="Text Box 19">
          <a:extLst>
            <a:ext uri="{FF2B5EF4-FFF2-40B4-BE49-F238E27FC236}">
              <a16:creationId xmlns:a16="http://schemas.microsoft.com/office/drawing/2014/main" id="{143F1435-7C3D-4353-91CB-DC232A897222}"/>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0" name="Text Box 16">
          <a:extLst>
            <a:ext uri="{FF2B5EF4-FFF2-40B4-BE49-F238E27FC236}">
              <a16:creationId xmlns:a16="http://schemas.microsoft.com/office/drawing/2014/main" id="{2529E35A-AEED-4242-BA6A-C163A1181A43}"/>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1" name="Text Box 17">
          <a:extLst>
            <a:ext uri="{FF2B5EF4-FFF2-40B4-BE49-F238E27FC236}">
              <a16:creationId xmlns:a16="http://schemas.microsoft.com/office/drawing/2014/main" id="{DAC39B41-35A0-4322-A077-91B70B090C02}"/>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2" name="Text Box 18">
          <a:extLst>
            <a:ext uri="{FF2B5EF4-FFF2-40B4-BE49-F238E27FC236}">
              <a16:creationId xmlns:a16="http://schemas.microsoft.com/office/drawing/2014/main" id="{080725E0-6B9A-4F74-9BE3-F21635D6B7E9}"/>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3" name="Text Box 19">
          <a:extLst>
            <a:ext uri="{FF2B5EF4-FFF2-40B4-BE49-F238E27FC236}">
              <a16:creationId xmlns:a16="http://schemas.microsoft.com/office/drawing/2014/main" id="{750580A0-EB11-4417-827E-FA0146ACB9B1}"/>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4" name="Text Box 16">
          <a:extLst>
            <a:ext uri="{FF2B5EF4-FFF2-40B4-BE49-F238E27FC236}">
              <a16:creationId xmlns:a16="http://schemas.microsoft.com/office/drawing/2014/main" id="{22B3F510-055A-4C80-892F-87D584D7A044}"/>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5" name="Text Box 17">
          <a:extLst>
            <a:ext uri="{FF2B5EF4-FFF2-40B4-BE49-F238E27FC236}">
              <a16:creationId xmlns:a16="http://schemas.microsoft.com/office/drawing/2014/main" id="{657D98D5-88D5-4147-8D39-830DB84D9544}"/>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6" name="Text Box 18">
          <a:extLst>
            <a:ext uri="{FF2B5EF4-FFF2-40B4-BE49-F238E27FC236}">
              <a16:creationId xmlns:a16="http://schemas.microsoft.com/office/drawing/2014/main" id="{3B7D3056-79D4-4B59-93D3-6DBEEBD8AD2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7" name="Text Box 19">
          <a:extLst>
            <a:ext uri="{FF2B5EF4-FFF2-40B4-BE49-F238E27FC236}">
              <a16:creationId xmlns:a16="http://schemas.microsoft.com/office/drawing/2014/main" id="{4A8651E3-B2FC-4D5E-ACC2-46DE5E8B95A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1488" name="Text Box 15">
          <a:extLst>
            <a:ext uri="{FF2B5EF4-FFF2-40B4-BE49-F238E27FC236}">
              <a16:creationId xmlns:a16="http://schemas.microsoft.com/office/drawing/2014/main" id="{7598B39E-3F6B-495B-B462-A8C16F2DDCFE}"/>
            </a:ext>
          </a:extLst>
        </xdr:cNvPr>
        <xdr:cNvSpPr txBox="1">
          <a:spLocks noChangeArrowheads="1"/>
        </xdr:cNvSpPr>
      </xdr:nvSpPr>
      <xdr:spPr bwMode="auto">
        <a:xfrm>
          <a:off x="4743450" y="16878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89" name="Text Box 16">
          <a:extLst>
            <a:ext uri="{FF2B5EF4-FFF2-40B4-BE49-F238E27FC236}">
              <a16:creationId xmlns:a16="http://schemas.microsoft.com/office/drawing/2014/main" id="{B2086415-0E2E-4F67-BDCC-92B311353571}"/>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90" name="Text Box 17">
          <a:extLst>
            <a:ext uri="{FF2B5EF4-FFF2-40B4-BE49-F238E27FC236}">
              <a16:creationId xmlns:a16="http://schemas.microsoft.com/office/drawing/2014/main" id="{0FC28860-1835-433D-B37C-CA1C5A7AD07E}"/>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91" name="Text Box 18">
          <a:extLst>
            <a:ext uri="{FF2B5EF4-FFF2-40B4-BE49-F238E27FC236}">
              <a16:creationId xmlns:a16="http://schemas.microsoft.com/office/drawing/2014/main" id="{7DD1B799-EB01-45F5-8ABB-8BFE20BCE640}"/>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92" name="Text Box 19">
          <a:extLst>
            <a:ext uri="{FF2B5EF4-FFF2-40B4-BE49-F238E27FC236}">
              <a16:creationId xmlns:a16="http://schemas.microsoft.com/office/drawing/2014/main" id="{4346FB9F-2D51-48DF-B407-EDA5CDEC1AD8}"/>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442269"/>
    <xdr:sp macro="" textlink="">
      <xdr:nvSpPr>
        <xdr:cNvPr id="1493" name="Text Box 15">
          <a:extLst>
            <a:ext uri="{FF2B5EF4-FFF2-40B4-BE49-F238E27FC236}">
              <a16:creationId xmlns:a16="http://schemas.microsoft.com/office/drawing/2014/main" id="{EE3DA376-88BB-4549-94B4-631BD864E3CD}"/>
            </a:ext>
          </a:extLst>
        </xdr:cNvPr>
        <xdr:cNvSpPr txBox="1">
          <a:spLocks noChangeArrowheads="1"/>
        </xdr:cNvSpPr>
      </xdr:nvSpPr>
      <xdr:spPr bwMode="auto">
        <a:xfrm>
          <a:off x="14363700" y="16878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4" name="Text Box 16">
          <a:extLst>
            <a:ext uri="{FF2B5EF4-FFF2-40B4-BE49-F238E27FC236}">
              <a16:creationId xmlns:a16="http://schemas.microsoft.com/office/drawing/2014/main" id="{80248745-5DC5-4B4B-B421-CC8564E61900}"/>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5" name="Text Box 17">
          <a:extLst>
            <a:ext uri="{FF2B5EF4-FFF2-40B4-BE49-F238E27FC236}">
              <a16:creationId xmlns:a16="http://schemas.microsoft.com/office/drawing/2014/main" id="{612B0B62-D859-4F10-8237-3A38C0957386}"/>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6" name="Text Box 18">
          <a:extLst>
            <a:ext uri="{FF2B5EF4-FFF2-40B4-BE49-F238E27FC236}">
              <a16:creationId xmlns:a16="http://schemas.microsoft.com/office/drawing/2014/main" id="{9B53727F-BEEF-454B-9D66-324F0DE7E463}"/>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7" name="Text Box 19">
          <a:extLst>
            <a:ext uri="{FF2B5EF4-FFF2-40B4-BE49-F238E27FC236}">
              <a16:creationId xmlns:a16="http://schemas.microsoft.com/office/drawing/2014/main" id="{F679403F-AC88-4D88-AA83-FB5D94CC8775}"/>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014"/>
    <xdr:sp macro="" textlink="">
      <xdr:nvSpPr>
        <xdr:cNvPr id="1498" name="Text Box 15">
          <a:extLst>
            <a:ext uri="{FF2B5EF4-FFF2-40B4-BE49-F238E27FC236}">
              <a16:creationId xmlns:a16="http://schemas.microsoft.com/office/drawing/2014/main" id="{53011D62-6BC0-48C8-8195-CB154F43D633}"/>
            </a:ext>
          </a:extLst>
        </xdr:cNvPr>
        <xdr:cNvSpPr txBox="1">
          <a:spLocks noChangeArrowheads="1"/>
        </xdr:cNvSpPr>
      </xdr:nvSpPr>
      <xdr:spPr bwMode="auto">
        <a:xfrm>
          <a:off x="4743450" y="165068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99" name="Text Box 16">
          <a:extLst>
            <a:ext uri="{FF2B5EF4-FFF2-40B4-BE49-F238E27FC236}">
              <a16:creationId xmlns:a16="http://schemas.microsoft.com/office/drawing/2014/main" id="{0C24B18A-2418-4810-8B31-0F24A90A5F19}"/>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0" name="Text Box 17">
          <a:extLst>
            <a:ext uri="{FF2B5EF4-FFF2-40B4-BE49-F238E27FC236}">
              <a16:creationId xmlns:a16="http://schemas.microsoft.com/office/drawing/2014/main" id="{D85DFBD0-06A2-4C96-A177-DB36F1DAF9E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1" name="Text Box 18">
          <a:extLst>
            <a:ext uri="{FF2B5EF4-FFF2-40B4-BE49-F238E27FC236}">
              <a16:creationId xmlns:a16="http://schemas.microsoft.com/office/drawing/2014/main" id="{72D649AE-106C-46C2-B0C8-345DF9248786}"/>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2" name="Text Box 19">
          <a:extLst>
            <a:ext uri="{FF2B5EF4-FFF2-40B4-BE49-F238E27FC236}">
              <a16:creationId xmlns:a16="http://schemas.microsoft.com/office/drawing/2014/main" id="{5ADADA9F-5D45-47BF-B03E-68736ED3155A}"/>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1503" name="Text Box 15">
          <a:extLst>
            <a:ext uri="{FF2B5EF4-FFF2-40B4-BE49-F238E27FC236}">
              <a16:creationId xmlns:a16="http://schemas.microsoft.com/office/drawing/2014/main" id="{73446A08-DEC5-44F3-93AB-602EF3B0D09E}"/>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1504" name="Text Box 15">
          <a:extLst>
            <a:ext uri="{FF2B5EF4-FFF2-40B4-BE49-F238E27FC236}">
              <a16:creationId xmlns:a16="http://schemas.microsoft.com/office/drawing/2014/main" id="{58A807CD-2902-44BB-BF64-5643D5388084}"/>
            </a:ext>
          </a:extLst>
        </xdr:cNvPr>
        <xdr:cNvSpPr txBox="1">
          <a:spLocks noChangeArrowheads="1"/>
        </xdr:cNvSpPr>
      </xdr:nvSpPr>
      <xdr:spPr bwMode="auto">
        <a:xfrm>
          <a:off x="4743450" y="16878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504825</xdr:rowOff>
    </xdr:from>
    <xdr:ext cx="95250" cy="442269"/>
    <xdr:sp macro="" textlink="">
      <xdr:nvSpPr>
        <xdr:cNvPr id="1505" name="Text Box 15">
          <a:extLst>
            <a:ext uri="{FF2B5EF4-FFF2-40B4-BE49-F238E27FC236}">
              <a16:creationId xmlns:a16="http://schemas.microsoft.com/office/drawing/2014/main" id="{3266883F-D0E5-4914-9E6F-1AA039E5432D}"/>
            </a:ext>
          </a:extLst>
        </xdr:cNvPr>
        <xdr:cNvSpPr txBox="1">
          <a:spLocks noChangeArrowheads="1"/>
        </xdr:cNvSpPr>
      </xdr:nvSpPr>
      <xdr:spPr bwMode="auto">
        <a:xfrm>
          <a:off x="14363700" y="165068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506" name="Text Box 16">
          <a:extLst>
            <a:ext uri="{FF2B5EF4-FFF2-40B4-BE49-F238E27FC236}">
              <a16:creationId xmlns:a16="http://schemas.microsoft.com/office/drawing/2014/main" id="{A7C7BFFB-5073-40C8-9B9C-AC72E9269CC7}"/>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507" name="Text Box 17">
          <a:extLst>
            <a:ext uri="{FF2B5EF4-FFF2-40B4-BE49-F238E27FC236}">
              <a16:creationId xmlns:a16="http://schemas.microsoft.com/office/drawing/2014/main" id="{06ED6CE8-02FE-4F55-A0D8-862D6D7A55F4}"/>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508" name="Text Box 18">
          <a:extLst>
            <a:ext uri="{FF2B5EF4-FFF2-40B4-BE49-F238E27FC236}">
              <a16:creationId xmlns:a16="http://schemas.microsoft.com/office/drawing/2014/main" id="{89E24753-92EC-4195-895A-11F44523AC4B}"/>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213632"/>
    <xdr:sp macro="" textlink="">
      <xdr:nvSpPr>
        <xdr:cNvPr id="1509" name="Text Box 15">
          <a:extLst>
            <a:ext uri="{FF2B5EF4-FFF2-40B4-BE49-F238E27FC236}">
              <a16:creationId xmlns:a16="http://schemas.microsoft.com/office/drawing/2014/main" id="{DB7905CA-C397-4F91-A92E-22BECC88D047}"/>
            </a:ext>
          </a:extLst>
        </xdr:cNvPr>
        <xdr:cNvSpPr txBox="1">
          <a:spLocks noChangeArrowheads="1"/>
        </xdr:cNvSpPr>
      </xdr:nvSpPr>
      <xdr:spPr bwMode="auto">
        <a:xfrm>
          <a:off x="1436370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0" name="Text Box 16">
          <a:extLst>
            <a:ext uri="{FF2B5EF4-FFF2-40B4-BE49-F238E27FC236}">
              <a16:creationId xmlns:a16="http://schemas.microsoft.com/office/drawing/2014/main" id="{B2973D4C-80C8-45ED-BA24-5B2B3AC05B3F}"/>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1" name="Text Box 17">
          <a:extLst>
            <a:ext uri="{FF2B5EF4-FFF2-40B4-BE49-F238E27FC236}">
              <a16:creationId xmlns:a16="http://schemas.microsoft.com/office/drawing/2014/main" id="{8994C64B-D681-40D6-B3A5-F0880272C21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2" name="Text Box 18">
          <a:extLst>
            <a:ext uri="{FF2B5EF4-FFF2-40B4-BE49-F238E27FC236}">
              <a16:creationId xmlns:a16="http://schemas.microsoft.com/office/drawing/2014/main" id="{FF759DC4-F0CC-4E42-AC5B-E81A6CD5F4B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3" name="Text Box 19">
          <a:extLst>
            <a:ext uri="{FF2B5EF4-FFF2-40B4-BE49-F238E27FC236}">
              <a16:creationId xmlns:a16="http://schemas.microsoft.com/office/drawing/2014/main" id="{92C665A2-3FD1-4CF9-A086-0EFE15EB9EC1}"/>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4" name="Text Box 16">
          <a:extLst>
            <a:ext uri="{FF2B5EF4-FFF2-40B4-BE49-F238E27FC236}">
              <a16:creationId xmlns:a16="http://schemas.microsoft.com/office/drawing/2014/main" id="{8182A35D-FB62-4CFB-8488-63D09E2F6EBD}"/>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5" name="Text Box 17">
          <a:extLst>
            <a:ext uri="{FF2B5EF4-FFF2-40B4-BE49-F238E27FC236}">
              <a16:creationId xmlns:a16="http://schemas.microsoft.com/office/drawing/2014/main" id="{0BD11165-7FF8-4954-B09B-6E3337AD72C5}"/>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6" name="Text Box 18">
          <a:extLst>
            <a:ext uri="{FF2B5EF4-FFF2-40B4-BE49-F238E27FC236}">
              <a16:creationId xmlns:a16="http://schemas.microsoft.com/office/drawing/2014/main" id="{843B4198-9ABE-414E-B13F-CC56CB4EF1F8}"/>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7" name="Text Box 19">
          <a:extLst>
            <a:ext uri="{FF2B5EF4-FFF2-40B4-BE49-F238E27FC236}">
              <a16:creationId xmlns:a16="http://schemas.microsoft.com/office/drawing/2014/main" id="{3EEF1A3D-6A0F-4E85-8EF5-9202516A11E8}"/>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18" name="Text Box 16">
          <a:extLst>
            <a:ext uri="{FF2B5EF4-FFF2-40B4-BE49-F238E27FC236}">
              <a16:creationId xmlns:a16="http://schemas.microsoft.com/office/drawing/2014/main" id="{59F8A826-7D0A-44F0-8D6A-025A44748CB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19" name="Text Box 17">
          <a:extLst>
            <a:ext uri="{FF2B5EF4-FFF2-40B4-BE49-F238E27FC236}">
              <a16:creationId xmlns:a16="http://schemas.microsoft.com/office/drawing/2014/main" id="{CF63BB4A-B179-4876-97C3-7B60023C67D4}"/>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20" name="Text Box 18">
          <a:extLst>
            <a:ext uri="{FF2B5EF4-FFF2-40B4-BE49-F238E27FC236}">
              <a16:creationId xmlns:a16="http://schemas.microsoft.com/office/drawing/2014/main" id="{1E9CFF3B-765D-49F8-B8D2-40B2C698595B}"/>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21" name="Text Box 19">
          <a:extLst>
            <a:ext uri="{FF2B5EF4-FFF2-40B4-BE49-F238E27FC236}">
              <a16:creationId xmlns:a16="http://schemas.microsoft.com/office/drawing/2014/main" id="{BC52C310-8EB9-46DB-8C8A-26BABBFB2A70}"/>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2" name="Text Box 16">
          <a:extLst>
            <a:ext uri="{FF2B5EF4-FFF2-40B4-BE49-F238E27FC236}">
              <a16:creationId xmlns:a16="http://schemas.microsoft.com/office/drawing/2014/main" id="{8DAC0F13-D457-4275-9671-F8A9C384C163}"/>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3" name="Text Box 17">
          <a:extLst>
            <a:ext uri="{FF2B5EF4-FFF2-40B4-BE49-F238E27FC236}">
              <a16:creationId xmlns:a16="http://schemas.microsoft.com/office/drawing/2014/main" id="{B60F1155-6CD8-4F54-A5E1-AA0DB5F18158}"/>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4" name="Text Box 18">
          <a:extLst>
            <a:ext uri="{FF2B5EF4-FFF2-40B4-BE49-F238E27FC236}">
              <a16:creationId xmlns:a16="http://schemas.microsoft.com/office/drawing/2014/main" id="{E6D44E8F-28D0-41AF-8EB3-FB67AAC33D31}"/>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5" name="Text Box 19">
          <a:extLst>
            <a:ext uri="{FF2B5EF4-FFF2-40B4-BE49-F238E27FC236}">
              <a16:creationId xmlns:a16="http://schemas.microsoft.com/office/drawing/2014/main" id="{447017C4-DC2C-4EE2-B2FB-A66C7D035F98}"/>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6" name="Text Box 16">
          <a:extLst>
            <a:ext uri="{FF2B5EF4-FFF2-40B4-BE49-F238E27FC236}">
              <a16:creationId xmlns:a16="http://schemas.microsoft.com/office/drawing/2014/main" id="{CC0707FD-73FD-4A02-80CD-962FC5CD2E06}"/>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7" name="Text Box 17">
          <a:extLst>
            <a:ext uri="{FF2B5EF4-FFF2-40B4-BE49-F238E27FC236}">
              <a16:creationId xmlns:a16="http://schemas.microsoft.com/office/drawing/2014/main" id="{2884BE4D-E2D9-42CF-82E8-59D7D8870DFB}"/>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8" name="Text Box 18">
          <a:extLst>
            <a:ext uri="{FF2B5EF4-FFF2-40B4-BE49-F238E27FC236}">
              <a16:creationId xmlns:a16="http://schemas.microsoft.com/office/drawing/2014/main" id="{54EA659B-78B6-41EB-B619-0D2707FE339B}"/>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9" name="Text Box 19">
          <a:extLst>
            <a:ext uri="{FF2B5EF4-FFF2-40B4-BE49-F238E27FC236}">
              <a16:creationId xmlns:a16="http://schemas.microsoft.com/office/drawing/2014/main" id="{DC297328-AC69-4593-959F-179F55CC4E48}"/>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1530" name="Text Box 15">
          <a:extLst>
            <a:ext uri="{FF2B5EF4-FFF2-40B4-BE49-F238E27FC236}">
              <a16:creationId xmlns:a16="http://schemas.microsoft.com/office/drawing/2014/main" id="{5C329E4A-6653-4E98-88B4-DEF38E34BC3E}"/>
            </a:ext>
          </a:extLst>
        </xdr:cNvPr>
        <xdr:cNvSpPr txBox="1">
          <a:spLocks noChangeArrowheads="1"/>
        </xdr:cNvSpPr>
      </xdr:nvSpPr>
      <xdr:spPr bwMode="auto">
        <a:xfrm>
          <a:off x="4743450" y="187356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1" name="Text Box 16">
          <a:extLst>
            <a:ext uri="{FF2B5EF4-FFF2-40B4-BE49-F238E27FC236}">
              <a16:creationId xmlns:a16="http://schemas.microsoft.com/office/drawing/2014/main" id="{E3EB6615-F593-4BB7-98CE-064C513DCD2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2" name="Text Box 17">
          <a:extLst>
            <a:ext uri="{FF2B5EF4-FFF2-40B4-BE49-F238E27FC236}">
              <a16:creationId xmlns:a16="http://schemas.microsoft.com/office/drawing/2014/main" id="{9AE0038F-E52C-4459-ADEB-63B347A52EF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3" name="Text Box 18">
          <a:extLst>
            <a:ext uri="{FF2B5EF4-FFF2-40B4-BE49-F238E27FC236}">
              <a16:creationId xmlns:a16="http://schemas.microsoft.com/office/drawing/2014/main" id="{FEB460F5-7CC1-44D4-A126-B0A3EE5442A3}"/>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4" name="Text Box 19">
          <a:extLst>
            <a:ext uri="{FF2B5EF4-FFF2-40B4-BE49-F238E27FC236}">
              <a16:creationId xmlns:a16="http://schemas.microsoft.com/office/drawing/2014/main" id="{46F19933-E00B-41EC-BC88-CA76D93B0AB4}"/>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xdr:row>
      <xdr:rowOff>504825</xdr:rowOff>
    </xdr:from>
    <xdr:ext cx="95250" cy="442269"/>
    <xdr:sp macro="" textlink="">
      <xdr:nvSpPr>
        <xdr:cNvPr id="1535" name="Text Box 15">
          <a:extLst>
            <a:ext uri="{FF2B5EF4-FFF2-40B4-BE49-F238E27FC236}">
              <a16:creationId xmlns:a16="http://schemas.microsoft.com/office/drawing/2014/main" id="{0661AE27-6A96-4086-AFE3-325AA0E5868C}"/>
            </a:ext>
          </a:extLst>
        </xdr:cNvPr>
        <xdr:cNvSpPr txBox="1">
          <a:spLocks noChangeArrowheads="1"/>
        </xdr:cNvSpPr>
      </xdr:nvSpPr>
      <xdr:spPr bwMode="auto">
        <a:xfrm>
          <a:off x="14363700" y="187356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36" name="Text Box 16">
          <a:extLst>
            <a:ext uri="{FF2B5EF4-FFF2-40B4-BE49-F238E27FC236}">
              <a16:creationId xmlns:a16="http://schemas.microsoft.com/office/drawing/2014/main" id="{D4F296F1-3909-4069-B221-2DD3F48D2DF2}"/>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37" name="Text Box 17">
          <a:extLst>
            <a:ext uri="{FF2B5EF4-FFF2-40B4-BE49-F238E27FC236}">
              <a16:creationId xmlns:a16="http://schemas.microsoft.com/office/drawing/2014/main" id="{173E5AF2-7AF5-4F01-800E-375787508093}"/>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38" name="Text Box 18">
          <a:extLst>
            <a:ext uri="{FF2B5EF4-FFF2-40B4-BE49-F238E27FC236}">
              <a16:creationId xmlns:a16="http://schemas.microsoft.com/office/drawing/2014/main" id="{B6F06C38-7839-4561-BB8C-C5B02B906FD2}"/>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39" name="Text Box 16">
          <a:extLst>
            <a:ext uri="{FF2B5EF4-FFF2-40B4-BE49-F238E27FC236}">
              <a16:creationId xmlns:a16="http://schemas.microsoft.com/office/drawing/2014/main" id="{26A82962-3E80-42C8-8BD7-1A1FBCDA30F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0" name="Text Box 17">
          <a:extLst>
            <a:ext uri="{FF2B5EF4-FFF2-40B4-BE49-F238E27FC236}">
              <a16:creationId xmlns:a16="http://schemas.microsoft.com/office/drawing/2014/main" id="{34925936-0A22-4254-8B60-D6CDEFBAD38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1" name="Text Box 18">
          <a:extLst>
            <a:ext uri="{FF2B5EF4-FFF2-40B4-BE49-F238E27FC236}">
              <a16:creationId xmlns:a16="http://schemas.microsoft.com/office/drawing/2014/main" id="{68DCC0A2-CF0C-4426-87D5-E56248F72709}"/>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2" name="Text Box 19">
          <a:extLst>
            <a:ext uri="{FF2B5EF4-FFF2-40B4-BE49-F238E27FC236}">
              <a16:creationId xmlns:a16="http://schemas.microsoft.com/office/drawing/2014/main" id="{24235076-6506-4A49-BF95-66FF50513A9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3" name="Text Box 16">
          <a:extLst>
            <a:ext uri="{FF2B5EF4-FFF2-40B4-BE49-F238E27FC236}">
              <a16:creationId xmlns:a16="http://schemas.microsoft.com/office/drawing/2014/main" id="{C9E466E4-144B-45AB-A530-B70C76A48BE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4" name="Text Box 17">
          <a:extLst>
            <a:ext uri="{FF2B5EF4-FFF2-40B4-BE49-F238E27FC236}">
              <a16:creationId xmlns:a16="http://schemas.microsoft.com/office/drawing/2014/main" id="{1C1C55C4-10AF-4171-A4BF-2ED8F20ED14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5" name="Text Box 18">
          <a:extLst>
            <a:ext uri="{FF2B5EF4-FFF2-40B4-BE49-F238E27FC236}">
              <a16:creationId xmlns:a16="http://schemas.microsoft.com/office/drawing/2014/main" id="{3ABFF9AF-953C-40C6-9B33-35C8F4A4C584}"/>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6" name="Text Box 19">
          <a:extLst>
            <a:ext uri="{FF2B5EF4-FFF2-40B4-BE49-F238E27FC236}">
              <a16:creationId xmlns:a16="http://schemas.microsoft.com/office/drawing/2014/main" id="{4F8F2F4F-90E3-411D-A6EA-5E792B856C86}"/>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1547" name="Text Box 15">
          <a:extLst>
            <a:ext uri="{FF2B5EF4-FFF2-40B4-BE49-F238E27FC236}">
              <a16:creationId xmlns:a16="http://schemas.microsoft.com/office/drawing/2014/main" id="{EA6427DC-23AF-4EC0-A0F3-167E05CEB2D5}"/>
            </a:ext>
          </a:extLst>
        </xdr:cNvPr>
        <xdr:cNvSpPr txBox="1">
          <a:spLocks noChangeArrowheads="1"/>
        </xdr:cNvSpPr>
      </xdr:nvSpPr>
      <xdr:spPr bwMode="auto">
        <a:xfrm>
          <a:off x="4743450" y="19107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442269"/>
    <xdr:sp macro="" textlink="">
      <xdr:nvSpPr>
        <xdr:cNvPr id="1548" name="Text Box 15">
          <a:extLst>
            <a:ext uri="{FF2B5EF4-FFF2-40B4-BE49-F238E27FC236}">
              <a16:creationId xmlns:a16="http://schemas.microsoft.com/office/drawing/2014/main" id="{C8DE51AB-F8FA-4E97-9B29-878B8074BB63}"/>
            </a:ext>
          </a:extLst>
        </xdr:cNvPr>
        <xdr:cNvSpPr txBox="1">
          <a:spLocks noChangeArrowheads="1"/>
        </xdr:cNvSpPr>
      </xdr:nvSpPr>
      <xdr:spPr bwMode="auto">
        <a:xfrm>
          <a:off x="14363700" y="191071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1549" name="Text Box 15">
          <a:extLst>
            <a:ext uri="{FF2B5EF4-FFF2-40B4-BE49-F238E27FC236}">
              <a16:creationId xmlns:a16="http://schemas.microsoft.com/office/drawing/2014/main" id="{F05ACB3C-7685-4CA1-852B-99FCF98F8673}"/>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1550" name="Text Box 15">
          <a:extLst>
            <a:ext uri="{FF2B5EF4-FFF2-40B4-BE49-F238E27FC236}">
              <a16:creationId xmlns:a16="http://schemas.microsoft.com/office/drawing/2014/main" id="{8896463B-8128-41FF-B2A8-F84BDFD189D5}"/>
            </a:ext>
          </a:extLst>
        </xdr:cNvPr>
        <xdr:cNvSpPr txBox="1">
          <a:spLocks noChangeArrowheads="1"/>
        </xdr:cNvSpPr>
      </xdr:nvSpPr>
      <xdr:spPr bwMode="auto">
        <a:xfrm>
          <a:off x="4743450" y="19107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213632"/>
    <xdr:sp macro="" textlink="">
      <xdr:nvSpPr>
        <xdr:cNvPr id="1551" name="Text Box 15">
          <a:extLst>
            <a:ext uri="{FF2B5EF4-FFF2-40B4-BE49-F238E27FC236}">
              <a16:creationId xmlns:a16="http://schemas.microsoft.com/office/drawing/2014/main" id="{1665769B-9C0A-4FB1-BA3C-059A51AE2B69}"/>
            </a:ext>
          </a:extLst>
        </xdr:cNvPr>
        <xdr:cNvSpPr txBox="1">
          <a:spLocks noChangeArrowheads="1"/>
        </xdr:cNvSpPr>
      </xdr:nvSpPr>
      <xdr:spPr bwMode="auto">
        <a:xfrm>
          <a:off x="1436370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2" name="Text Box 16">
          <a:extLst>
            <a:ext uri="{FF2B5EF4-FFF2-40B4-BE49-F238E27FC236}">
              <a16:creationId xmlns:a16="http://schemas.microsoft.com/office/drawing/2014/main" id="{756618BB-746E-4DA8-9A45-88F8F004609F}"/>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3" name="Text Box 17">
          <a:extLst>
            <a:ext uri="{FF2B5EF4-FFF2-40B4-BE49-F238E27FC236}">
              <a16:creationId xmlns:a16="http://schemas.microsoft.com/office/drawing/2014/main" id="{16431AC2-5018-4ED3-84B3-2D8C9FAF430E}"/>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4" name="Text Box 18">
          <a:extLst>
            <a:ext uri="{FF2B5EF4-FFF2-40B4-BE49-F238E27FC236}">
              <a16:creationId xmlns:a16="http://schemas.microsoft.com/office/drawing/2014/main" id="{57D66C5A-F651-4B6E-AE72-5897FAB5F09D}"/>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5" name="Text Box 19">
          <a:extLst>
            <a:ext uri="{FF2B5EF4-FFF2-40B4-BE49-F238E27FC236}">
              <a16:creationId xmlns:a16="http://schemas.microsoft.com/office/drawing/2014/main" id="{712AE200-0525-4545-BD4D-F02E1DA13A19}"/>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6" name="Text Box 16">
          <a:extLst>
            <a:ext uri="{FF2B5EF4-FFF2-40B4-BE49-F238E27FC236}">
              <a16:creationId xmlns:a16="http://schemas.microsoft.com/office/drawing/2014/main" id="{6BAA7162-D8E9-4B4D-8B31-AA731580D8CF}"/>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7" name="Text Box 17">
          <a:extLst>
            <a:ext uri="{FF2B5EF4-FFF2-40B4-BE49-F238E27FC236}">
              <a16:creationId xmlns:a16="http://schemas.microsoft.com/office/drawing/2014/main" id="{A891E82A-1407-4403-91E7-A10ABFC92864}"/>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8" name="Text Box 18">
          <a:extLst>
            <a:ext uri="{FF2B5EF4-FFF2-40B4-BE49-F238E27FC236}">
              <a16:creationId xmlns:a16="http://schemas.microsoft.com/office/drawing/2014/main" id="{2B91867E-1222-4E58-A013-B83582844C38}"/>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9" name="Text Box 19">
          <a:extLst>
            <a:ext uri="{FF2B5EF4-FFF2-40B4-BE49-F238E27FC236}">
              <a16:creationId xmlns:a16="http://schemas.microsoft.com/office/drawing/2014/main" id="{7A976EA3-BC04-488D-A43C-FDC797EF564F}"/>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0" name="Text Box 16">
          <a:extLst>
            <a:ext uri="{FF2B5EF4-FFF2-40B4-BE49-F238E27FC236}">
              <a16:creationId xmlns:a16="http://schemas.microsoft.com/office/drawing/2014/main" id="{D4DC4F44-A48C-4226-9FD7-6EBCCC8731D9}"/>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1" name="Text Box 17">
          <a:extLst>
            <a:ext uri="{FF2B5EF4-FFF2-40B4-BE49-F238E27FC236}">
              <a16:creationId xmlns:a16="http://schemas.microsoft.com/office/drawing/2014/main" id="{88A73F6A-0C4B-44C3-91FA-D1154AD5A8D1}"/>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2" name="Text Box 18">
          <a:extLst>
            <a:ext uri="{FF2B5EF4-FFF2-40B4-BE49-F238E27FC236}">
              <a16:creationId xmlns:a16="http://schemas.microsoft.com/office/drawing/2014/main" id="{989D9A90-4A2E-4573-893F-E2B9EEA59177}"/>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3" name="Text Box 19">
          <a:extLst>
            <a:ext uri="{FF2B5EF4-FFF2-40B4-BE49-F238E27FC236}">
              <a16:creationId xmlns:a16="http://schemas.microsoft.com/office/drawing/2014/main" id="{738822CD-184E-4432-BED2-32DF613442CE}"/>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4" name="Text Box 16">
          <a:extLst>
            <a:ext uri="{FF2B5EF4-FFF2-40B4-BE49-F238E27FC236}">
              <a16:creationId xmlns:a16="http://schemas.microsoft.com/office/drawing/2014/main" id="{6DD91B2B-5BE5-47F2-9CC3-5EE995C1C206}"/>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5" name="Text Box 17">
          <a:extLst>
            <a:ext uri="{FF2B5EF4-FFF2-40B4-BE49-F238E27FC236}">
              <a16:creationId xmlns:a16="http://schemas.microsoft.com/office/drawing/2014/main" id="{EF546067-482B-4C6D-950F-A28B3A09880C}"/>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6" name="Text Box 18">
          <a:extLst>
            <a:ext uri="{FF2B5EF4-FFF2-40B4-BE49-F238E27FC236}">
              <a16:creationId xmlns:a16="http://schemas.microsoft.com/office/drawing/2014/main" id="{5AB0A2ED-8C3F-48F6-B366-2F58462303A0}"/>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7" name="Text Box 19">
          <a:extLst>
            <a:ext uri="{FF2B5EF4-FFF2-40B4-BE49-F238E27FC236}">
              <a16:creationId xmlns:a16="http://schemas.microsoft.com/office/drawing/2014/main" id="{7E6242D7-2918-4745-B4AC-D1D1398B5B24}"/>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68" name="Text Box 16">
          <a:extLst>
            <a:ext uri="{FF2B5EF4-FFF2-40B4-BE49-F238E27FC236}">
              <a16:creationId xmlns:a16="http://schemas.microsoft.com/office/drawing/2014/main" id="{54AF1AD9-129F-4955-B168-BC6CA5E3389E}"/>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69" name="Text Box 17">
          <a:extLst>
            <a:ext uri="{FF2B5EF4-FFF2-40B4-BE49-F238E27FC236}">
              <a16:creationId xmlns:a16="http://schemas.microsoft.com/office/drawing/2014/main" id="{3D39BA2D-0F28-4E99-99D4-A523C63F5ED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70" name="Text Box 18">
          <a:extLst>
            <a:ext uri="{FF2B5EF4-FFF2-40B4-BE49-F238E27FC236}">
              <a16:creationId xmlns:a16="http://schemas.microsoft.com/office/drawing/2014/main" id="{506B62DA-6F06-4549-9364-6D92C4AB314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1" name="Text Box 16">
          <a:extLst>
            <a:ext uri="{FF2B5EF4-FFF2-40B4-BE49-F238E27FC236}">
              <a16:creationId xmlns:a16="http://schemas.microsoft.com/office/drawing/2014/main" id="{87707AEE-4973-494B-B686-F56B49CD628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2" name="Text Box 17">
          <a:extLst>
            <a:ext uri="{FF2B5EF4-FFF2-40B4-BE49-F238E27FC236}">
              <a16:creationId xmlns:a16="http://schemas.microsoft.com/office/drawing/2014/main" id="{F73CF72C-11C6-4410-A1F8-0997AD8BEAC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3" name="Text Box 18">
          <a:extLst>
            <a:ext uri="{FF2B5EF4-FFF2-40B4-BE49-F238E27FC236}">
              <a16:creationId xmlns:a16="http://schemas.microsoft.com/office/drawing/2014/main" id="{6D36D2E8-0286-4A8E-BA91-D2CFC97BF832}"/>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4" name="Text Box 19">
          <a:extLst>
            <a:ext uri="{FF2B5EF4-FFF2-40B4-BE49-F238E27FC236}">
              <a16:creationId xmlns:a16="http://schemas.microsoft.com/office/drawing/2014/main" id="{5A81D923-867A-4755-84E9-569CB24B12E7}"/>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5" name="Text Box 16">
          <a:extLst>
            <a:ext uri="{FF2B5EF4-FFF2-40B4-BE49-F238E27FC236}">
              <a16:creationId xmlns:a16="http://schemas.microsoft.com/office/drawing/2014/main" id="{5E9719BE-630C-4A4D-A229-F28D319205F6}"/>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6" name="Text Box 17">
          <a:extLst>
            <a:ext uri="{FF2B5EF4-FFF2-40B4-BE49-F238E27FC236}">
              <a16:creationId xmlns:a16="http://schemas.microsoft.com/office/drawing/2014/main" id="{A700B973-FE48-45CD-99BB-55A5202576C0}"/>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7" name="Text Box 18">
          <a:extLst>
            <a:ext uri="{FF2B5EF4-FFF2-40B4-BE49-F238E27FC236}">
              <a16:creationId xmlns:a16="http://schemas.microsoft.com/office/drawing/2014/main" id="{17025722-282F-4318-ABCA-ED13A0AFCFCD}"/>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8" name="Text Box 19">
          <a:extLst>
            <a:ext uri="{FF2B5EF4-FFF2-40B4-BE49-F238E27FC236}">
              <a16:creationId xmlns:a16="http://schemas.microsoft.com/office/drawing/2014/main" id="{5B6248C8-CA0E-4146-9FE3-F3819126D214}"/>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79" name="Text Box 16">
          <a:extLst>
            <a:ext uri="{FF2B5EF4-FFF2-40B4-BE49-F238E27FC236}">
              <a16:creationId xmlns:a16="http://schemas.microsoft.com/office/drawing/2014/main" id="{FE5B8D23-B540-4655-9A73-D2260DD54412}"/>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80" name="Text Box 17">
          <a:extLst>
            <a:ext uri="{FF2B5EF4-FFF2-40B4-BE49-F238E27FC236}">
              <a16:creationId xmlns:a16="http://schemas.microsoft.com/office/drawing/2014/main" id="{AF161DCB-8634-4A88-BBCA-1EBC66B3EF79}"/>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81" name="Text Box 18">
          <a:extLst>
            <a:ext uri="{FF2B5EF4-FFF2-40B4-BE49-F238E27FC236}">
              <a16:creationId xmlns:a16="http://schemas.microsoft.com/office/drawing/2014/main" id="{D6B9148E-22B3-4482-8543-DC680AA1B70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82" name="Text Box 19">
          <a:extLst>
            <a:ext uri="{FF2B5EF4-FFF2-40B4-BE49-F238E27FC236}">
              <a16:creationId xmlns:a16="http://schemas.microsoft.com/office/drawing/2014/main" id="{B5519D8F-9AB3-4414-87F5-6CC68AFC107A}"/>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61691"/>
    <xdr:sp macro="" textlink="">
      <xdr:nvSpPr>
        <xdr:cNvPr id="1583" name="Text Box 15">
          <a:extLst>
            <a:ext uri="{FF2B5EF4-FFF2-40B4-BE49-F238E27FC236}">
              <a16:creationId xmlns:a16="http://schemas.microsoft.com/office/drawing/2014/main" id="{90E28BF1-94FC-462F-8355-53D9ECCC88F5}"/>
            </a:ext>
          </a:extLst>
        </xdr:cNvPr>
        <xdr:cNvSpPr txBox="1">
          <a:spLocks noChangeArrowheads="1"/>
        </xdr:cNvSpPr>
      </xdr:nvSpPr>
      <xdr:spPr bwMode="auto">
        <a:xfrm>
          <a:off x="4743450" y="235648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4" name="Text Box 16">
          <a:extLst>
            <a:ext uri="{FF2B5EF4-FFF2-40B4-BE49-F238E27FC236}">
              <a16:creationId xmlns:a16="http://schemas.microsoft.com/office/drawing/2014/main" id="{F8AA7B78-B717-46BD-92D1-915ED520B513}"/>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5" name="Text Box 17">
          <a:extLst>
            <a:ext uri="{FF2B5EF4-FFF2-40B4-BE49-F238E27FC236}">
              <a16:creationId xmlns:a16="http://schemas.microsoft.com/office/drawing/2014/main" id="{CA54AB0D-3D82-4222-9EC7-EF9D5FDD417C}"/>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6" name="Text Box 18">
          <a:extLst>
            <a:ext uri="{FF2B5EF4-FFF2-40B4-BE49-F238E27FC236}">
              <a16:creationId xmlns:a16="http://schemas.microsoft.com/office/drawing/2014/main" id="{6E77C856-C2B5-4655-9564-CBDE2B9259B6}"/>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7" name="Text Box 19">
          <a:extLst>
            <a:ext uri="{FF2B5EF4-FFF2-40B4-BE49-F238E27FC236}">
              <a16:creationId xmlns:a16="http://schemas.microsoft.com/office/drawing/2014/main" id="{29E74DB6-F2F8-447E-B92F-7C88F74E6429}"/>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442269"/>
    <xdr:sp macro="" textlink="">
      <xdr:nvSpPr>
        <xdr:cNvPr id="1588" name="Text Box 15">
          <a:extLst>
            <a:ext uri="{FF2B5EF4-FFF2-40B4-BE49-F238E27FC236}">
              <a16:creationId xmlns:a16="http://schemas.microsoft.com/office/drawing/2014/main" id="{2CA54D23-FC3A-4EA4-86F7-31170B585681}"/>
            </a:ext>
          </a:extLst>
        </xdr:cNvPr>
        <xdr:cNvSpPr txBox="1">
          <a:spLocks noChangeArrowheads="1"/>
        </xdr:cNvSpPr>
      </xdr:nvSpPr>
      <xdr:spPr bwMode="auto">
        <a:xfrm>
          <a:off x="14363700" y="235648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89" name="Text Box 16">
          <a:extLst>
            <a:ext uri="{FF2B5EF4-FFF2-40B4-BE49-F238E27FC236}">
              <a16:creationId xmlns:a16="http://schemas.microsoft.com/office/drawing/2014/main" id="{7336F5DE-7957-4075-AC23-16C02F904346}"/>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90" name="Text Box 17">
          <a:extLst>
            <a:ext uri="{FF2B5EF4-FFF2-40B4-BE49-F238E27FC236}">
              <a16:creationId xmlns:a16="http://schemas.microsoft.com/office/drawing/2014/main" id="{E5608E22-8C44-4EC2-A9AE-60582E72C04D}"/>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91" name="Text Box 18">
          <a:extLst>
            <a:ext uri="{FF2B5EF4-FFF2-40B4-BE49-F238E27FC236}">
              <a16:creationId xmlns:a16="http://schemas.microsoft.com/office/drawing/2014/main" id="{41193232-22F7-4E65-9B95-09FC79028CB1}"/>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92" name="Text Box 19">
          <a:extLst>
            <a:ext uri="{FF2B5EF4-FFF2-40B4-BE49-F238E27FC236}">
              <a16:creationId xmlns:a16="http://schemas.microsoft.com/office/drawing/2014/main" id="{F1ABE695-5646-4022-A06F-89136850FDCB}"/>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1593" name="Text Box 15">
          <a:extLst>
            <a:ext uri="{FF2B5EF4-FFF2-40B4-BE49-F238E27FC236}">
              <a16:creationId xmlns:a16="http://schemas.microsoft.com/office/drawing/2014/main" id="{D3013DB4-175D-4C67-8388-EB12203E95F2}"/>
            </a:ext>
          </a:extLst>
        </xdr:cNvPr>
        <xdr:cNvSpPr txBox="1">
          <a:spLocks noChangeArrowheads="1"/>
        </xdr:cNvSpPr>
      </xdr:nvSpPr>
      <xdr:spPr bwMode="auto">
        <a:xfrm>
          <a:off x="4743450" y="231933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4" name="Text Box 16">
          <a:extLst>
            <a:ext uri="{FF2B5EF4-FFF2-40B4-BE49-F238E27FC236}">
              <a16:creationId xmlns:a16="http://schemas.microsoft.com/office/drawing/2014/main" id="{19699C44-2F03-4957-B9CD-D8D0E996BD98}"/>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5" name="Text Box 17">
          <a:extLst>
            <a:ext uri="{FF2B5EF4-FFF2-40B4-BE49-F238E27FC236}">
              <a16:creationId xmlns:a16="http://schemas.microsoft.com/office/drawing/2014/main" id="{A1E197A1-7128-4CDC-830A-B28AF732479D}"/>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6" name="Text Box 18">
          <a:extLst>
            <a:ext uri="{FF2B5EF4-FFF2-40B4-BE49-F238E27FC236}">
              <a16:creationId xmlns:a16="http://schemas.microsoft.com/office/drawing/2014/main" id="{F1FA0ECD-0CB0-433D-82F2-7CCD066533B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7" name="Text Box 19">
          <a:extLst>
            <a:ext uri="{FF2B5EF4-FFF2-40B4-BE49-F238E27FC236}">
              <a16:creationId xmlns:a16="http://schemas.microsoft.com/office/drawing/2014/main" id="{582CF6AF-02CA-4C7A-AC39-38627D534098}"/>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1598" name="Text Box 15">
          <a:extLst>
            <a:ext uri="{FF2B5EF4-FFF2-40B4-BE49-F238E27FC236}">
              <a16:creationId xmlns:a16="http://schemas.microsoft.com/office/drawing/2014/main" id="{275467EC-9273-4427-A6D1-D8FBB76054E2}"/>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1599" name="Text Box 15">
          <a:extLst>
            <a:ext uri="{FF2B5EF4-FFF2-40B4-BE49-F238E27FC236}">
              <a16:creationId xmlns:a16="http://schemas.microsoft.com/office/drawing/2014/main" id="{B7BA7A4A-490E-43B4-AC6C-1DC784303780}"/>
            </a:ext>
          </a:extLst>
        </xdr:cNvPr>
        <xdr:cNvSpPr txBox="1">
          <a:spLocks noChangeArrowheads="1"/>
        </xdr:cNvSpPr>
      </xdr:nvSpPr>
      <xdr:spPr bwMode="auto">
        <a:xfrm>
          <a:off x="4743450" y="23564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504825</xdr:rowOff>
    </xdr:from>
    <xdr:ext cx="95250" cy="442269"/>
    <xdr:sp macro="" textlink="">
      <xdr:nvSpPr>
        <xdr:cNvPr id="1600" name="Text Box 15">
          <a:extLst>
            <a:ext uri="{FF2B5EF4-FFF2-40B4-BE49-F238E27FC236}">
              <a16:creationId xmlns:a16="http://schemas.microsoft.com/office/drawing/2014/main" id="{75ED013A-9DEF-4491-A60E-44BB69274ED0}"/>
            </a:ext>
          </a:extLst>
        </xdr:cNvPr>
        <xdr:cNvSpPr txBox="1">
          <a:spLocks noChangeArrowheads="1"/>
        </xdr:cNvSpPr>
      </xdr:nvSpPr>
      <xdr:spPr bwMode="auto">
        <a:xfrm>
          <a:off x="14363700" y="231933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601" name="Text Box 16">
          <a:extLst>
            <a:ext uri="{FF2B5EF4-FFF2-40B4-BE49-F238E27FC236}">
              <a16:creationId xmlns:a16="http://schemas.microsoft.com/office/drawing/2014/main" id="{0D433059-BAFB-49F1-9F2E-73AFC1AD7454}"/>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602" name="Text Box 17">
          <a:extLst>
            <a:ext uri="{FF2B5EF4-FFF2-40B4-BE49-F238E27FC236}">
              <a16:creationId xmlns:a16="http://schemas.microsoft.com/office/drawing/2014/main" id="{0C8ED2FB-C1AA-4461-8207-2E69BAA7B9BB}"/>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603" name="Text Box 18">
          <a:extLst>
            <a:ext uri="{FF2B5EF4-FFF2-40B4-BE49-F238E27FC236}">
              <a16:creationId xmlns:a16="http://schemas.microsoft.com/office/drawing/2014/main" id="{150502E1-4C5B-4A6B-9AD8-7B1DC76C63CF}"/>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213632"/>
    <xdr:sp macro="" textlink="">
      <xdr:nvSpPr>
        <xdr:cNvPr id="1604" name="Text Box 15">
          <a:extLst>
            <a:ext uri="{FF2B5EF4-FFF2-40B4-BE49-F238E27FC236}">
              <a16:creationId xmlns:a16="http://schemas.microsoft.com/office/drawing/2014/main" id="{A67D421A-CE75-4188-9F32-43015F409F4E}"/>
            </a:ext>
          </a:extLst>
        </xdr:cNvPr>
        <xdr:cNvSpPr txBox="1">
          <a:spLocks noChangeArrowheads="1"/>
        </xdr:cNvSpPr>
      </xdr:nvSpPr>
      <xdr:spPr bwMode="auto">
        <a:xfrm>
          <a:off x="1436370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5" name="Text Box 16">
          <a:extLst>
            <a:ext uri="{FF2B5EF4-FFF2-40B4-BE49-F238E27FC236}">
              <a16:creationId xmlns:a16="http://schemas.microsoft.com/office/drawing/2014/main" id="{C063C876-443E-4FF7-85A6-F2BBEB5F05D5}"/>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6" name="Text Box 17">
          <a:extLst>
            <a:ext uri="{FF2B5EF4-FFF2-40B4-BE49-F238E27FC236}">
              <a16:creationId xmlns:a16="http://schemas.microsoft.com/office/drawing/2014/main" id="{EA53B6B3-1221-49DE-9768-14058AD3E861}"/>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7" name="Text Box 18">
          <a:extLst>
            <a:ext uri="{FF2B5EF4-FFF2-40B4-BE49-F238E27FC236}">
              <a16:creationId xmlns:a16="http://schemas.microsoft.com/office/drawing/2014/main" id="{90B734F4-DDD1-4F35-AF86-58D11BA69650}"/>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8" name="Text Box 19">
          <a:extLst>
            <a:ext uri="{FF2B5EF4-FFF2-40B4-BE49-F238E27FC236}">
              <a16:creationId xmlns:a16="http://schemas.microsoft.com/office/drawing/2014/main" id="{BBD7DCE0-FEB1-458E-943A-FB7E61C56248}"/>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9" name="Text Box 16">
          <a:extLst>
            <a:ext uri="{FF2B5EF4-FFF2-40B4-BE49-F238E27FC236}">
              <a16:creationId xmlns:a16="http://schemas.microsoft.com/office/drawing/2014/main" id="{A0A37712-DF85-4267-B1FE-7A8472C93E48}"/>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10" name="Text Box 17">
          <a:extLst>
            <a:ext uri="{FF2B5EF4-FFF2-40B4-BE49-F238E27FC236}">
              <a16:creationId xmlns:a16="http://schemas.microsoft.com/office/drawing/2014/main" id="{DD1BFE40-4424-4A02-8308-2AF0EE00B9CA}"/>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11" name="Text Box 18">
          <a:extLst>
            <a:ext uri="{FF2B5EF4-FFF2-40B4-BE49-F238E27FC236}">
              <a16:creationId xmlns:a16="http://schemas.microsoft.com/office/drawing/2014/main" id="{8E1020A5-1751-4BC8-87CE-868F3BFC2C31}"/>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12" name="Text Box 19">
          <a:extLst>
            <a:ext uri="{FF2B5EF4-FFF2-40B4-BE49-F238E27FC236}">
              <a16:creationId xmlns:a16="http://schemas.microsoft.com/office/drawing/2014/main" id="{8521987C-61C2-456C-9AE0-FC19EED6423F}"/>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3" name="Text Box 16">
          <a:extLst>
            <a:ext uri="{FF2B5EF4-FFF2-40B4-BE49-F238E27FC236}">
              <a16:creationId xmlns:a16="http://schemas.microsoft.com/office/drawing/2014/main" id="{D41B87C9-4BA6-4C73-8125-5654A2B2C89A}"/>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4" name="Text Box 17">
          <a:extLst>
            <a:ext uri="{FF2B5EF4-FFF2-40B4-BE49-F238E27FC236}">
              <a16:creationId xmlns:a16="http://schemas.microsoft.com/office/drawing/2014/main" id="{FD7C1447-691B-41B6-8B0F-4519131874CF}"/>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5" name="Text Box 18">
          <a:extLst>
            <a:ext uri="{FF2B5EF4-FFF2-40B4-BE49-F238E27FC236}">
              <a16:creationId xmlns:a16="http://schemas.microsoft.com/office/drawing/2014/main" id="{7E281713-9B9D-47F6-B071-DA0C7E24A21B}"/>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6" name="Text Box 19">
          <a:extLst>
            <a:ext uri="{FF2B5EF4-FFF2-40B4-BE49-F238E27FC236}">
              <a16:creationId xmlns:a16="http://schemas.microsoft.com/office/drawing/2014/main" id="{DE55CF5F-288D-407F-B811-5F99299065A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17" name="Text Box 16">
          <a:extLst>
            <a:ext uri="{FF2B5EF4-FFF2-40B4-BE49-F238E27FC236}">
              <a16:creationId xmlns:a16="http://schemas.microsoft.com/office/drawing/2014/main" id="{E31A37B8-9B5C-4874-91AD-4F768DF019BB}"/>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18" name="Text Box 17">
          <a:extLst>
            <a:ext uri="{FF2B5EF4-FFF2-40B4-BE49-F238E27FC236}">
              <a16:creationId xmlns:a16="http://schemas.microsoft.com/office/drawing/2014/main" id="{449AAA59-058C-43E3-B692-69A23B5CF21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19" name="Text Box 18">
          <a:extLst>
            <a:ext uri="{FF2B5EF4-FFF2-40B4-BE49-F238E27FC236}">
              <a16:creationId xmlns:a16="http://schemas.microsoft.com/office/drawing/2014/main" id="{D94EE54E-2E58-4F68-A90F-B326454CE27E}"/>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20" name="Text Box 19">
          <a:extLst>
            <a:ext uri="{FF2B5EF4-FFF2-40B4-BE49-F238E27FC236}">
              <a16:creationId xmlns:a16="http://schemas.microsoft.com/office/drawing/2014/main" id="{92DA83F3-2D7C-441F-BF1F-B70EB05903B4}"/>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1" name="Text Box 16">
          <a:extLst>
            <a:ext uri="{FF2B5EF4-FFF2-40B4-BE49-F238E27FC236}">
              <a16:creationId xmlns:a16="http://schemas.microsoft.com/office/drawing/2014/main" id="{D430F7EF-1D54-46F1-BEEA-388851A21AF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2" name="Text Box 17">
          <a:extLst>
            <a:ext uri="{FF2B5EF4-FFF2-40B4-BE49-F238E27FC236}">
              <a16:creationId xmlns:a16="http://schemas.microsoft.com/office/drawing/2014/main" id="{8DB46B2A-F9A6-4155-992F-0EA3A404FFF2}"/>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3" name="Text Box 18">
          <a:extLst>
            <a:ext uri="{FF2B5EF4-FFF2-40B4-BE49-F238E27FC236}">
              <a16:creationId xmlns:a16="http://schemas.microsoft.com/office/drawing/2014/main" id="{EBF946CC-64DA-4300-951F-7DFF2BBD5565}"/>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4" name="Text Box 19">
          <a:extLst>
            <a:ext uri="{FF2B5EF4-FFF2-40B4-BE49-F238E27FC236}">
              <a16:creationId xmlns:a16="http://schemas.microsoft.com/office/drawing/2014/main" id="{17613995-617D-42C5-9290-8A65C45C41B3}"/>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014"/>
    <xdr:sp macro="" textlink="">
      <xdr:nvSpPr>
        <xdr:cNvPr id="1625" name="Text Box 15">
          <a:extLst>
            <a:ext uri="{FF2B5EF4-FFF2-40B4-BE49-F238E27FC236}">
              <a16:creationId xmlns:a16="http://schemas.microsoft.com/office/drawing/2014/main" id="{73563EF2-203B-4121-85D0-E0DF1BA96CC7}"/>
            </a:ext>
          </a:extLst>
        </xdr:cNvPr>
        <xdr:cNvSpPr txBox="1">
          <a:spLocks noChangeArrowheads="1"/>
        </xdr:cNvSpPr>
      </xdr:nvSpPr>
      <xdr:spPr bwMode="auto">
        <a:xfrm>
          <a:off x="4743450" y="254222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6" name="Text Box 16">
          <a:extLst>
            <a:ext uri="{FF2B5EF4-FFF2-40B4-BE49-F238E27FC236}">
              <a16:creationId xmlns:a16="http://schemas.microsoft.com/office/drawing/2014/main" id="{06DA392D-A27A-4543-88A4-BE6F14B708EA}"/>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7" name="Text Box 17">
          <a:extLst>
            <a:ext uri="{FF2B5EF4-FFF2-40B4-BE49-F238E27FC236}">
              <a16:creationId xmlns:a16="http://schemas.microsoft.com/office/drawing/2014/main" id="{4E27DAFD-B33A-4507-BD8E-0B11FA59CA8E}"/>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8" name="Text Box 18">
          <a:extLst>
            <a:ext uri="{FF2B5EF4-FFF2-40B4-BE49-F238E27FC236}">
              <a16:creationId xmlns:a16="http://schemas.microsoft.com/office/drawing/2014/main" id="{3DFE6AE0-BE7E-4EA4-81BD-BDED1715348E}"/>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9" name="Text Box 19">
          <a:extLst>
            <a:ext uri="{FF2B5EF4-FFF2-40B4-BE49-F238E27FC236}">
              <a16:creationId xmlns:a16="http://schemas.microsoft.com/office/drawing/2014/main" id="{6CDF651F-F1C1-4C21-A0C9-EACCCB4C306D}"/>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504825</xdr:rowOff>
    </xdr:from>
    <xdr:ext cx="95250" cy="442269"/>
    <xdr:sp macro="" textlink="">
      <xdr:nvSpPr>
        <xdr:cNvPr id="1630" name="Text Box 15">
          <a:extLst>
            <a:ext uri="{FF2B5EF4-FFF2-40B4-BE49-F238E27FC236}">
              <a16:creationId xmlns:a16="http://schemas.microsoft.com/office/drawing/2014/main" id="{0AD672F7-1CE5-4396-B340-1AC1F547942F}"/>
            </a:ext>
          </a:extLst>
        </xdr:cNvPr>
        <xdr:cNvSpPr txBox="1">
          <a:spLocks noChangeArrowheads="1"/>
        </xdr:cNvSpPr>
      </xdr:nvSpPr>
      <xdr:spPr bwMode="auto">
        <a:xfrm>
          <a:off x="14363700" y="254222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31" name="Text Box 16">
          <a:extLst>
            <a:ext uri="{FF2B5EF4-FFF2-40B4-BE49-F238E27FC236}">
              <a16:creationId xmlns:a16="http://schemas.microsoft.com/office/drawing/2014/main" id="{12765145-A254-4A67-8EE3-EE07701DC26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32" name="Text Box 17">
          <a:extLst>
            <a:ext uri="{FF2B5EF4-FFF2-40B4-BE49-F238E27FC236}">
              <a16:creationId xmlns:a16="http://schemas.microsoft.com/office/drawing/2014/main" id="{C055AD3B-AB74-463C-BC1D-01B2AD50104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33" name="Text Box 18">
          <a:extLst>
            <a:ext uri="{FF2B5EF4-FFF2-40B4-BE49-F238E27FC236}">
              <a16:creationId xmlns:a16="http://schemas.microsoft.com/office/drawing/2014/main" id="{3775551E-BE09-4D7C-92D5-745EDB776F13}"/>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4" name="Text Box 16">
          <a:extLst>
            <a:ext uri="{FF2B5EF4-FFF2-40B4-BE49-F238E27FC236}">
              <a16:creationId xmlns:a16="http://schemas.microsoft.com/office/drawing/2014/main" id="{45F4961B-22D8-4947-B13C-FFCFC94E11E7}"/>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5" name="Text Box 17">
          <a:extLst>
            <a:ext uri="{FF2B5EF4-FFF2-40B4-BE49-F238E27FC236}">
              <a16:creationId xmlns:a16="http://schemas.microsoft.com/office/drawing/2014/main" id="{7C9EF8F9-32B1-47B8-96A9-B69DBBB7CC4D}"/>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6" name="Text Box 18">
          <a:extLst>
            <a:ext uri="{FF2B5EF4-FFF2-40B4-BE49-F238E27FC236}">
              <a16:creationId xmlns:a16="http://schemas.microsoft.com/office/drawing/2014/main" id="{9D79529E-34EC-436C-B56C-FA6B3C4BAA2B}"/>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7" name="Text Box 19">
          <a:extLst>
            <a:ext uri="{FF2B5EF4-FFF2-40B4-BE49-F238E27FC236}">
              <a16:creationId xmlns:a16="http://schemas.microsoft.com/office/drawing/2014/main" id="{D8171FB2-898B-4672-AA22-77AF939F314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8" name="Text Box 16">
          <a:extLst>
            <a:ext uri="{FF2B5EF4-FFF2-40B4-BE49-F238E27FC236}">
              <a16:creationId xmlns:a16="http://schemas.microsoft.com/office/drawing/2014/main" id="{3B00D5E5-8912-4DC8-9123-085853DF1070}"/>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9" name="Text Box 17">
          <a:extLst>
            <a:ext uri="{FF2B5EF4-FFF2-40B4-BE49-F238E27FC236}">
              <a16:creationId xmlns:a16="http://schemas.microsoft.com/office/drawing/2014/main" id="{207F00DF-692A-4410-9DEA-41E259A55644}"/>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40" name="Text Box 18">
          <a:extLst>
            <a:ext uri="{FF2B5EF4-FFF2-40B4-BE49-F238E27FC236}">
              <a16:creationId xmlns:a16="http://schemas.microsoft.com/office/drawing/2014/main" id="{278E1EC9-8839-48D2-A9A9-989FD24E1EA1}"/>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41" name="Text Box 19">
          <a:extLst>
            <a:ext uri="{FF2B5EF4-FFF2-40B4-BE49-F238E27FC236}">
              <a16:creationId xmlns:a16="http://schemas.microsoft.com/office/drawing/2014/main" id="{3C5041E6-8FE8-4BA5-9F34-F7A1D43F519A}"/>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1642" name="Text Box 15">
          <a:extLst>
            <a:ext uri="{FF2B5EF4-FFF2-40B4-BE49-F238E27FC236}">
              <a16:creationId xmlns:a16="http://schemas.microsoft.com/office/drawing/2014/main" id="{881C6CB3-5179-448D-894C-168284291738}"/>
            </a:ext>
          </a:extLst>
        </xdr:cNvPr>
        <xdr:cNvSpPr txBox="1">
          <a:spLocks noChangeArrowheads="1"/>
        </xdr:cNvSpPr>
      </xdr:nvSpPr>
      <xdr:spPr bwMode="auto">
        <a:xfrm>
          <a:off x="4743450" y="25793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442269"/>
    <xdr:sp macro="" textlink="">
      <xdr:nvSpPr>
        <xdr:cNvPr id="1643" name="Text Box 15">
          <a:extLst>
            <a:ext uri="{FF2B5EF4-FFF2-40B4-BE49-F238E27FC236}">
              <a16:creationId xmlns:a16="http://schemas.microsoft.com/office/drawing/2014/main" id="{54CFE807-B54C-40EB-91EF-BCC9C0CF7CEF}"/>
            </a:ext>
          </a:extLst>
        </xdr:cNvPr>
        <xdr:cNvSpPr txBox="1">
          <a:spLocks noChangeArrowheads="1"/>
        </xdr:cNvSpPr>
      </xdr:nvSpPr>
      <xdr:spPr bwMode="auto">
        <a:xfrm>
          <a:off x="14363700" y="25793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1644" name="Text Box 15">
          <a:extLst>
            <a:ext uri="{FF2B5EF4-FFF2-40B4-BE49-F238E27FC236}">
              <a16:creationId xmlns:a16="http://schemas.microsoft.com/office/drawing/2014/main" id="{2C8B863B-2B0B-4652-B5D0-58794E3761C3}"/>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1645" name="Text Box 15">
          <a:extLst>
            <a:ext uri="{FF2B5EF4-FFF2-40B4-BE49-F238E27FC236}">
              <a16:creationId xmlns:a16="http://schemas.microsoft.com/office/drawing/2014/main" id="{DD0A95C8-C8D7-4ED3-BB96-D984E684207A}"/>
            </a:ext>
          </a:extLst>
        </xdr:cNvPr>
        <xdr:cNvSpPr txBox="1">
          <a:spLocks noChangeArrowheads="1"/>
        </xdr:cNvSpPr>
      </xdr:nvSpPr>
      <xdr:spPr bwMode="auto">
        <a:xfrm>
          <a:off x="4743450" y="25793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213632"/>
    <xdr:sp macro="" textlink="">
      <xdr:nvSpPr>
        <xdr:cNvPr id="1646" name="Text Box 15">
          <a:extLst>
            <a:ext uri="{FF2B5EF4-FFF2-40B4-BE49-F238E27FC236}">
              <a16:creationId xmlns:a16="http://schemas.microsoft.com/office/drawing/2014/main" id="{81760CCA-069D-4A45-A63E-73F7BA05F5BC}"/>
            </a:ext>
          </a:extLst>
        </xdr:cNvPr>
        <xdr:cNvSpPr txBox="1">
          <a:spLocks noChangeArrowheads="1"/>
        </xdr:cNvSpPr>
      </xdr:nvSpPr>
      <xdr:spPr bwMode="auto">
        <a:xfrm>
          <a:off x="1436370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47" name="Text Box 16">
          <a:extLst>
            <a:ext uri="{FF2B5EF4-FFF2-40B4-BE49-F238E27FC236}">
              <a16:creationId xmlns:a16="http://schemas.microsoft.com/office/drawing/2014/main" id="{CEDB56E0-56A8-4FF1-939E-47B9190DE107}"/>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48" name="Text Box 17">
          <a:extLst>
            <a:ext uri="{FF2B5EF4-FFF2-40B4-BE49-F238E27FC236}">
              <a16:creationId xmlns:a16="http://schemas.microsoft.com/office/drawing/2014/main" id="{45DA4568-C913-4680-B76E-07EF89DCF97A}"/>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49" name="Text Box 18">
          <a:extLst>
            <a:ext uri="{FF2B5EF4-FFF2-40B4-BE49-F238E27FC236}">
              <a16:creationId xmlns:a16="http://schemas.microsoft.com/office/drawing/2014/main" id="{830FC576-7442-4E52-9A2E-7F10F461CC25}"/>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50" name="Text Box 19">
          <a:extLst>
            <a:ext uri="{FF2B5EF4-FFF2-40B4-BE49-F238E27FC236}">
              <a16:creationId xmlns:a16="http://schemas.microsoft.com/office/drawing/2014/main" id="{5F226E38-8912-4499-9674-7984EB7F0992}"/>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1" name="Text Box 16">
          <a:extLst>
            <a:ext uri="{FF2B5EF4-FFF2-40B4-BE49-F238E27FC236}">
              <a16:creationId xmlns:a16="http://schemas.microsoft.com/office/drawing/2014/main" id="{8795DE6B-A558-4FF3-A40D-418D5D3BD74B}"/>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2" name="Text Box 17">
          <a:extLst>
            <a:ext uri="{FF2B5EF4-FFF2-40B4-BE49-F238E27FC236}">
              <a16:creationId xmlns:a16="http://schemas.microsoft.com/office/drawing/2014/main" id="{CD9813A2-6E56-4B9C-9C41-43D3CB3C825E}"/>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3" name="Text Box 18">
          <a:extLst>
            <a:ext uri="{FF2B5EF4-FFF2-40B4-BE49-F238E27FC236}">
              <a16:creationId xmlns:a16="http://schemas.microsoft.com/office/drawing/2014/main" id="{4F56BC1C-E3DE-4114-85B2-E48C1AA1B00D}"/>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4" name="Text Box 19">
          <a:extLst>
            <a:ext uri="{FF2B5EF4-FFF2-40B4-BE49-F238E27FC236}">
              <a16:creationId xmlns:a16="http://schemas.microsoft.com/office/drawing/2014/main" id="{51F8BF5C-8DB0-4AAF-B1A6-A162CF4FAD72}"/>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5" name="Text Box 16">
          <a:extLst>
            <a:ext uri="{FF2B5EF4-FFF2-40B4-BE49-F238E27FC236}">
              <a16:creationId xmlns:a16="http://schemas.microsoft.com/office/drawing/2014/main" id="{5DC9F691-CDA7-429C-B79C-F47A7E3221D7}"/>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6" name="Text Box 17">
          <a:extLst>
            <a:ext uri="{FF2B5EF4-FFF2-40B4-BE49-F238E27FC236}">
              <a16:creationId xmlns:a16="http://schemas.microsoft.com/office/drawing/2014/main" id="{11346732-59B5-4A20-81B1-0500372E1AF7}"/>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7" name="Text Box 18">
          <a:extLst>
            <a:ext uri="{FF2B5EF4-FFF2-40B4-BE49-F238E27FC236}">
              <a16:creationId xmlns:a16="http://schemas.microsoft.com/office/drawing/2014/main" id="{1C688B24-1AB0-4E42-B6FD-93DEE977EFE3}"/>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8" name="Text Box 19">
          <a:extLst>
            <a:ext uri="{FF2B5EF4-FFF2-40B4-BE49-F238E27FC236}">
              <a16:creationId xmlns:a16="http://schemas.microsoft.com/office/drawing/2014/main" id="{40984F32-54D9-491A-A549-FB32E2F716A4}"/>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1659" name="Text Box 15">
          <a:extLst>
            <a:ext uri="{FF2B5EF4-FFF2-40B4-BE49-F238E27FC236}">
              <a16:creationId xmlns:a16="http://schemas.microsoft.com/office/drawing/2014/main" id="{18A719CF-286F-40DC-97D6-68B335A3ECF8}"/>
            </a:ext>
          </a:extLst>
        </xdr:cNvPr>
        <xdr:cNvSpPr txBox="1">
          <a:spLocks noChangeArrowheads="1"/>
        </xdr:cNvSpPr>
      </xdr:nvSpPr>
      <xdr:spPr bwMode="auto">
        <a:xfrm>
          <a:off x="4743450" y="27651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0" name="Text Box 16">
          <a:extLst>
            <a:ext uri="{FF2B5EF4-FFF2-40B4-BE49-F238E27FC236}">
              <a16:creationId xmlns:a16="http://schemas.microsoft.com/office/drawing/2014/main" id="{E8B67E46-9703-403E-9F48-527B189C6721}"/>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1" name="Text Box 17">
          <a:extLst>
            <a:ext uri="{FF2B5EF4-FFF2-40B4-BE49-F238E27FC236}">
              <a16:creationId xmlns:a16="http://schemas.microsoft.com/office/drawing/2014/main" id="{AB56496C-4E1C-404E-A7A2-590DCF78587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2" name="Text Box 18">
          <a:extLst>
            <a:ext uri="{FF2B5EF4-FFF2-40B4-BE49-F238E27FC236}">
              <a16:creationId xmlns:a16="http://schemas.microsoft.com/office/drawing/2014/main" id="{05193A6E-DCAA-40E0-89E7-1918135BA8F0}"/>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3" name="Text Box 19">
          <a:extLst>
            <a:ext uri="{FF2B5EF4-FFF2-40B4-BE49-F238E27FC236}">
              <a16:creationId xmlns:a16="http://schemas.microsoft.com/office/drawing/2014/main" id="{02CC340C-97E4-46B5-81A6-7623D47B4A32}"/>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59</xdr:row>
      <xdr:rowOff>504825</xdr:rowOff>
    </xdr:from>
    <xdr:ext cx="95250" cy="442269"/>
    <xdr:sp macro="" textlink="">
      <xdr:nvSpPr>
        <xdr:cNvPr id="1664" name="Text Box 15">
          <a:extLst>
            <a:ext uri="{FF2B5EF4-FFF2-40B4-BE49-F238E27FC236}">
              <a16:creationId xmlns:a16="http://schemas.microsoft.com/office/drawing/2014/main" id="{F612F1C4-C4DF-4890-9E21-5D64EB8910AB}"/>
            </a:ext>
          </a:extLst>
        </xdr:cNvPr>
        <xdr:cNvSpPr txBox="1">
          <a:spLocks noChangeArrowheads="1"/>
        </xdr:cNvSpPr>
      </xdr:nvSpPr>
      <xdr:spPr bwMode="auto">
        <a:xfrm>
          <a:off x="14363700" y="276510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65" name="Text Box 16">
          <a:extLst>
            <a:ext uri="{FF2B5EF4-FFF2-40B4-BE49-F238E27FC236}">
              <a16:creationId xmlns:a16="http://schemas.microsoft.com/office/drawing/2014/main" id="{035267CE-81D3-45BE-B636-4B3AA6CCE4D4}"/>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66" name="Text Box 17">
          <a:extLst>
            <a:ext uri="{FF2B5EF4-FFF2-40B4-BE49-F238E27FC236}">
              <a16:creationId xmlns:a16="http://schemas.microsoft.com/office/drawing/2014/main" id="{0D23A6A5-73F3-4A49-A67F-790B01DC6A70}"/>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67" name="Text Box 18">
          <a:extLst>
            <a:ext uri="{FF2B5EF4-FFF2-40B4-BE49-F238E27FC236}">
              <a16:creationId xmlns:a16="http://schemas.microsoft.com/office/drawing/2014/main" id="{6E39AC3F-3520-41AF-B350-FD1372B4294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68" name="Text Box 16">
          <a:extLst>
            <a:ext uri="{FF2B5EF4-FFF2-40B4-BE49-F238E27FC236}">
              <a16:creationId xmlns:a16="http://schemas.microsoft.com/office/drawing/2014/main" id="{C96EBA40-0515-4540-AA49-A92A7888AC73}"/>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69" name="Text Box 17">
          <a:extLst>
            <a:ext uri="{FF2B5EF4-FFF2-40B4-BE49-F238E27FC236}">
              <a16:creationId xmlns:a16="http://schemas.microsoft.com/office/drawing/2014/main" id="{BA5D60B0-EE53-4639-B06F-29BC2254D9DC}"/>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0" name="Text Box 18">
          <a:extLst>
            <a:ext uri="{FF2B5EF4-FFF2-40B4-BE49-F238E27FC236}">
              <a16:creationId xmlns:a16="http://schemas.microsoft.com/office/drawing/2014/main" id="{460AD48F-85EB-413E-9ABA-6A09A85D344D}"/>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1" name="Text Box 19">
          <a:extLst>
            <a:ext uri="{FF2B5EF4-FFF2-40B4-BE49-F238E27FC236}">
              <a16:creationId xmlns:a16="http://schemas.microsoft.com/office/drawing/2014/main" id="{05322CC5-23A4-4907-BB4E-5D0E790670D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2" name="Text Box 16">
          <a:extLst>
            <a:ext uri="{FF2B5EF4-FFF2-40B4-BE49-F238E27FC236}">
              <a16:creationId xmlns:a16="http://schemas.microsoft.com/office/drawing/2014/main" id="{F9D78707-6880-4469-A620-CB18F4C6E89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3" name="Text Box 17">
          <a:extLst>
            <a:ext uri="{FF2B5EF4-FFF2-40B4-BE49-F238E27FC236}">
              <a16:creationId xmlns:a16="http://schemas.microsoft.com/office/drawing/2014/main" id="{C6A9E3BC-5DC7-435B-9DA4-02FBA81670E5}"/>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4" name="Text Box 18">
          <a:extLst>
            <a:ext uri="{FF2B5EF4-FFF2-40B4-BE49-F238E27FC236}">
              <a16:creationId xmlns:a16="http://schemas.microsoft.com/office/drawing/2014/main" id="{B9A895FD-7353-4AC2-82B4-AA9A6D443138}"/>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5" name="Text Box 19">
          <a:extLst>
            <a:ext uri="{FF2B5EF4-FFF2-40B4-BE49-F238E27FC236}">
              <a16:creationId xmlns:a16="http://schemas.microsoft.com/office/drawing/2014/main" id="{107061FC-077B-4515-B176-D1C9F15CD87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6" name="Text Box 16">
          <a:extLst>
            <a:ext uri="{FF2B5EF4-FFF2-40B4-BE49-F238E27FC236}">
              <a16:creationId xmlns:a16="http://schemas.microsoft.com/office/drawing/2014/main" id="{ED1B05C4-3167-4097-B156-D1D885AC6875}"/>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7" name="Text Box 17">
          <a:extLst>
            <a:ext uri="{FF2B5EF4-FFF2-40B4-BE49-F238E27FC236}">
              <a16:creationId xmlns:a16="http://schemas.microsoft.com/office/drawing/2014/main" id="{AE8779CB-87EE-4AAA-9A24-739A6879CF17}"/>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8" name="Text Box 18">
          <a:extLst>
            <a:ext uri="{FF2B5EF4-FFF2-40B4-BE49-F238E27FC236}">
              <a16:creationId xmlns:a16="http://schemas.microsoft.com/office/drawing/2014/main" id="{1E4CB1C2-2E26-4BAE-A538-C72997B01D5E}"/>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9" name="Text Box 19">
          <a:extLst>
            <a:ext uri="{FF2B5EF4-FFF2-40B4-BE49-F238E27FC236}">
              <a16:creationId xmlns:a16="http://schemas.microsoft.com/office/drawing/2014/main" id="{3B3191C0-5E52-40CE-984B-FB18C66F07F0}"/>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1680" name="Text Box 15">
          <a:extLst>
            <a:ext uri="{FF2B5EF4-FFF2-40B4-BE49-F238E27FC236}">
              <a16:creationId xmlns:a16="http://schemas.microsoft.com/office/drawing/2014/main" id="{9ECB93D6-68EE-4E86-B9B7-A8A52AEEB961}"/>
            </a:ext>
          </a:extLst>
        </xdr:cNvPr>
        <xdr:cNvSpPr txBox="1">
          <a:spLocks noChangeArrowheads="1"/>
        </xdr:cNvSpPr>
      </xdr:nvSpPr>
      <xdr:spPr bwMode="auto">
        <a:xfrm>
          <a:off x="4743450" y="30251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1" name="Text Box 16">
          <a:extLst>
            <a:ext uri="{FF2B5EF4-FFF2-40B4-BE49-F238E27FC236}">
              <a16:creationId xmlns:a16="http://schemas.microsoft.com/office/drawing/2014/main" id="{959E1779-9DC6-4637-A2DC-A6EC980351AC}"/>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2" name="Text Box 17">
          <a:extLst>
            <a:ext uri="{FF2B5EF4-FFF2-40B4-BE49-F238E27FC236}">
              <a16:creationId xmlns:a16="http://schemas.microsoft.com/office/drawing/2014/main" id="{850A9BA1-C85E-4F7B-8889-A187D7529CAA}"/>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3" name="Text Box 18">
          <a:extLst>
            <a:ext uri="{FF2B5EF4-FFF2-40B4-BE49-F238E27FC236}">
              <a16:creationId xmlns:a16="http://schemas.microsoft.com/office/drawing/2014/main" id="{5363EDF7-53E0-41AB-B229-BC43406279F4}"/>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4" name="Text Box 19">
          <a:extLst>
            <a:ext uri="{FF2B5EF4-FFF2-40B4-BE49-F238E27FC236}">
              <a16:creationId xmlns:a16="http://schemas.microsoft.com/office/drawing/2014/main" id="{A6FDF0B6-FFA8-4416-ACDE-5DC50B5B472C}"/>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442269"/>
    <xdr:sp macro="" textlink="">
      <xdr:nvSpPr>
        <xdr:cNvPr id="1685" name="Text Box 15">
          <a:extLst>
            <a:ext uri="{FF2B5EF4-FFF2-40B4-BE49-F238E27FC236}">
              <a16:creationId xmlns:a16="http://schemas.microsoft.com/office/drawing/2014/main" id="{84D47DAA-63FD-461E-88D1-2BE6AB06F2D8}"/>
            </a:ext>
          </a:extLst>
        </xdr:cNvPr>
        <xdr:cNvSpPr txBox="1">
          <a:spLocks noChangeArrowheads="1"/>
        </xdr:cNvSpPr>
      </xdr:nvSpPr>
      <xdr:spPr bwMode="auto">
        <a:xfrm>
          <a:off x="14363700" y="30251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6" name="Text Box 16">
          <a:extLst>
            <a:ext uri="{FF2B5EF4-FFF2-40B4-BE49-F238E27FC236}">
              <a16:creationId xmlns:a16="http://schemas.microsoft.com/office/drawing/2014/main" id="{EEBE617B-6DFF-410D-B2C1-DF3C0D611EBE}"/>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7" name="Text Box 17">
          <a:extLst>
            <a:ext uri="{FF2B5EF4-FFF2-40B4-BE49-F238E27FC236}">
              <a16:creationId xmlns:a16="http://schemas.microsoft.com/office/drawing/2014/main" id="{AFDC4FCE-8A5A-4CA4-9860-5201969B324D}"/>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8" name="Text Box 18">
          <a:extLst>
            <a:ext uri="{FF2B5EF4-FFF2-40B4-BE49-F238E27FC236}">
              <a16:creationId xmlns:a16="http://schemas.microsoft.com/office/drawing/2014/main" id="{E4FFCD14-8A88-46E8-983A-A53C38A7ACD4}"/>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9" name="Text Box 19">
          <a:extLst>
            <a:ext uri="{FF2B5EF4-FFF2-40B4-BE49-F238E27FC236}">
              <a16:creationId xmlns:a16="http://schemas.microsoft.com/office/drawing/2014/main" id="{35E4D9CA-1163-41FD-90C1-5286DA8EF40A}"/>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690" name="Text Box 15">
          <a:extLst>
            <a:ext uri="{FF2B5EF4-FFF2-40B4-BE49-F238E27FC236}">
              <a16:creationId xmlns:a16="http://schemas.microsoft.com/office/drawing/2014/main" id="{CE08B94B-9DB5-4AE9-98CA-BD1FA4C54FDB}"/>
            </a:ext>
          </a:extLst>
        </xdr:cNvPr>
        <xdr:cNvSpPr txBox="1">
          <a:spLocks noChangeArrowheads="1"/>
        </xdr:cNvSpPr>
      </xdr:nvSpPr>
      <xdr:spPr bwMode="auto">
        <a:xfrm>
          <a:off x="4743450" y="29879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1" name="Text Box 16">
          <a:extLst>
            <a:ext uri="{FF2B5EF4-FFF2-40B4-BE49-F238E27FC236}">
              <a16:creationId xmlns:a16="http://schemas.microsoft.com/office/drawing/2014/main" id="{A746518D-04F0-42AA-8F59-FF51A443366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2" name="Text Box 17">
          <a:extLst>
            <a:ext uri="{FF2B5EF4-FFF2-40B4-BE49-F238E27FC236}">
              <a16:creationId xmlns:a16="http://schemas.microsoft.com/office/drawing/2014/main" id="{4B824C9D-6422-42A9-AF00-BAA0D6FC69B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3" name="Text Box 18">
          <a:extLst>
            <a:ext uri="{FF2B5EF4-FFF2-40B4-BE49-F238E27FC236}">
              <a16:creationId xmlns:a16="http://schemas.microsoft.com/office/drawing/2014/main" id="{818CF305-BB17-4B98-BC81-02F5DB37EA15}"/>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4" name="Text Box 19">
          <a:extLst>
            <a:ext uri="{FF2B5EF4-FFF2-40B4-BE49-F238E27FC236}">
              <a16:creationId xmlns:a16="http://schemas.microsoft.com/office/drawing/2014/main" id="{5F050D48-3964-4481-959F-2D8D9B189813}"/>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1695" name="Text Box 15">
          <a:extLst>
            <a:ext uri="{FF2B5EF4-FFF2-40B4-BE49-F238E27FC236}">
              <a16:creationId xmlns:a16="http://schemas.microsoft.com/office/drawing/2014/main" id="{0C625C10-EEBC-49F7-AE4E-1C88F3B466B7}"/>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1696" name="Text Box 15">
          <a:extLst>
            <a:ext uri="{FF2B5EF4-FFF2-40B4-BE49-F238E27FC236}">
              <a16:creationId xmlns:a16="http://schemas.microsoft.com/office/drawing/2014/main" id="{E359061B-EA10-41F2-9416-120806005A26}"/>
            </a:ext>
          </a:extLst>
        </xdr:cNvPr>
        <xdr:cNvSpPr txBox="1">
          <a:spLocks noChangeArrowheads="1"/>
        </xdr:cNvSpPr>
      </xdr:nvSpPr>
      <xdr:spPr bwMode="auto">
        <a:xfrm>
          <a:off x="4743450" y="30251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65</xdr:row>
      <xdr:rowOff>504825</xdr:rowOff>
    </xdr:from>
    <xdr:ext cx="95250" cy="442269"/>
    <xdr:sp macro="" textlink="">
      <xdr:nvSpPr>
        <xdr:cNvPr id="1697" name="Text Box 15">
          <a:extLst>
            <a:ext uri="{FF2B5EF4-FFF2-40B4-BE49-F238E27FC236}">
              <a16:creationId xmlns:a16="http://schemas.microsoft.com/office/drawing/2014/main" id="{BDF2E2A2-B2A9-4C2F-B4D6-8B56A495A675}"/>
            </a:ext>
          </a:extLst>
        </xdr:cNvPr>
        <xdr:cNvSpPr txBox="1">
          <a:spLocks noChangeArrowheads="1"/>
        </xdr:cNvSpPr>
      </xdr:nvSpPr>
      <xdr:spPr bwMode="auto">
        <a:xfrm>
          <a:off x="14363700" y="298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98" name="Text Box 16">
          <a:extLst>
            <a:ext uri="{FF2B5EF4-FFF2-40B4-BE49-F238E27FC236}">
              <a16:creationId xmlns:a16="http://schemas.microsoft.com/office/drawing/2014/main" id="{DF78E32A-5273-4B43-9835-9FC506370FE0}"/>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99" name="Text Box 17">
          <a:extLst>
            <a:ext uri="{FF2B5EF4-FFF2-40B4-BE49-F238E27FC236}">
              <a16:creationId xmlns:a16="http://schemas.microsoft.com/office/drawing/2014/main" id="{3C3EC15D-330D-435F-8CB5-A64113C95CD3}"/>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700" name="Text Box 18">
          <a:extLst>
            <a:ext uri="{FF2B5EF4-FFF2-40B4-BE49-F238E27FC236}">
              <a16:creationId xmlns:a16="http://schemas.microsoft.com/office/drawing/2014/main" id="{C4EF6755-8AF5-4B89-8729-01054D32E5C3}"/>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213632"/>
    <xdr:sp macro="" textlink="">
      <xdr:nvSpPr>
        <xdr:cNvPr id="1701" name="Text Box 15">
          <a:extLst>
            <a:ext uri="{FF2B5EF4-FFF2-40B4-BE49-F238E27FC236}">
              <a16:creationId xmlns:a16="http://schemas.microsoft.com/office/drawing/2014/main" id="{8758A59D-66FA-4BC9-8C97-BA4CA21DDCFF}"/>
            </a:ext>
          </a:extLst>
        </xdr:cNvPr>
        <xdr:cNvSpPr txBox="1">
          <a:spLocks noChangeArrowheads="1"/>
        </xdr:cNvSpPr>
      </xdr:nvSpPr>
      <xdr:spPr bwMode="auto">
        <a:xfrm>
          <a:off x="1436370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2" name="Text Box 16">
          <a:extLst>
            <a:ext uri="{FF2B5EF4-FFF2-40B4-BE49-F238E27FC236}">
              <a16:creationId xmlns:a16="http://schemas.microsoft.com/office/drawing/2014/main" id="{091D4B04-E5F3-4EB1-86C0-2C85CFDCD6C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3" name="Text Box 17">
          <a:extLst>
            <a:ext uri="{FF2B5EF4-FFF2-40B4-BE49-F238E27FC236}">
              <a16:creationId xmlns:a16="http://schemas.microsoft.com/office/drawing/2014/main" id="{607B6E32-8653-41F2-98D1-7255E524C07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4" name="Text Box 18">
          <a:extLst>
            <a:ext uri="{FF2B5EF4-FFF2-40B4-BE49-F238E27FC236}">
              <a16:creationId xmlns:a16="http://schemas.microsoft.com/office/drawing/2014/main" id="{48D024D9-59AB-4429-807D-D78F224DA495}"/>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5" name="Text Box 19">
          <a:extLst>
            <a:ext uri="{FF2B5EF4-FFF2-40B4-BE49-F238E27FC236}">
              <a16:creationId xmlns:a16="http://schemas.microsoft.com/office/drawing/2014/main" id="{2869569C-8BCC-4CFE-9A9C-12A5A60EDD5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6" name="Text Box 16">
          <a:extLst>
            <a:ext uri="{FF2B5EF4-FFF2-40B4-BE49-F238E27FC236}">
              <a16:creationId xmlns:a16="http://schemas.microsoft.com/office/drawing/2014/main" id="{7A85F436-5B48-47C8-AB55-E12E60F5C4F0}"/>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7" name="Text Box 17">
          <a:extLst>
            <a:ext uri="{FF2B5EF4-FFF2-40B4-BE49-F238E27FC236}">
              <a16:creationId xmlns:a16="http://schemas.microsoft.com/office/drawing/2014/main" id="{CC2C10C9-FDCC-4AE1-BF7C-293DC630760D}"/>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8" name="Text Box 18">
          <a:extLst>
            <a:ext uri="{FF2B5EF4-FFF2-40B4-BE49-F238E27FC236}">
              <a16:creationId xmlns:a16="http://schemas.microsoft.com/office/drawing/2014/main" id="{94F63533-1801-48B1-8C89-3D5F8C3FAB3E}"/>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9" name="Text Box 19">
          <a:extLst>
            <a:ext uri="{FF2B5EF4-FFF2-40B4-BE49-F238E27FC236}">
              <a16:creationId xmlns:a16="http://schemas.microsoft.com/office/drawing/2014/main" id="{542A1C9F-8732-493B-8EB7-7158D174FB1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0" name="Text Box 16">
          <a:extLst>
            <a:ext uri="{FF2B5EF4-FFF2-40B4-BE49-F238E27FC236}">
              <a16:creationId xmlns:a16="http://schemas.microsoft.com/office/drawing/2014/main" id="{ECD708C1-6F77-4F8E-9DD8-864D19C2A680}"/>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1" name="Text Box 17">
          <a:extLst>
            <a:ext uri="{FF2B5EF4-FFF2-40B4-BE49-F238E27FC236}">
              <a16:creationId xmlns:a16="http://schemas.microsoft.com/office/drawing/2014/main" id="{D6355EC3-2B61-4197-89D5-7833592B07E1}"/>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2" name="Text Box 18">
          <a:extLst>
            <a:ext uri="{FF2B5EF4-FFF2-40B4-BE49-F238E27FC236}">
              <a16:creationId xmlns:a16="http://schemas.microsoft.com/office/drawing/2014/main" id="{69A48596-3A38-4C7F-8E38-182CD6E4ECBF}"/>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3" name="Text Box 19">
          <a:extLst>
            <a:ext uri="{FF2B5EF4-FFF2-40B4-BE49-F238E27FC236}">
              <a16:creationId xmlns:a16="http://schemas.microsoft.com/office/drawing/2014/main" id="{B52D0A53-3215-4076-9AB3-3F78275AE99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4" name="Text Box 16">
          <a:extLst>
            <a:ext uri="{FF2B5EF4-FFF2-40B4-BE49-F238E27FC236}">
              <a16:creationId xmlns:a16="http://schemas.microsoft.com/office/drawing/2014/main" id="{13509DF2-C7DA-4B04-9D8E-E8943A9216E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5" name="Text Box 17">
          <a:extLst>
            <a:ext uri="{FF2B5EF4-FFF2-40B4-BE49-F238E27FC236}">
              <a16:creationId xmlns:a16="http://schemas.microsoft.com/office/drawing/2014/main" id="{664BFA19-BB78-4811-B195-5EF1E0665662}"/>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6" name="Text Box 18">
          <a:extLst>
            <a:ext uri="{FF2B5EF4-FFF2-40B4-BE49-F238E27FC236}">
              <a16:creationId xmlns:a16="http://schemas.microsoft.com/office/drawing/2014/main" id="{C8EC3B9E-6844-46E2-BD4C-96C018A64DDF}"/>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7" name="Text Box 19">
          <a:extLst>
            <a:ext uri="{FF2B5EF4-FFF2-40B4-BE49-F238E27FC236}">
              <a16:creationId xmlns:a16="http://schemas.microsoft.com/office/drawing/2014/main" id="{605D87E6-3D60-4FB6-A1D4-05C4F3D1535C}"/>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18" name="Text Box 16">
          <a:extLst>
            <a:ext uri="{FF2B5EF4-FFF2-40B4-BE49-F238E27FC236}">
              <a16:creationId xmlns:a16="http://schemas.microsoft.com/office/drawing/2014/main" id="{39A3C825-3D95-4A0D-8468-C36D9A2D7C6F}"/>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19" name="Text Box 17">
          <a:extLst>
            <a:ext uri="{FF2B5EF4-FFF2-40B4-BE49-F238E27FC236}">
              <a16:creationId xmlns:a16="http://schemas.microsoft.com/office/drawing/2014/main" id="{68B9D7FE-A71D-4E2C-8939-F2F3D80D873F}"/>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20" name="Text Box 18">
          <a:extLst>
            <a:ext uri="{FF2B5EF4-FFF2-40B4-BE49-F238E27FC236}">
              <a16:creationId xmlns:a16="http://schemas.microsoft.com/office/drawing/2014/main" id="{4923CFB7-C4F7-4676-B2D1-11DCB191EE0D}"/>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21" name="Text Box 19">
          <a:extLst>
            <a:ext uri="{FF2B5EF4-FFF2-40B4-BE49-F238E27FC236}">
              <a16:creationId xmlns:a16="http://schemas.microsoft.com/office/drawing/2014/main" id="{6B1ED867-8FB6-4DB1-BB13-18B49C6BE73D}"/>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1722" name="Text Box 15">
          <a:extLst>
            <a:ext uri="{FF2B5EF4-FFF2-40B4-BE49-F238E27FC236}">
              <a16:creationId xmlns:a16="http://schemas.microsoft.com/office/drawing/2014/main" id="{CB3A8C17-0E1F-4B7D-AF4B-CEAEBA719C76}"/>
            </a:ext>
          </a:extLst>
        </xdr:cNvPr>
        <xdr:cNvSpPr txBox="1">
          <a:spLocks noChangeArrowheads="1"/>
        </xdr:cNvSpPr>
      </xdr:nvSpPr>
      <xdr:spPr bwMode="auto">
        <a:xfrm>
          <a:off x="4743450" y="321087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3" name="Text Box 16">
          <a:extLst>
            <a:ext uri="{FF2B5EF4-FFF2-40B4-BE49-F238E27FC236}">
              <a16:creationId xmlns:a16="http://schemas.microsoft.com/office/drawing/2014/main" id="{B6592B83-EC51-49D3-8611-BA55E29B2BF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4" name="Text Box 17">
          <a:extLst>
            <a:ext uri="{FF2B5EF4-FFF2-40B4-BE49-F238E27FC236}">
              <a16:creationId xmlns:a16="http://schemas.microsoft.com/office/drawing/2014/main" id="{FCA6AAD8-11A0-49AE-9D86-814C666DB0C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5" name="Text Box 18">
          <a:extLst>
            <a:ext uri="{FF2B5EF4-FFF2-40B4-BE49-F238E27FC236}">
              <a16:creationId xmlns:a16="http://schemas.microsoft.com/office/drawing/2014/main" id="{A578AC3F-78DB-461C-B97D-33815013CF34}"/>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6" name="Text Box 19">
          <a:extLst>
            <a:ext uri="{FF2B5EF4-FFF2-40B4-BE49-F238E27FC236}">
              <a16:creationId xmlns:a16="http://schemas.microsoft.com/office/drawing/2014/main" id="{4BE4CB17-EEDC-4094-B393-8B8A4275F789}"/>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71</xdr:row>
      <xdr:rowOff>504825</xdr:rowOff>
    </xdr:from>
    <xdr:ext cx="95250" cy="442269"/>
    <xdr:sp macro="" textlink="">
      <xdr:nvSpPr>
        <xdr:cNvPr id="1727" name="Text Box 15">
          <a:extLst>
            <a:ext uri="{FF2B5EF4-FFF2-40B4-BE49-F238E27FC236}">
              <a16:creationId xmlns:a16="http://schemas.microsoft.com/office/drawing/2014/main" id="{E1DA3FFF-4210-4D7B-8C0A-DA8A146525A3}"/>
            </a:ext>
          </a:extLst>
        </xdr:cNvPr>
        <xdr:cNvSpPr txBox="1">
          <a:spLocks noChangeArrowheads="1"/>
        </xdr:cNvSpPr>
      </xdr:nvSpPr>
      <xdr:spPr bwMode="auto">
        <a:xfrm>
          <a:off x="14363700" y="321087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28" name="Text Box 16">
          <a:extLst>
            <a:ext uri="{FF2B5EF4-FFF2-40B4-BE49-F238E27FC236}">
              <a16:creationId xmlns:a16="http://schemas.microsoft.com/office/drawing/2014/main" id="{11E13B3C-C1A8-48D1-8EC6-F02217DEDF9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29" name="Text Box 17">
          <a:extLst>
            <a:ext uri="{FF2B5EF4-FFF2-40B4-BE49-F238E27FC236}">
              <a16:creationId xmlns:a16="http://schemas.microsoft.com/office/drawing/2014/main" id="{670BF549-85C6-4222-AAB1-383BBAF21C9F}"/>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30" name="Text Box 18">
          <a:extLst>
            <a:ext uri="{FF2B5EF4-FFF2-40B4-BE49-F238E27FC236}">
              <a16:creationId xmlns:a16="http://schemas.microsoft.com/office/drawing/2014/main" id="{24243856-8337-4F8D-A98F-F13829175757}"/>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1" name="Text Box 16">
          <a:extLst>
            <a:ext uri="{FF2B5EF4-FFF2-40B4-BE49-F238E27FC236}">
              <a16:creationId xmlns:a16="http://schemas.microsoft.com/office/drawing/2014/main" id="{3ACD24EA-9DBC-4BB1-B90A-7AE437C29F81}"/>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2" name="Text Box 17">
          <a:extLst>
            <a:ext uri="{FF2B5EF4-FFF2-40B4-BE49-F238E27FC236}">
              <a16:creationId xmlns:a16="http://schemas.microsoft.com/office/drawing/2014/main" id="{07B0245E-0A72-4AE4-A176-7D21D104AB1D}"/>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3" name="Text Box 18">
          <a:extLst>
            <a:ext uri="{FF2B5EF4-FFF2-40B4-BE49-F238E27FC236}">
              <a16:creationId xmlns:a16="http://schemas.microsoft.com/office/drawing/2014/main" id="{6E53D601-4217-4630-A1C7-D08A106778C7}"/>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4" name="Text Box 19">
          <a:extLst>
            <a:ext uri="{FF2B5EF4-FFF2-40B4-BE49-F238E27FC236}">
              <a16:creationId xmlns:a16="http://schemas.microsoft.com/office/drawing/2014/main" id="{89DB676D-9626-4AEC-9168-A3067A83C581}"/>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5" name="Text Box 16">
          <a:extLst>
            <a:ext uri="{FF2B5EF4-FFF2-40B4-BE49-F238E27FC236}">
              <a16:creationId xmlns:a16="http://schemas.microsoft.com/office/drawing/2014/main" id="{A0D03625-F10F-4B44-9CFF-BC6134063A40}"/>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6" name="Text Box 17">
          <a:extLst>
            <a:ext uri="{FF2B5EF4-FFF2-40B4-BE49-F238E27FC236}">
              <a16:creationId xmlns:a16="http://schemas.microsoft.com/office/drawing/2014/main" id="{DB63A488-4AF3-4F60-B4BC-D40973A44BEF}"/>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7" name="Text Box 18">
          <a:extLst>
            <a:ext uri="{FF2B5EF4-FFF2-40B4-BE49-F238E27FC236}">
              <a16:creationId xmlns:a16="http://schemas.microsoft.com/office/drawing/2014/main" id="{58430CFE-5C41-41B1-B83C-0457D6C9EB20}"/>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8" name="Text Box 19">
          <a:extLst>
            <a:ext uri="{FF2B5EF4-FFF2-40B4-BE49-F238E27FC236}">
              <a16:creationId xmlns:a16="http://schemas.microsoft.com/office/drawing/2014/main" id="{5390A7FA-ACB2-4BF5-99E6-341801FD3CB3}"/>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1739" name="Text Box 15">
          <a:extLst>
            <a:ext uri="{FF2B5EF4-FFF2-40B4-BE49-F238E27FC236}">
              <a16:creationId xmlns:a16="http://schemas.microsoft.com/office/drawing/2014/main" id="{BE0AEC44-B451-4A50-ABE1-B2C018A76F23}"/>
            </a:ext>
          </a:extLst>
        </xdr:cNvPr>
        <xdr:cNvSpPr txBox="1">
          <a:spLocks noChangeArrowheads="1"/>
        </xdr:cNvSpPr>
      </xdr:nvSpPr>
      <xdr:spPr bwMode="auto">
        <a:xfrm>
          <a:off x="4743450" y="32480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442269"/>
    <xdr:sp macro="" textlink="">
      <xdr:nvSpPr>
        <xdr:cNvPr id="1740" name="Text Box 15">
          <a:extLst>
            <a:ext uri="{FF2B5EF4-FFF2-40B4-BE49-F238E27FC236}">
              <a16:creationId xmlns:a16="http://schemas.microsoft.com/office/drawing/2014/main" id="{BB7C00E0-59BE-40EF-9F91-0403D1C34D6D}"/>
            </a:ext>
          </a:extLst>
        </xdr:cNvPr>
        <xdr:cNvSpPr txBox="1">
          <a:spLocks noChangeArrowheads="1"/>
        </xdr:cNvSpPr>
      </xdr:nvSpPr>
      <xdr:spPr bwMode="auto">
        <a:xfrm>
          <a:off x="14363700" y="32480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1741" name="Text Box 15">
          <a:extLst>
            <a:ext uri="{FF2B5EF4-FFF2-40B4-BE49-F238E27FC236}">
              <a16:creationId xmlns:a16="http://schemas.microsoft.com/office/drawing/2014/main" id="{6BF2B279-D82B-45C0-A42B-403AAF1946AF}"/>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1742" name="Text Box 15">
          <a:extLst>
            <a:ext uri="{FF2B5EF4-FFF2-40B4-BE49-F238E27FC236}">
              <a16:creationId xmlns:a16="http://schemas.microsoft.com/office/drawing/2014/main" id="{B2D9A9EF-A1AA-4097-86F7-B745D0E44A67}"/>
            </a:ext>
          </a:extLst>
        </xdr:cNvPr>
        <xdr:cNvSpPr txBox="1">
          <a:spLocks noChangeArrowheads="1"/>
        </xdr:cNvSpPr>
      </xdr:nvSpPr>
      <xdr:spPr bwMode="auto">
        <a:xfrm>
          <a:off x="4743450" y="3248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213632"/>
    <xdr:sp macro="" textlink="">
      <xdr:nvSpPr>
        <xdr:cNvPr id="1743" name="Text Box 15">
          <a:extLst>
            <a:ext uri="{FF2B5EF4-FFF2-40B4-BE49-F238E27FC236}">
              <a16:creationId xmlns:a16="http://schemas.microsoft.com/office/drawing/2014/main" id="{DA6014F4-7201-4616-920C-BCA5C80F927F}"/>
            </a:ext>
          </a:extLst>
        </xdr:cNvPr>
        <xdr:cNvSpPr txBox="1">
          <a:spLocks noChangeArrowheads="1"/>
        </xdr:cNvSpPr>
      </xdr:nvSpPr>
      <xdr:spPr bwMode="auto">
        <a:xfrm>
          <a:off x="1436370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4" name="Text Box 16">
          <a:extLst>
            <a:ext uri="{FF2B5EF4-FFF2-40B4-BE49-F238E27FC236}">
              <a16:creationId xmlns:a16="http://schemas.microsoft.com/office/drawing/2014/main" id="{F8B59760-615E-4AF9-9DC0-C953AB3DE77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5" name="Text Box 17">
          <a:extLst>
            <a:ext uri="{FF2B5EF4-FFF2-40B4-BE49-F238E27FC236}">
              <a16:creationId xmlns:a16="http://schemas.microsoft.com/office/drawing/2014/main" id="{5EE39B61-B199-4752-8D31-06F0E7EFD44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6" name="Text Box 18">
          <a:extLst>
            <a:ext uri="{FF2B5EF4-FFF2-40B4-BE49-F238E27FC236}">
              <a16:creationId xmlns:a16="http://schemas.microsoft.com/office/drawing/2014/main" id="{BFEC7FA7-E50B-4E00-8D17-40F5AE80D792}"/>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7" name="Text Box 19">
          <a:extLst>
            <a:ext uri="{FF2B5EF4-FFF2-40B4-BE49-F238E27FC236}">
              <a16:creationId xmlns:a16="http://schemas.microsoft.com/office/drawing/2014/main" id="{8F364811-4C6C-4EBD-A160-4C3533F5BE3C}"/>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48" name="Text Box 16">
          <a:extLst>
            <a:ext uri="{FF2B5EF4-FFF2-40B4-BE49-F238E27FC236}">
              <a16:creationId xmlns:a16="http://schemas.microsoft.com/office/drawing/2014/main" id="{3A3E715E-09B1-4EFB-B942-ACA7E5869173}"/>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49" name="Text Box 17">
          <a:extLst>
            <a:ext uri="{FF2B5EF4-FFF2-40B4-BE49-F238E27FC236}">
              <a16:creationId xmlns:a16="http://schemas.microsoft.com/office/drawing/2014/main" id="{CC852FC5-57CE-4B86-8F9A-880B428BC19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50" name="Text Box 18">
          <a:extLst>
            <a:ext uri="{FF2B5EF4-FFF2-40B4-BE49-F238E27FC236}">
              <a16:creationId xmlns:a16="http://schemas.microsoft.com/office/drawing/2014/main" id="{4E0A5FF5-B5F6-4494-80CD-BE71E7A4396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51" name="Text Box 19">
          <a:extLst>
            <a:ext uri="{FF2B5EF4-FFF2-40B4-BE49-F238E27FC236}">
              <a16:creationId xmlns:a16="http://schemas.microsoft.com/office/drawing/2014/main" id="{DC07CF3A-D51F-4CE1-A92A-4BAA5D4AF11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2" name="Text Box 16">
          <a:extLst>
            <a:ext uri="{FF2B5EF4-FFF2-40B4-BE49-F238E27FC236}">
              <a16:creationId xmlns:a16="http://schemas.microsoft.com/office/drawing/2014/main" id="{D9CFA7D7-ED06-48F2-8547-E47EC6CE8252}"/>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3" name="Text Box 17">
          <a:extLst>
            <a:ext uri="{FF2B5EF4-FFF2-40B4-BE49-F238E27FC236}">
              <a16:creationId xmlns:a16="http://schemas.microsoft.com/office/drawing/2014/main" id="{11FA82FC-B110-465F-A1A3-D0C1DE70139E}"/>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4" name="Text Box 18">
          <a:extLst>
            <a:ext uri="{FF2B5EF4-FFF2-40B4-BE49-F238E27FC236}">
              <a16:creationId xmlns:a16="http://schemas.microsoft.com/office/drawing/2014/main" id="{0772B268-E43E-44F2-B6E4-B54847EDA9FC}"/>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5" name="Text Box 19">
          <a:extLst>
            <a:ext uri="{FF2B5EF4-FFF2-40B4-BE49-F238E27FC236}">
              <a16:creationId xmlns:a16="http://schemas.microsoft.com/office/drawing/2014/main" id="{A45084F6-FC6B-438D-98F2-95E24AB389D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6" name="Text Box 16">
          <a:extLst>
            <a:ext uri="{FF2B5EF4-FFF2-40B4-BE49-F238E27FC236}">
              <a16:creationId xmlns:a16="http://schemas.microsoft.com/office/drawing/2014/main" id="{D11F20AC-083E-4237-B705-9BA9173E2DA7}"/>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7" name="Text Box 17">
          <a:extLst>
            <a:ext uri="{FF2B5EF4-FFF2-40B4-BE49-F238E27FC236}">
              <a16:creationId xmlns:a16="http://schemas.microsoft.com/office/drawing/2014/main" id="{27D38885-130E-41A6-8FC0-B4197F58DD81}"/>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8" name="Text Box 18">
          <a:extLst>
            <a:ext uri="{FF2B5EF4-FFF2-40B4-BE49-F238E27FC236}">
              <a16:creationId xmlns:a16="http://schemas.microsoft.com/office/drawing/2014/main" id="{6DFA43CA-6F29-448F-B737-CB98920C265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9" name="Text Box 19">
          <a:extLst>
            <a:ext uri="{FF2B5EF4-FFF2-40B4-BE49-F238E27FC236}">
              <a16:creationId xmlns:a16="http://schemas.microsoft.com/office/drawing/2014/main" id="{F33EE9B6-27CC-4549-B9E2-F22A8FD5B00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60" name="Text Box 16">
          <a:extLst>
            <a:ext uri="{FF2B5EF4-FFF2-40B4-BE49-F238E27FC236}">
              <a16:creationId xmlns:a16="http://schemas.microsoft.com/office/drawing/2014/main" id="{AFF2F6D6-6E63-46FE-A1E8-BA335D891943}"/>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61" name="Text Box 17">
          <a:extLst>
            <a:ext uri="{FF2B5EF4-FFF2-40B4-BE49-F238E27FC236}">
              <a16:creationId xmlns:a16="http://schemas.microsoft.com/office/drawing/2014/main" id="{3189D13E-4639-4129-BAE6-D30C74F351F6}"/>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62" name="Text Box 18">
          <a:extLst>
            <a:ext uri="{FF2B5EF4-FFF2-40B4-BE49-F238E27FC236}">
              <a16:creationId xmlns:a16="http://schemas.microsoft.com/office/drawing/2014/main" id="{C327EA02-4BB2-4B23-94F1-CEA19C04D2B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3" name="Text Box 16">
          <a:extLst>
            <a:ext uri="{FF2B5EF4-FFF2-40B4-BE49-F238E27FC236}">
              <a16:creationId xmlns:a16="http://schemas.microsoft.com/office/drawing/2014/main" id="{A3BF5310-9929-4221-BE22-09FAF20436E5}"/>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4" name="Text Box 17">
          <a:extLst>
            <a:ext uri="{FF2B5EF4-FFF2-40B4-BE49-F238E27FC236}">
              <a16:creationId xmlns:a16="http://schemas.microsoft.com/office/drawing/2014/main" id="{7EAE564E-2847-4502-9FEA-7A3A165BD566}"/>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5" name="Text Box 18">
          <a:extLst>
            <a:ext uri="{FF2B5EF4-FFF2-40B4-BE49-F238E27FC236}">
              <a16:creationId xmlns:a16="http://schemas.microsoft.com/office/drawing/2014/main" id="{0668A2A4-D0A6-491A-8E46-E236F46B3F5F}"/>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6" name="Text Box 19">
          <a:extLst>
            <a:ext uri="{FF2B5EF4-FFF2-40B4-BE49-F238E27FC236}">
              <a16:creationId xmlns:a16="http://schemas.microsoft.com/office/drawing/2014/main" id="{9B9EB13A-9E84-4730-AE00-A369A3635417}"/>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7" name="Text Box 16">
          <a:extLst>
            <a:ext uri="{FF2B5EF4-FFF2-40B4-BE49-F238E27FC236}">
              <a16:creationId xmlns:a16="http://schemas.microsoft.com/office/drawing/2014/main" id="{1B742143-6605-44C1-94B5-FE58CEE5988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8" name="Text Box 17">
          <a:extLst>
            <a:ext uri="{FF2B5EF4-FFF2-40B4-BE49-F238E27FC236}">
              <a16:creationId xmlns:a16="http://schemas.microsoft.com/office/drawing/2014/main" id="{60CFE2E9-05E4-488F-A2EF-E85B4B5AC23F}"/>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9" name="Text Box 18">
          <a:extLst>
            <a:ext uri="{FF2B5EF4-FFF2-40B4-BE49-F238E27FC236}">
              <a16:creationId xmlns:a16="http://schemas.microsoft.com/office/drawing/2014/main" id="{EF4BD80F-0388-4D71-9120-4912D2D4AB68}"/>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70" name="Text Box 19">
          <a:extLst>
            <a:ext uri="{FF2B5EF4-FFF2-40B4-BE49-F238E27FC236}">
              <a16:creationId xmlns:a16="http://schemas.microsoft.com/office/drawing/2014/main" id="{891224B2-6409-4B1B-B671-538B26DCCA0F}"/>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1" name="Text Box 16">
          <a:extLst>
            <a:ext uri="{FF2B5EF4-FFF2-40B4-BE49-F238E27FC236}">
              <a16:creationId xmlns:a16="http://schemas.microsoft.com/office/drawing/2014/main" id="{2F64BF7C-F4D3-42C8-9C65-EBA41F58C079}"/>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2" name="Text Box 17">
          <a:extLst>
            <a:ext uri="{FF2B5EF4-FFF2-40B4-BE49-F238E27FC236}">
              <a16:creationId xmlns:a16="http://schemas.microsoft.com/office/drawing/2014/main" id="{529205BF-4F3C-4405-9E44-F41DD377EAA0}"/>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3" name="Text Box 18">
          <a:extLst>
            <a:ext uri="{FF2B5EF4-FFF2-40B4-BE49-F238E27FC236}">
              <a16:creationId xmlns:a16="http://schemas.microsoft.com/office/drawing/2014/main" id="{86484778-FDE3-4D8D-B86E-BBC113785C55}"/>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4" name="Text Box 19">
          <a:extLst>
            <a:ext uri="{FF2B5EF4-FFF2-40B4-BE49-F238E27FC236}">
              <a16:creationId xmlns:a16="http://schemas.microsoft.com/office/drawing/2014/main" id="{844426DF-2CE7-428A-BE81-C6C236CDA136}"/>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61691"/>
    <xdr:sp macro="" textlink="">
      <xdr:nvSpPr>
        <xdr:cNvPr id="1775" name="Text Box 15">
          <a:extLst>
            <a:ext uri="{FF2B5EF4-FFF2-40B4-BE49-F238E27FC236}">
              <a16:creationId xmlns:a16="http://schemas.microsoft.com/office/drawing/2014/main" id="{54F4BD93-86C9-4FF9-A83D-26CEA7DD7956}"/>
            </a:ext>
          </a:extLst>
        </xdr:cNvPr>
        <xdr:cNvSpPr txBox="1">
          <a:spLocks noChangeArrowheads="1"/>
        </xdr:cNvSpPr>
      </xdr:nvSpPr>
      <xdr:spPr bwMode="auto">
        <a:xfrm>
          <a:off x="4743450" y="369379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6" name="Text Box 16">
          <a:extLst>
            <a:ext uri="{FF2B5EF4-FFF2-40B4-BE49-F238E27FC236}">
              <a16:creationId xmlns:a16="http://schemas.microsoft.com/office/drawing/2014/main" id="{841C1338-3312-4DA4-BC7F-953A85DC850E}"/>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7" name="Text Box 17">
          <a:extLst>
            <a:ext uri="{FF2B5EF4-FFF2-40B4-BE49-F238E27FC236}">
              <a16:creationId xmlns:a16="http://schemas.microsoft.com/office/drawing/2014/main" id="{18BAEDBF-893E-4D63-9BE3-543F440E3E94}"/>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8" name="Text Box 18">
          <a:extLst>
            <a:ext uri="{FF2B5EF4-FFF2-40B4-BE49-F238E27FC236}">
              <a16:creationId xmlns:a16="http://schemas.microsoft.com/office/drawing/2014/main" id="{202DB75F-A282-4B43-BBBD-2653D5C7A13A}"/>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9" name="Text Box 19">
          <a:extLst>
            <a:ext uri="{FF2B5EF4-FFF2-40B4-BE49-F238E27FC236}">
              <a16:creationId xmlns:a16="http://schemas.microsoft.com/office/drawing/2014/main" id="{AB09FE81-FB3C-4ACF-800C-CDB2C4C37285}"/>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442269"/>
    <xdr:sp macro="" textlink="">
      <xdr:nvSpPr>
        <xdr:cNvPr id="1780" name="Text Box 15">
          <a:extLst>
            <a:ext uri="{FF2B5EF4-FFF2-40B4-BE49-F238E27FC236}">
              <a16:creationId xmlns:a16="http://schemas.microsoft.com/office/drawing/2014/main" id="{F389D891-8F39-4E8A-BF3D-7015DCF1C1A1}"/>
            </a:ext>
          </a:extLst>
        </xdr:cNvPr>
        <xdr:cNvSpPr txBox="1">
          <a:spLocks noChangeArrowheads="1"/>
        </xdr:cNvSpPr>
      </xdr:nvSpPr>
      <xdr:spPr bwMode="auto">
        <a:xfrm>
          <a:off x="14363700" y="36937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1" name="Text Box 16">
          <a:extLst>
            <a:ext uri="{FF2B5EF4-FFF2-40B4-BE49-F238E27FC236}">
              <a16:creationId xmlns:a16="http://schemas.microsoft.com/office/drawing/2014/main" id="{EB4FB57B-F0DE-4C5A-AF97-68AD90ACC00D}"/>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2" name="Text Box 17">
          <a:extLst>
            <a:ext uri="{FF2B5EF4-FFF2-40B4-BE49-F238E27FC236}">
              <a16:creationId xmlns:a16="http://schemas.microsoft.com/office/drawing/2014/main" id="{D76624ED-8F00-4281-8D3E-E8F01B1F93DC}"/>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3" name="Text Box 18">
          <a:extLst>
            <a:ext uri="{FF2B5EF4-FFF2-40B4-BE49-F238E27FC236}">
              <a16:creationId xmlns:a16="http://schemas.microsoft.com/office/drawing/2014/main" id="{5692F3D4-734D-4B21-8361-E1544605533D}"/>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4" name="Text Box 19">
          <a:extLst>
            <a:ext uri="{FF2B5EF4-FFF2-40B4-BE49-F238E27FC236}">
              <a16:creationId xmlns:a16="http://schemas.microsoft.com/office/drawing/2014/main" id="{3E7244F7-993D-4816-A55A-FF584C90A9C3}"/>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1785" name="Text Box 15">
          <a:extLst>
            <a:ext uri="{FF2B5EF4-FFF2-40B4-BE49-F238E27FC236}">
              <a16:creationId xmlns:a16="http://schemas.microsoft.com/office/drawing/2014/main" id="{80D16FB7-DD61-421F-BAA3-110901FD83E1}"/>
            </a:ext>
          </a:extLst>
        </xdr:cNvPr>
        <xdr:cNvSpPr txBox="1">
          <a:spLocks noChangeArrowheads="1"/>
        </xdr:cNvSpPr>
      </xdr:nvSpPr>
      <xdr:spPr bwMode="auto">
        <a:xfrm>
          <a:off x="4743450" y="365664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6" name="Text Box 16">
          <a:extLst>
            <a:ext uri="{FF2B5EF4-FFF2-40B4-BE49-F238E27FC236}">
              <a16:creationId xmlns:a16="http://schemas.microsoft.com/office/drawing/2014/main" id="{BCAF9FF5-4663-48B5-8CDF-D41998E0A62D}"/>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7" name="Text Box 17">
          <a:extLst>
            <a:ext uri="{FF2B5EF4-FFF2-40B4-BE49-F238E27FC236}">
              <a16:creationId xmlns:a16="http://schemas.microsoft.com/office/drawing/2014/main" id="{B499717F-24EA-4E82-8BAC-3D8986673439}"/>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8" name="Text Box 18">
          <a:extLst>
            <a:ext uri="{FF2B5EF4-FFF2-40B4-BE49-F238E27FC236}">
              <a16:creationId xmlns:a16="http://schemas.microsoft.com/office/drawing/2014/main" id="{A82867E3-D39F-4A07-ACE0-B43DDCE3F062}"/>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9" name="Text Box 19">
          <a:extLst>
            <a:ext uri="{FF2B5EF4-FFF2-40B4-BE49-F238E27FC236}">
              <a16:creationId xmlns:a16="http://schemas.microsoft.com/office/drawing/2014/main" id="{1A2DD817-55AE-4941-A64F-9302D05929E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1790" name="Text Box 15">
          <a:extLst>
            <a:ext uri="{FF2B5EF4-FFF2-40B4-BE49-F238E27FC236}">
              <a16:creationId xmlns:a16="http://schemas.microsoft.com/office/drawing/2014/main" id="{C9EC420C-BDBE-4D30-8843-4B385DCA761C}"/>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1791" name="Text Box 15">
          <a:extLst>
            <a:ext uri="{FF2B5EF4-FFF2-40B4-BE49-F238E27FC236}">
              <a16:creationId xmlns:a16="http://schemas.microsoft.com/office/drawing/2014/main" id="{FAC22EC3-B966-4C16-A821-49B69BBA6A34}"/>
            </a:ext>
          </a:extLst>
        </xdr:cNvPr>
        <xdr:cNvSpPr txBox="1">
          <a:spLocks noChangeArrowheads="1"/>
        </xdr:cNvSpPr>
      </xdr:nvSpPr>
      <xdr:spPr bwMode="auto">
        <a:xfrm>
          <a:off x="4743450" y="36937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83</xdr:row>
      <xdr:rowOff>504825</xdr:rowOff>
    </xdr:from>
    <xdr:ext cx="95250" cy="442269"/>
    <xdr:sp macro="" textlink="">
      <xdr:nvSpPr>
        <xdr:cNvPr id="1792" name="Text Box 15">
          <a:extLst>
            <a:ext uri="{FF2B5EF4-FFF2-40B4-BE49-F238E27FC236}">
              <a16:creationId xmlns:a16="http://schemas.microsoft.com/office/drawing/2014/main" id="{DE44AB3A-662A-431C-8AAC-7334910B4E2E}"/>
            </a:ext>
          </a:extLst>
        </xdr:cNvPr>
        <xdr:cNvSpPr txBox="1">
          <a:spLocks noChangeArrowheads="1"/>
        </xdr:cNvSpPr>
      </xdr:nvSpPr>
      <xdr:spPr bwMode="auto">
        <a:xfrm>
          <a:off x="14363700" y="36566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93" name="Text Box 16">
          <a:extLst>
            <a:ext uri="{FF2B5EF4-FFF2-40B4-BE49-F238E27FC236}">
              <a16:creationId xmlns:a16="http://schemas.microsoft.com/office/drawing/2014/main" id="{EA358D41-F8E2-477A-BBA9-22D172B8D29E}"/>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94" name="Text Box 17">
          <a:extLst>
            <a:ext uri="{FF2B5EF4-FFF2-40B4-BE49-F238E27FC236}">
              <a16:creationId xmlns:a16="http://schemas.microsoft.com/office/drawing/2014/main" id="{8FA84107-5981-400C-890A-DCD70BFB2781}"/>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95" name="Text Box 18">
          <a:extLst>
            <a:ext uri="{FF2B5EF4-FFF2-40B4-BE49-F238E27FC236}">
              <a16:creationId xmlns:a16="http://schemas.microsoft.com/office/drawing/2014/main" id="{92C4A3E6-8E8E-4F15-9009-70DE6AD29F79}"/>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213632"/>
    <xdr:sp macro="" textlink="">
      <xdr:nvSpPr>
        <xdr:cNvPr id="1796" name="Text Box 15">
          <a:extLst>
            <a:ext uri="{FF2B5EF4-FFF2-40B4-BE49-F238E27FC236}">
              <a16:creationId xmlns:a16="http://schemas.microsoft.com/office/drawing/2014/main" id="{4348BDDE-6828-4A4B-8596-AF60663E7460}"/>
            </a:ext>
          </a:extLst>
        </xdr:cNvPr>
        <xdr:cNvSpPr txBox="1">
          <a:spLocks noChangeArrowheads="1"/>
        </xdr:cNvSpPr>
      </xdr:nvSpPr>
      <xdr:spPr bwMode="auto">
        <a:xfrm>
          <a:off x="1436370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797" name="Text Box 16">
          <a:extLst>
            <a:ext uri="{FF2B5EF4-FFF2-40B4-BE49-F238E27FC236}">
              <a16:creationId xmlns:a16="http://schemas.microsoft.com/office/drawing/2014/main" id="{40C3BE55-C119-4794-A605-85F4E25C4BE0}"/>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798" name="Text Box 17">
          <a:extLst>
            <a:ext uri="{FF2B5EF4-FFF2-40B4-BE49-F238E27FC236}">
              <a16:creationId xmlns:a16="http://schemas.microsoft.com/office/drawing/2014/main" id="{5FFEDD9A-A004-4675-BED4-20A3A06DC33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799" name="Text Box 18">
          <a:extLst>
            <a:ext uri="{FF2B5EF4-FFF2-40B4-BE49-F238E27FC236}">
              <a16:creationId xmlns:a16="http://schemas.microsoft.com/office/drawing/2014/main" id="{2C2F8F46-6AE4-467E-826F-58047E9A3C2B}"/>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0" name="Text Box 19">
          <a:extLst>
            <a:ext uri="{FF2B5EF4-FFF2-40B4-BE49-F238E27FC236}">
              <a16:creationId xmlns:a16="http://schemas.microsoft.com/office/drawing/2014/main" id="{FCF14D64-D316-4D35-B572-840C23E971F4}"/>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1" name="Text Box 16">
          <a:extLst>
            <a:ext uri="{FF2B5EF4-FFF2-40B4-BE49-F238E27FC236}">
              <a16:creationId xmlns:a16="http://schemas.microsoft.com/office/drawing/2014/main" id="{8E673930-0D5C-4F42-A85A-B242DE8F68E7}"/>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2" name="Text Box 17">
          <a:extLst>
            <a:ext uri="{FF2B5EF4-FFF2-40B4-BE49-F238E27FC236}">
              <a16:creationId xmlns:a16="http://schemas.microsoft.com/office/drawing/2014/main" id="{0C84C723-F41F-4B12-BF25-6268781E200B}"/>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3" name="Text Box 18">
          <a:extLst>
            <a:ext uri="{FF2B5EF4-FFF2-40B4-BE49-F238E27FC236}">
              <a16:creationId xmlns:a16="http://schemas.microsoft.com/office/drawing/2014/main" id="{C1082EA2-AA4F-4793-A798-E8DA21F8BBB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4" name="Text Box 19">
          <a:extLst>
            <a:ext uri="{FF2B5EF4-FFF2-40B4-BE49-F238E27FC236}">
              <a16:creationId xmlns:a16="http://schemas.microsoft.com/office/drawing/2014/main" id="{E61F5DDD-63A4-46BF-A6ED-B5112806AF16}"/>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5" name="Text Box 16">
          <a:extLst>
            <a:ext uri="{FF2B5EF4-FFF2-40B4-BE49-F238E27FC236}">
              <a16:creationId xmlns:a16="http://schemas.microsoft.com/office/drawing/2014/main" id="{9DD75B79-0AF4-419E-8A83-F21BF3EA68E9}"/>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6" name="Text Box 17">
          <a:extLst>
            <a:ext uri="{FF2B5EF4-FFF2-40B4-BE49-F238E27FC236}">
              <a16:creationId xmlns:a16="http://schemas.microsoft.com/office/drawing/2014/main" id="{BC356D61-E60B-4BAE-A9F6-B119CC67174D}"/>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7" name="Text Box 18">
          <a:extLst>
            <a:ext uri="{FF2B5EF4-FFF2-40B4-BE49-F238E27FC236}">
              <a16:creationId xmlns:a16="http://schemas.microsoft.com/office/drawing/2014/main" id="{EE132F7A-DF2F-4956-80C8-BA4B86816D5C}"/>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8" name="Text Box 19">
          <a:extLst>
            <a:ext uri="{FF2B5EF4-FFF2-40B4-BE49-F238E27FC236}">
              <a16:creationId xmlns:a16="http://schemas.microsoft.com/office/drawing/2014/main" id="{41288CD5-5B38-49DD-BF14-68FF4302D25C}"/>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09" name="Text Box 16">
          <a:extLst>
            <a:ext uri="{FF2B5EF4-FFF2-40B4-BE49-F238E27FC236}">
              <a16:creationId xmlns:a16="http://schemas.microsoft.com/office/drawing/2014/main" id="{6CA20DA8-2DD9-40A0-8BD7-15EBCF146112}"/>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10" name="Text Box 17">
          <a:extLst>
            <a:ext uri="{FF2B5EF4-FFF2-40B4-BE49-F238E27FC236}">
              <a16:creationId xmlns:a16="http://schemas.microsoft.com/office/drawing/2014/main" id="{E92B7C8C-DA2C-4B0F-B6E1-7DA97F19813D}"/>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11" name="Text Box 18">
          <a:extLst>
            <a:ext uri="{FF2B5EF4-FFF2-40B4-BE49-F238E27FC236}">
              <a16:creationId xmlns:a16="http://schemas.microsoft.com/office/drawing/2014/main" id="{15F799D9-7255-4EB3-9BA2-137B63184CF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12" name="Text Box 19">
          <a:extLst>
            <a:ext uri="{FF2B5EF4-FFF2-40B4-BE49-F238E27FC236}">
              <a16:creationId xmlns:a16="http://schemas.microsoft.com/office/drawing/2014/main" id="{016DA184-A6EA-4B30-A4E9-BC68732A9534}"/>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3" name="Text Box 16">
          <a:extLst>
            <a:ext uri="{FF2B5EF4-FFF2-40B4-BE49-F238E27FC236}">
              <a16:creationId xmlns:a16="http://schemas.microsoft.com/office/drawing/2014/main" id="{2DA451D3-392B-4EA7-9309-9A52BACB094D}"/>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4" name="Text Box 17">
          <a:extLst>
            <a:ext uri="{FF2B5EF4-FFF2-40B4-BE49-F238E27FC236}">
              <a16:creationId xmlns:a16="http://schemas.microsoft.com/office/drawing/2014/main" id="{FE032090-0F99-42D1-83AB-528C93F1745A}"/>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5" name="Text Box 18">
          <a:extLst>
            <a:ext uri="{FF2B5EF4-FFF2-40B4-BE49-F238E27FC236}">
              <a16:creationId xmlns:a16="http://schemas.microsoft.com/office/drawing/2014/main" id="{C3CE04C3-45DC-4819-9625-927FF05AD020}"/>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6" name="Text Box 19">
          <a:extLst>
            <a:ext uri="{FF2B5EF4-FFF2-40B4-BE49-F238E27FC236}">
              <a16:creationId xmlns:a16="http://schemas.microsoft.com/office/drawing/2014/main" id="{9742D937-3C6D-4574-B7D6-3620DCC52032}"/>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504825</xdr:rowOff>
    </xdr:from>
    <xdr:ext cx="95250" cy="444014"/>
    <xdr:sp macro="" textlink="">
      <xdr:nvSpPr>
        <xdr:cNvPr id="1817" name="Text Box 15">
          <a:extLst>
            <a:ext uri="{FF2B5EF4-FFF2-40B4-BE49-F238E27FC236}">
              <a16:creationId xmlns:a16="http://schemas.microsoft.com/office/drawing/2014/main" id="{118C1C90-8E3B-435C-8DC6-B62117963797}"/>
            </a:ext>
          </a:extLst>
        </xdr:cNvPr>
        <xdr:cNvSpPr txBox="1">
          <a:spLocks noChangeArrowheads="1"/>
        </xdr:cNvSpPr>
      </xdr:nvSpPr>
      <xdr:spPr bwMode="auto">
        <a:xfrm>
          <a:off x="4743450" y="387953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18" name="Text Box 16">
          <a:extLst>
            <a:ext uri="{FF2B5EF4-FFF2-40B4-BE49-F238E27FC236}">
              <a16:creationId xmlns:a16="http://schemas.microsoft.com/office/drawing/2014/main" id="{215615EF-DB80-487D-A083-0887C1220261}"/>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19" name="Text Box 17">
          <a:extLst>
            <a:ext uri="{FF2B5EF4-FFF2-40B4-BE49-F238E27FC236}">
              <a16:creationId xmlns:a16="http://schemas.microsoft.com/office/drawing/2014/main" id="{D9F0D67C-F4B2-4B3E-BF47-C7897445E1EE}"/>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20" name="Text Box 18">
          <a:extLst>
            <a:ext uri="{FF2B5EF4-FFF2-40B4-BE49-F238E27FC236}">
              <a16:creationId xmlns:a16="http://schemas.microsoft.com/office/drawing/2014/main" id="{F1F4F747-873A-454A-9DA3-83F9E51FB489}"/>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21" name="Text Box 19">
          <a:extLst>
            <a:ext uri="{FF2B5EF4-FFF2-40B4-BE49-F238E27FC236}">
              <a16:creationId xmlns:a16="http://schemas.microsoft.com/office/drawing/2014/main" id="{49A6058F-F0AB-4C34-9651-9B658F7B37F5}"/>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89</xdr:row>
      <xdr:rowOff>504825</xdr:rowOff>
    </xdr:from>
    <xdr:ext cx="95250" cy="442269"/>
    <xdr:sp macro="" textlink="">
      <xdr:nvSpPr>
        <xdr:cNvPr id="1822" name="Text Box 15">
          <a:extLst>
            <a:ext uri="{FF2B5EF4-FFF2-40B4-BE49-F238E27FC236}">
              <a16:creationId xmlns:a16="http://schemas.microsoft.com/office/drawing/2014/main" id="{6C6D2924-FC68-4179-BCA0-3A113D25605E}"/>
            </a:ext>
          </a:extLst>
        </xdr:cNvPr>
        <xdr:cNvSpPr txBox="1">
          <a:spLocks noChangeArrowheads="1"/>
        </xdr:cNvSpPr>
      </xdr:nvSpPr>
      <xdr:spPr bwMode="auto">
        <a:xfrm>
          <a:off x="14363700" y="387953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23" name="Text Box 16">
          <a:extLst>
            <a:ext uri="{FF2B5EF4-FFF2-40B4-BE49-F238E27FC236}">
              <a16:creationId xmlns:a16="http://schemas.microsoft.com/office/drawing/2014/main" id="{FD7C228B-181F-4921-BC5D-A49EFC5142C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24" name="Text Box 17">
          <a:extLst>
            <a:ext uri="{FF2B5EF4-FFF2-40B4-BE49-F238E27FC236}">
              <a16:creationId xmlns:a16="http://schemas.microsoft.com/office/drawing/2014/main" id="{E480BDD4-2E71-4AE3-A5EF-E3D0F3021224}"/>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25" name="Text Box 18">
          <a:extLst>
            <a:ext uri="{FF2B5EF4-FFF2-40B4-BE49-F238E27FC236}">
              <a16:creationId xmlns:a16="http://schemas.microsoft.com/office/drawing/2014/main" id="{5A1CB2CB-E5C5-4DD9-97EB-CA727763A3D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6" name="Text Box 16">
          <a:extLst>
            <a:ext uri="{FF2B5EF4-FFF2-40B4-BE49-F238E27FC236}">
              <a16:creationId xmlns:a16="http://schemas.microsoft.com/office/drawing/2014/main" id="{BD9B3CE0-F4B5-4BF5-9B79-AAA886547FBF}"/>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7" name="Text Box 17">
          <a:extLst>
            <a:ext uri="{FF2B5EF4-FFF2-40B4-BE49-F238E27FC236}">
              <a16:creationId xmlns:a16="http://schemas.microsoft.com/office/drawing/2014/main" id="{6E979003-F213-4812-BE2F-96D557966897}"/>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8" name="Text Box 18">
          <a:extLst>
            <a:ext uri="{FF2B5EF4-FFF2-40B4-BE49-F238E27FC236}">
              <a16:creationId xmlns:a16="http://schemas.microsoft.com/office/drawing/2014/main" id="{F5761240-17B6-4812-BA49-E349CDCB323D}"/>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9" name="Text Box 19">
          <a:extLst>
            <a:ext uri="{FF2B5EF4-FFF2-40B4-BE49-F238E27FC236}">
              <a16:creationId xmlns:a16="http://schemas.microsoft.com/office/drawing/2014/main" id="{B2F5FB4B-FAEF-4F64-B044-D5A023F1FE3D}"/>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0" name="Text Box 16">
          <a:extLst>
            <a:ext uri="{FF2B5EF4-FFF2-40B4-BE49-F238E27FC236}">
              <a16:creationId xmlns:a16="http://schemas.microsoft.com/office/drawing/2014/main" id="{0461D92C-BDC0-4EC0-A1EA-59E7E04325FE}"/>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1" name="Text Box 17">
          <a:extLst>
            <a:ext uri="{FF2B5EF4-FFF2-40B4-BE49-F238E27FC236}">
              <a16:creationId xmlns:a16="http://schemas.microsoft.com/office/drawing/2014/main" id="{BC6C92E4-C81E-49E3-9C67-1B9774F80D4C}"/>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2" name="Text Box 18">
          <a:extLst>
            <a:ext uri="{FF2B5EF4-FFF2-40B4-BE49-F238E27FC236}">
              <a16:creationId xmlns:a16="http://schemas.microsoft.com/office/drawing/2014/main" id="{8D828DA6-61A9-49EC-9CB2-5969394CB87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3" name="Text Box 19">
          <a:extLst>
            <a:ext uri="{FF2B5EF4-FFF2-40B4-BE49-F238E27FC236}">
              <a16:creationId xmlns:a16="http://schemas.microsoft.com/office/drawing/2014/main" id="{B919CC84-DEA8-45E4-AFFD-D4B9C3CB8D3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1834" name="Text Box 15">
          <a:extLst>
            <a:ext uri="{FF2B5EF4-FFF2-40B4-BE49-F238E27FC236}">
              <a16:creationId xmlns:a16="http://schemas.microsoft.com/office/drawing/2014/main" id="{B1688247-34D3-4DF3-A0BE-CEBBD74F9076}"/>
            </a:ext>
          </a:extLst>
        </xdr:cNvPr>
        <xdr:cNvSpPr txBox="1">
          <a:spLocks noChangeArrowheads="1"/>
        </xdr:cNvSpPr>
      </xdr:nvSpPr>
      <xdr:spPr bwMode="auto">
        <a:xfrm>
          <a:off x="4743450" y="391668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442269"/>
    <xdr:sp macro="" textlink="">
      <xdr:nvSpPr>
        <xdr:cNvPr id="1835" name="Text Box 15">
          <a:extLst>
            <a:ext uri="{FF2B5EF4-FFF2-40B4-BE49-F238E27FC236}">
              <a16:creationId xmlns:a16="http://schemas.microsoft.com/office/drawing/2014/main" id="{F249F0FA-D54A-42A1-A921-69935505789A}"/>
            </a:ext>
          </a:extLst>
        </xdr:cNvPr>
        <xdr:cNvSpPr txBox="1">
          <a:spLocks noChangeArrowheads="1"/>
        </xdr:cNvSpPr>
      </xdr:nvSpPr>
      <xdr:spPr bwMode="auto">
        <a:xfrm>
          <a:off x="1436370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1836" name="Text Box 15">
          <a:extLst>
            <a:ext uri="{FF2B5EF4-FFF2-40B4-BE49-F238E27FC236}">
              <a16:creationId xmlns:a16="http://schemas.microsoft.com/office/drawing/2014/main" id="{555A69CF-2D73-4A69-BB3E-61D55DD1F9DA}"/>
            </a:ext>
          </a:extLst>
        </xdr:cNvPr>
        <xdr:cNvSpPr txBox="1">
          <a:spLocks noChangeArrowheads="1"/>
        </xdr:cNvSpPr>
      </xdr:nvSpPr>
      <xdr:spPr bwMode="auto">
        <a:xfrm>
          <a:off x="3091815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1837" name="Text Box 15">
          <a:extLst>
            <a:ext uri="{FF2B5EF4-FFF2-40B4-BE49-F238E27FC236}">
              <a16:creationId xmlns:a16="http://schemas.microsoft.com/office/drawing/2014/main" id="{1941C1D5-7AEA-475B-8141-446CA86B5AE2}"/>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1838" name="Text Box 15">
          <a:extLst>
            <a:ext uri="{FF2B5EF4-FFF2-40B4-BE49-F238E27FC236}">
              <a16:creationId xmlns:a16="http://schemas.microsoft.com/office/drawing/2014/main" id="{27360C48-2157-4ADE-A7AE-CD03747DFA8A}"/>
            </a:ext>
          </a:extLst>
        </xdr:cNvPr>
        <xdr:cNvSpPr txBox="1">
          <a:spLocks noChangeArrowheads="1"/>
        </xdr:cNvSpPr>
      </xdr:nvSpPr>
      <xdr:spPr bwMode="auto">
        <a:xfrm>
          <a:off x="4743450" y="3916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213632"/>
    <xdr:sp macro="" textlink="">
      <xdr:nvSpPr>
        <xdr:cNvPr id="1839" name="Text Box 15">
          <a:extLst>
            <a:ext uri="{FF2B5EF4-FFF2-40B4-BE49-F238E27FC236}">
              <a16:creationId xmlns:a16="http://schemas.microsoft.com/office/drawing/2014/main" id="{AE6A8D3C-FD60-4B68-B657-244C1CF7F2AD}"/>
            </a:ext>
          </a:extLst>
        </xdr:cNvPr>
        <xdr:cNvSpPr txBox="1">
          <a:spLocks noChangeArrowheads="1"/>
        </xdr:cNvSpPr>
      </xdr:nvSpPr>
      <xdr:spPr bwMode="auto">
        <a:xfrm>
          <a:off x="1436370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0" name="Text Box 16">
          <a:extLst>
            <a:ext uri="{FF2B5EF4-FFF2-40B4-BE49-F238E27FC236}">
              <a16:creationId xmlns:a16="http://schemas.microsoft.com/office/drawing/2014/main" id="{EF4E4D3B-A5AE-4419-85CC-7720973AE315}"/>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1" name="Text Box 17">
          <a:extLst>
            <a:ext uri="{FF2B5EF4-FFF2-40B4-BE49-F238E27FC236}">
              <a16:creationId xmlns:a16="http://schemas.microsoft.com/office/drawing/2014/main" id="{68716484-09CE-4490-BCC9-4412D089001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2" name="Text Box 18">
          <a:extLst>
            <a:ext uri="{FF2B5EF4-FFF2-40B4-BE49-F238E27FC236}">
              <a16:creationId xmlns:a16="http://schemas.microsoft.com/office/drawing/2014/main" id="{1D17A578-4586-47AA-BD3C-7D4848C68CA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3" name="Text Box 19">
          <a:extLst>
            <a:ext uri="{FF2B5EF4-FFF2-40B4-BE49-F238E27FC236}">
              <a16:creationId xmlns:a16="http://schemas.microsoft.com/office/drawing/2014/main" id="{3FA7151F-BD4A-4F85-B013-0BE088205024}"/>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4" name="Text Box 16">
          <a:extLst>
            <a:ext uri="{FF2B5EF4-FFF2-40B4-BE49-F238E27FC236}">
              <a16:creationId xmlns:a16="http://schemas.microsoft.com/office/drawing/2014/main" id="{5BDD282E-25A1-4804-AECC-F238B59819CA}"/>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5" name="Text Box 17">
          <a:extLst>
            <a:ext uri="{FF2B5EF4-FFF2-40B4-BE49-F238E27FC236}">
              <a16:creationId xmlns:a16="http://schemas.microsoft.com/office/drawing/2014/main" id="{8C01846A-2C4F-496D-A455-85C55B8C0B76}"/>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6" name="Text Box 18">
          <a:extLst>
            <a:ext uri="{FF2B5EF4-FFF2-40B4-BE49-F238E27FC236}">
              <a16:creationId xmlns:a16="http://schemas.microsoft.com/office/drawing/2014/main" id="{DB97B55F-8707-4400-B462-05D0F55200E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7" name="Text Box 19">
          <a:extLst>
            <a:ext uri="{FF2B5EF4-FFF2-40B4-BE49-F238E27FC236}">
              <a16:creationId xmlns:a16="http://schemas.microsoft.com/office/drawing/2014/main" id="{68785C70-F57B-456F-8E88-D9B6428E6BE1}"/>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48" name="Text Box 16">
          <a:extLst>
            <a:ext uri="{FF2B5EF4-FFF2-40B4-BE49-F238E27FC236}">
              <a16:creationId xmlns:a16="http://schemas.microsoft.com/office/drawing/2014/main" id="{B1CC0EAE-2C2C-407D-B505-F5B96F742096}"/>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49" name="Text Box 17">
          <a:extLst>
            <a:ext uri="{FF2B5EF4-FFF2-40B4-BE49-F238E27FC236}">
              <a16:creationId xmlns:a16="http://schemas.microsoft.com/office/drawing/2014/main" id="{8BFE5853-9424-4362-83E5-6C011607DADC}"/>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50" name="Text Box 18">
          <a:extLst>
            <a:ext uri="{FF2B5EF4-FFF2-40B4-BE49-F238E27FC236}">
              <a16:creationId xmlns:a16="http://schemas.microsoft.com/office/drawing/2014/main" id="{993C1936-5857-4FF2-B7E0-48D62952C998}"/>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51" name="Text Box 19">
          <a:extLst>
            <a:ext uri="{FF2B5EF4-FFF2-40B4-BE49-F238E27FC236}">
              <a16:creationId xmlns:a16="http://schemas.microsoft.com/office/drawing/2014/main" id="{2DE19FE4-E586-437C-8C5B-3E897602D9A8}"/>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95</xdr:row>
      <xdr:rowOff>504825</xdr:rowOff>
    </xdr:from>
    <xdr:ext cx="95250" cy="444014"/>
    <xdr:sp macro="" textlink="">
      <xdr:nvSpPr>
        <xdr:cNvPr id="1852" name="Text Box 15">
          <a:extLst>
            <a:ext uri="{FF2B5EF4-FFF2-40B4-BE49-F238E27FC236}">
              <a16:creationId xmlns:a16="http://schemas.microsoft.com/office/drawing/2014/main" id="{C4FB464F-DAB9-4DEB-8F13-F0D29BED6CF6}"/>
            </a:ext>
          </a:extLst>
        </xdr:cNvPr>
        <xdr:cNvSpPr txBox="1">
          <a:spLocks noChangeArrowheads="1"/>
        </xdr:cNvSpPr>
      </xdr:nvSpPr>
      <xdr:spPr bwMode="auto">
        <a:xfrm>
          <a:off x="4743450" y="410241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3" name="Text Box 16">
          <a:extLst>
            <a:ext uri="{FF2B5EF4-FFF2-40B4-BE49-F238E27FC236}">
              <a16:creationId xmlns:a16="http://schemas.microsoft.com/office/drawing/2014/main" id="{AF720FB2-3B3D-4276-B660-6213551900AC}"/>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4" name="Text Box 17">
          <a:extLst>
            <a:ext uri="{FF2B5EF4-FFF2-40B4-BE49-F238E27FC236}">
              <a16:creationId xmlns:a16="http://schemas.microsoft.com/office/drawing/2014/main" id="{B2F3124A-1229-441B-A2BE-F68B5805BEB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5" name="Text Box 18">
          <a:extLst>
            <a:ext uri="{FF2B5EF4-FFF2-40B4-BE49-F238E27FC236}">
              <a16:creationId xmlns:a16="http://schemas.microsoft.com/office/drawing/2014/main" id="{7A07C2B2-A3AA-4814-A551-5D43688DBF7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6" name="Text Box 19">
          <a:extLst>
            <a:ext uri="{FF2B5EF4-FFF2-40B4-BE49-F238E27FC236}">
              <a16:creationId xmlns:a16="http://schemas.microsoft.com/office/drawing/2014/main" id="{D6633A3D-62F7-4320-ACF3-D17A27E05A10}"/>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95</xdr:row>
      <xdr:rowOff>504825</xdr:rowOff>
    </xdr:from>
    <xdr:ext cx="95250" cy="442269"/>
    <xdr:sp macro="" textlink="">
      <xdr:nvSpPr>
        <xdr:cNvPr id="1857" name="Text Box 15">
          <a:extLst>
            <a:ext uri="{FF2B5EF4-FFF2-40B4-BE49-F238E27FC236}">
              <a16:creationId xmlns:a16="http://schemas.microsoft.com/office/drawing/2014/main" id="{9EA96AB4-6CAC-4755-8F76-E672A654CE9C}"/>
            </a:ext>
          </a:extLst>
        </xdr:cNvPr>
        <xdr:cNvSpPr txBox="1">
          <a:spLocks noChangeArrowheads="1"/>
        </xdr:cNvSpPr>
      </xdr:nvSpPr>
      <xdr:spPr bwMode="auto">
        <a:xfrm>
          <a:off x="14363700" y="410241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58" name="Text Box 16">
          <a:extLst>
            <a:ext uri="{FF2B5EF4-FFF2-40B4-BE49-F238E27FC236}">
              <a16:creationId xmlns:a16="http://schemas.microsoft.com/office/drawing/2014/main" id="{E52A042D-12C2-4D3A-9393-AAED04B81C4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59" name="Text Box 17">
          <a:extLst>
            <a:ext uri="{FF2B5EF4-FFF2-40B4-BE49-F238E27FC236}">
              <a16:creationId xmlns:a16="http://schemas.microsoft.com/office/drawing/2014/main" id="{A315F839-C3B4-4D07-B733-50809A63214D}"/>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60" name="Text Box 18">
          <a:extLst>
            <a:ext uri="{FF2B5EF4-FFF2-40B4-BE49-F238E27FC236}">
              <a16:creationId xmlns:a16="http://schemas.microsoft.com/office/drawing/2014/main" id="{CA534D03-BB57-4B97-9F98-66EE30255F4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1" name="Text Box 16">
          <a:extLst>
            <a:ext uri="{FF2B5EF4-FFF2-40B4-BE49-F238E27FC236}">
              <a16:creationId xmlns:a16="http://schemas.microsoft.com/office/drawing/2014/main" id="{ABC52823-6879-4C53-8E64-5BEECE39CEE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2" name="Text Box 17">
          <a:extLst>
            <a:ext uri="{FF2B5EF4-FFF2-40B4-BE49-F238E27FC236}">
              <a16:creationId xmlns:a16="http://schemas.microsoft.com/office/drawing/2014/main" id="{FE48580D-095D-4AE2-A253-E318B6E2D3E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3" name="Text Box 18">
          <a:extLst>
            <a:ext uri="{FF2B5EF4-FFF2-40B4-BE49-F238E27FC236}">
              <a16:creationId xmlns:a16="http://schemas.microsoft.com/office/drawing/2014/main" id="{D0731DA8-B779-491D-8E22-8D7159A36D83}"/>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4" name="Text Box 19">
          <a:extLst>
            <a:ext uri="{FF2B5EF4-FFF2-40B4-BE49-F238E27FC236}">
              <a16:creationId xmlns:a16="http://schemas.microsoft.com/office/drawing/2014/main" id="{1AA64BA9-309A-49B4-8F49-D1B6FFE43ABD}"/>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5" name="Text Box 16">
          <a:extLst>
            <a:ext uri="{FF2B5EF4-FFF2-40B4-BE49-F238E27FC236}">
              <a16:creationId xmlns:a16="http://schemas.microsoft.com/office/drawing/2014/main" id="{83629B10-B14A-41EC-9FD5-C0EE16697A66}"/>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6" name="Text Box 17">
          <a:extLst>
            <a:ext uri="{FF2B5EF4-FFF2-40B4-BE49-F238E27FC236}">
              <a16:creationId xmlns:a16="http://schemas.microsoft.com/office/drawing/2014/main" id="{9553E5F6-3CD5-4CD2-8CAE-B90B535D3CD5}"/>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7" name="Text Box 18">
          <a:extLst>
            <a:ext uri="{FF2B5EF4-FFF2-40B4-BE49-F238E27FC236}">
              <a16:creationId xmlns:a16="http://schemas.microsoft.com/office/drawing/2014/main" id="{48131809-11E4-4CE2-BFDC-A8A08B2E4F0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8" name="Text Box 19">
          <a:extLst>
            <a:ext uri="{FF2B5EF4-FFF2-40B4-BE49-F238E27FC236}">
              <a16:creationId xmlns:a16="http://schemas.microsoft.com/office/drawing/2014/main" id="{7A00851C-3275-4985-A2D1-61FC81B1ACA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69" name="Text Box 16">
          <a:extLst>
            <a:ext uri="{FF2B5EF4-FFF2-40B4-BE49-F238E27FC236}">
              <a16:creationId xmlns:a16="http://schemas.microsoft.com/office/drawing/2014/main" id="{5FD9191A-1066-4B0B-9DD0-8EEA308DC96F}"/>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70" name="Text Box 17">
          <a:extLst>
            <a:ext uri="{FF2B5EF4-FFF2-40B4-BE49-F238E27FC236}">
              <a16:creationId xmlns:a16="http://schemas.microsoft.com/office/drawing/2014/main" id="{9846EF1F-6FAA-4C47-AB96-1662BF5472D1}"/>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71" name="Text Box 18">
          <a:extLst>
            <a:ext uri="{FF2B5EF4-FFF2-40B4-BE49-F238E27FC236}">
              <a16:creationId xmlns:a16="http://schemas.microsoft.com/office/drawing/2014/main" id="{64BAD77B-AF5F-480C-9ABC-CDC9827467E0}"/>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72" name="Text Box 19">
          <a:extLst>
            <a:ext uri="{FF2B5EF4-FFF2-40B4-BE49-F238E27FC236}">
              <a16:creationId xmlns:a16="http://schemas.microsoft.com/office/drawing/2014/main" id="{112D4C94-75FA-48FA-A174-9CBC96B4346E}"/>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1873" name="Text Box 15">
          <a:extLst>
            <a:ext uri="{FF2B5EF4-FFF2-40B4-BE49-F238E27FC236}">
              <a16:creationId xmlns:a16="http://schemas.microsoft.com/office/drawing/2014/main" id="{36CED0F9-4842-42FB-88D9-3559D65E5D39}"/>
            </a:ext>
          </a:extLst>
        </xdr:cNvPr>
        <xdr:cNvSpPr txBox="1">
          <a:spLocks noChangeArrowheads="1"/>
        </xdr:cNvSpPr>
      </xdr:nvSpPr>
      <xdr:spPr bwMode="auto">
        <a:xfrm>
          <a:off x="4743450" y="43624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4" name="Text Box 16">
          <a:extLst>
            <a:ext uri="{FF2B5EF4-FFF2-40B4-BE49-F238E27FC236}">
              <a16:creationId xmlns:a16="http://schemas.microsoft.com/office/drawing/2014/main" id="{7976100C-F182-418D-8709-8807DCB9F1D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5" name="Text Box 17">
          <a:extLst>
            <a:ext uri="{FF2B5EF4-FFF2-40B4-BE49-F238E27FC236}">
              <a16:creationId xmlns:a16="http://schemas.microsoft.com/office/drawing/2014/main" id="{5CE76324-9528-4FC2-8EEE-24CD72A57264}"/>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6" name="Text Box 18">
          <a:extLst>
            <a:ext uri="{FF2B5EF4-FFF2-40B4-BE49-F238E27FC236}">
              <a16:creationId xmlns:a16="http://schemas.microsoft.com/office/drawing/2014/main" id="{268508BB-0EF2-48C3-92B9-01279593DF44}"/>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7" name="Text Box 19">
          <a:extLst>
            <a:ext uri="{FF2B5EF4-FFF2-40B4-BE49-F238E27FC236}">
              <a16:creationId xmlns:a16="http://schemas.microsoft.com/office/drawing/2014/main" id="{479FA212-43D2-4BA0-B3EC-D2D88823EDDC}"/>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442269"/>
    <xdr:sp macro="" textlink="">
      <xdr:nvSpPr>
        <xdr:cNvPr id="1878" name="Text Box 15">
          <a:extLst>
            <a:ext uri="{FF2B5EF4-FFF2-40B4-BE49-F238E27FC236}">
              <a16:creationId xmlns:a16="http://schemas.microsoft.com/office/drawing/2014/main" id="{5F852E3B-37B3-4FD2-944B-7E9E494100A3}"/>
            </a:ext>
          </a:extLst>
        </xdr:cNvPr>
        <xdr:cNvSpPr txBox="1">
          <a:spLocks noChangeArrowheads="1"/>
        </xdr:cNvSpPr>
      </xdr:nvSpPr>
      <xdr:spPr bwMode="auto">
        <a:xfrm>
          <a:off x="1436370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79" name="Text Box 16">
          <a:extLst>
            <a:ext uri="{FF2B5EF4-FFF2-40B4-BE49-F238E27FC236}">
              <a16:creationId xmlns:a16="http://schemas.microsoft.com/office/drawing/2014/main" id="{97CF72CA-D9C5-4A6B-A3D7-70AAC0005DAD}"/>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80" name="Text Box 17">
          <a:extLst>
            <a:ext uri="{FF2B5EF4-FFF2-40B4-BE49-F238E27FC236}">
              <a16:creationId xmlns:a16="http://schemas.microsoft.com/office/drawing/2014/main" id="{DF7234B4-50DB-44EA-8200-6F9266C19430}"/>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81" name="Text Box 18">
          <a:extLst>
            <a:ext uri="{FF2B5EF4-FFF2-40B4-BE49-F238E27FC236}">
              <a16:creationId xmlns:a16="http://schemas.microsoft.com/office/drawing/2014/main" id="{5735EC45-57C2-4195-BA6C-51B2C2176C7A}"/>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82" name="Text Box 19">
          <a:extLst>
            <a:ext uri="{FF2B5EF4-FFF2-40B4-BE49-F238E27FC236}">
              <a16:creationId xmlns:a16="http://schemas.microsoft.com/office/drawing/2014/main" id="{31100C6D-1054-4510-862D-3E69579531D8}"/>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1883" name="Text Box 15">
          <a:extLst>
            <a:ext uri="{FF2B5EF4-FFF2-40B4-BE49-F238E27FC236}">
              <a16:creationId xmlns:a16="http://schemas.microsoft.com/office/drawing/2014/main" id="{117EC32F-0D0F-40D5-B33A-A1CB462B0D6C}"/>
            </a:ext>
          </a:extLst>
        </xdr:cNvPr>
        <xdr:cNvSpPr txBox="1">
          <a:spLocks noChangeArrowheads="1"/>
        </xdr:cNvSpPr>
      </xdr:nvSpPr>
      <xdr:spPr bwMode="auto">
        <a:xfrm>
          <a:off x="3091815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101</xdr:row>
      <xdr:rowOff>504825</xdr:rowOff>
    </xdr:from>
    <xdr:ext cx="95250" cy="444014"/>
    <xdr:sp macro="" textlink="">
      <xdr:nvSpPr>
        <xdr:cNvPr id="1884" name="Text Box 15">
          <a:extLst>
            <a:ext uri="{FF2B5EF4-FFF2-40B4-BE49-F238E27FC236}">
              <a16:creationId xmlns:a16="http://schemas.microsoft.com/office/drawing/2014/main" id="{B53A72AD-5D72-4B4E-BEA0-AFD7E3CD34ED}"/>
            </a:ext>
          </a:extLst>
        </xdr:cNvPr>
        <xdr:cNvSpPr txBox="1">
          <a:spLocks noChangeArrowheads="1"/>
        </xdr:cNvSpPr>
      </xdr:nvSpPr>
      <xdr:spPr bwMode="auto">
        <a:xfrm>
          <a:off x="4743450" y="43253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5" name="Text Box 16">
          <a:extLst>
            <a:ext uri="{FF2B5EF4-FFF2-40B4-BE49-F238E27FC236}">
              <a16:creationId xmlns:a16="http://schemas.microsoft.com/office/drawing/2014/main" id="{ECF38C51-F0F1-4EE4-A460-965182C7C24F}"/>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6" name="Text Box 17">
          <a:extLst>
            <a:ext uri="{FF2B5EF4-FFF2-40B4-BE49-F238E27FC236}">
              <a16:creationId xmlns:a16="http://schemas.microsoft.com/office/drawing/2014/main" id="{081A5A26-4969-4E12-831A-0CC014F8C42C}"/>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7" name="Text Box 18">
          <a:extLst>
            <a:ext uri="{FF2B5EF4-FFF2-40B4-BE49-F238E27FC236}">
              <a16:creationId xmlns:a16="http://schemas.microsoft.com/office/drawing/2014/main" id="{F92DD8C0-D547-47A4-B9D9-0038D6C9423A}"/>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8" name="Text Box 19">
          <a:extLst>
            <a:ext uri="{FF2B5EF4-FFF2-40B4-BE49-F238E27FC236}">
              <a16:creationId xmlns:a16="http://schemas.microsoft.com/office/drawing/2014/main" id="{ED37D89B-A2F2-45FD-AB9B-6E0D20970DF7}"/>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1889" name="Text Box 15">
          <a:extLst>
            <a:ext uri="{FF2B5EF4-FFF2-40B4-BE49-F238E27FC236}">
              <a16:creationId xmlns:a16="http://schemas.microsoft.com/office/drawing/2014/main" id="{AE5F5277-7CFD-4619-9823-B0BFB5F10AB4}"/>
            </a:ext>
          </a:extLst>
        </xdr:cNvPr>
        <xdr:cNvSpPr txBox="1">
          <a:spLocks noChangeArrowheads="1"/>
        </xdr:cNvSpPr>
      </xdr:nvSpPr>
      <xdr:spPr bwMode="auto">
        <a:xfrm>
          <a:off x="474345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1890" name="Text Box 15">
          <a:extLst>
            <a:ext uri="{FF2B5EF4-FFF2-40B4-BE49-F238E27FC236}">
              <a16:creationId xmlns:a16="http://schemas.microsoft.com/office/drawing/2014/main" id="{A38F3B0C-C43F-4E48-86E4-B02B17B2BF29}"/>
            </a:ext>
          </a:extLst>
        </xdr:cNvPr>
        <xdr:cNvSpPr txBox="1">
          <a:spLocks noChangeArrowheads="1"/>
        </xdr:cNvSpPr>
      </xdr:nvSpPr>
      <xdr:spPr bwMode="auto">
        <a:xfrm>
          <a:off x="4743450" y="43624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101</xdr:row>
      <xdr:rowOff>504825</xdr:rowOff>
    </xdr:from>
    <xdr:ext cx="95250" cy="442269"/>
    <xdr:sp macro="" textlink="">
      <xdr:nvSpPr>
        <xdr:cNvPr id="1891" name="Text Box 15">
          <a:extLst>
            <a:ext uri="{FF2B5EF4-FFF2-40B4-BE49-F238E27FC236}">
              <a16:creationId xmlns:a16="http://schemas.microsoft.com/office/drawing/2014/main" id="{BBB9568B-5AAB-4B96-BD53-49216A66EF5A}"/>
            </a:ext>
          </a:extLst>
        </xdr:cNvPr>
        <xdr:cNvSpPr txBox="1">
          <a:spLocks noChangeArrowheads="1"/>
        </xdr:cNvSpPr>
      </xdr:nvSpPr>
      <xdr:spPr bwMode="auto">
        <a:xfrm>
          <a:off x="14363700" y="43253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92" name="Text Box 16">
          <a:extLst>
            <a:ext uri="{FF2B5EF4-FFF2-40B4-BE49-F238E27FC236}">
              <a16:creationId xmlns:a16="http://schemas.microsoft.com/office/drawing/2014/main" id="{F99A3129-0EC5-46D5-8ED6-50D6DBE67CA9}"/>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93" name="Text Box 17">
          <a:extLst>
            <a:ext uri="{FF2B5EF4-FFF2-40B4-BE49-F238E27FC236}">
              <a16:creationId xmlns:a16="http://schemas.microsoft.com/office/drawing/2014/main" id="{B3FD2035-3102-415D-89F3-0912ABD045FE}"/>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94" name="Text Box 18">
          <a:extLst>
            <a:ext uri="{FF2B5EF4-FFF2-40B4-BE49-F238E27FC236}">
              <a16:creationId xmlns:a16="http://schemas.microsoft.com/office/drawing/2014/main" id="{1AE6EA14-0CD4-4856-BBF4-4D1862BEBC3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213632"/>
    <xdr:sp macro="" textlink="">
      <xdr:nvSpPr>
        <xdr:cNvPr id="1895" name="Text Box 15">
          <a:extLst>
            <a:ext uri="{FF2B5EF4-FFF2-40B4-BE49-F238E27FC236}">
              <a16:creationId xmlns:a16="http://schemas.microsoft.com/office/drawing/2014/main" id="{EB328A3C-4768-47CE-A84A-B3E4A92B04CA}"/>
            </a:ext>
          </a:extLst>
        </xdr:cNvPr>
        <xdr:cNvSpPr txBox="1">
          <a:spLocks noChangeArrowheads="1"/>
        </xdr:cNvSpPr>
      </xdr:nvSpPr>
      <xdr:spPr bwMode="auto">
        <a:xfrm>
          <a:off x="1436370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6" name="Text Box 16">
          <a:extLst>
            <a:ext uri="{FF2B5EF4-FFF2-40B4-BE49-F238E27FC236}">
              <a16:creationId xmlns:a16="http://schemas.microsoft.com/office/drawing/2014/main" id="{62FB7553-34CB-4B12-9DBA-13E3C8EF370A}"/>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7" name="Text Box 17">
          <a:extLst>
            <a:ext uri="{FF2B5EF4-FFF2-40B4-BE49-F238E27FC236}">
              <a16:creationId xmlns:a16="http://schemas.microsoft.com/office/drawing/2014/main" id="{FF117C7F-61CE-40DD-BDAA-DEC6A33C4573}"/>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8" name="Text Box 18">
          <a:extLst>
            <a:ext uri="{FF2B5EF4-FFF2-40B4-BE49-F238E27FC236}">
              <a16:creationId xmlns:a16="http://schemas.microsoft.com/office/drawing/2014/main" id="{4304B9DB-14AD-4F71-9DF0-A750E541BBE4}"/>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9" name="Text Box 19">
          <a:extLst>
            <a:ext uri="{FF2B5EF4-FFF2-40B4-BE49-F238E27FC236}">
              <a16:creationId xmlns:a16="http://schemas.microsoft.com/office/drawing/2014/main" id="{2226010B-CF62-4667-A9AD-D17FC08F2C04}"/>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0" name="Text Box 16">
          <a:extLst>
            <a:ext uri="{FF2B5EF4-FFF2-40B4-BE49-F238E27FC236}">
              <a16:creationId xmlns:a16="http://schemas.microsoft.com/office/drawing/2014/main" id="{503A2290-ED1F-4C9C-AB70-14BA419FA853}"/>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1" name="Text Box 17">
          <a:extLst>
            <a:ext uri="{FF2B5EF4-FFF2-40B4-BE49-F238E27FC236}">
              <a16:creationId xmlns:a16="http://schemas.microsoft.com/office/drawing/2014/main" id="{5348B4B9-11FE-43C9-8053-C2C9F29DF502}"/>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2" name="Text Box 18">
          <a:extLst>
            <a:ext uri="{FF2B5EF4-FFF2-40B4-BE49-F238E27FC236}">
              <a16:creationId xmlns:a16="http://schemas.microsoft.com/office/drawing/2014/main" id="{34904C66-F047-463C-8683-3260E32FD128}"/>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3" name="Text Box 19">
          <a:extLst>
            <a:ext uri="{FF2B5EF4-FFF2-40B4-BE49-F238E27FC236}">
              <a16:creationId xmlns:a16="http://schemas.microsoft.com/office/drawing/2014/main" id="{6EF07EED-0057-47E6-865F-8A7DFE7C5170}"/>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4" name="Text Box 16">
          <a:extLst>
            <a:ext uri="{FF2B5EF4-FFF2-40B4-BE49-F238E27FC236}">
              <a16:creationId xmlns:a16="http://schemas.microsoft.com/office/drawing/2014/main" id="{6125F84C-6FB1-4645-B81D-DFC9C00F5D2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5" name="Text Box 17">
          <a:extLst>
            <a:ext uri="{FF2B5EF4-FFF2-40B4-BE49-F238E27FC236}">
              <a16:creationId xmlns:a16="http://schemas.microsoft.com/office/drawing/2014/main" id="{D07F22A1-F3C7-47CF-9675-DB11E76C58F4}"/>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6" name="Text Box 18">
          <a:extLst>
            <a:ext uri="{FF2B5EF4-FFF2-40B4-BE49-F238E27FC236}">
              <a16:creationId xmlns:a16="http://schemas.microsoft.com/office/drawing/2014/main" id="{02DCE048-6325-48EF-9A5F-25E75E31746D}"/>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7" name="Text Box 19">
          <a:extLst>
            <a:ext uri="{FF2B5EF4-FFF2-40B4-BE49-F238E27FC236}">
              <a16:creationId xmlns:a16="http://schemas.microsoft.com/office/drawing/2014/main" id="{AF13B052-C2CD-4CD4-AB8F-976C5DBCE91C}"/>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08" name="Text Box 16">
          <a:extLst>
            <a:ext uri="{FF2B5EF4-FFF2-40B4-BE49-F238E27FC236}">
              <a16:creationId xmlns:a16="http://schemas.microsoft.com/office/drawing/2014/main" id="{EC61AB34-E2E1-4D58-826D-72B8A74EAA24}"/>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09" name="Text Box 17">
          <a:extLst>
            <a:ext uri="{FF2B5EF4-FFF2-40B4-BE49-F238E27FC236}">
              <a16:creationId xmlns:a16="http://schemas.microsoft.com/office/drawing/2014/main" id="{D48DAAAD-D7E9-4D1D-BD1D-8E0392754369}"/>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10" name="Text Box 18">
          <a:extLst>
            <a:ext uri="{FF2B5EF4-FFF2-40B4-BE49-F238E27FC236}">
              <a16:creationId xmlns:a16="http://schemas.microsoft.com/office/drawing/2014/main" id="{EE7152DB-F3FE-4D46-9DB0-9170CAB0F9A3}"/>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11" name="Text Box 19">
          <a:extLst>
            <a:ext uri="{FF2B5EF4-FFF2-40B4-BE49-F238E27FC236}">
              <a16:creationId xmlns:a16="http://schemas.microsoft.com/office/drawing/2014/main" id="{3C73FDD4-C357-40B9-80D2-E7C37980765E}"/>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2" name="Text Box 16">
          <a:extLst>
            <a:ext uri="{FF2B5EF4-FFF2-40B4-BE49-F238E27FC236}">
              <a16:creationId xmlns:a16="http://schemas.microsoft.com/office/drawing/2014/main" id="{D429A344-1614-4DF1-B245-3FB1CD7C83DA}"/>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3" name="Text Box 17">
          <a:extLst>
            <a:ext uri="{FF2B5EF4-FFF2-40B4-BE49-F238E27FC236}">
              <a16:creationId xmlns:a16="http://schemas.microsoft.com/office/drawing/2014/main" id="{99497E5A-0DBD-4BD9-A7D4-CE8A2E948C0A}"/>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4" name="Text Box 18">
          <a:extLst>
            <a:ext uri="{FF2B5EF4-FFF2-40B4-BE49-F238E27FC236}">
              <a16:creationId xmlns:a16="http://schemas.microsoft.com/office/drawing/2014/main" id="{D71321CC-2E1F-4020-A209-3286B4728892}"/>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5" name="Text Box 19">
          <a:extLst>
            <a:ext uri="{FF2B5EF4-FFF2-40B4-BE49-F238E27FC236}">
              <a16:creationId xmlns:a16="http://schemas.microsoft.com/office/drawing/2014/main" id="{D99636DC-1029-4AFC-84B1-2721287BF196}"/>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107</xdr:row>
      <xdr:rowOff>504825</xdr:rowOff>
    </xdr:from>
    <xdr:ext cx="95250" cy="444014"/>
    <xdr:sp macro="" textlink="">
      <xdr:nvSpPr>
        <xdr:cNvPr id="1916" name="Text Box 15">
          <a:extLst>
            <a:ext uri="{FF2B5EF4-FFF2-40B4-BE49-F238E27FC236}">
              <a16:creationId xmlns:a16="http://schemas.microsoft.com/office/drawing/2014/main" id="{DA78FB57-AFED-4EE7-BEF4-B707D118EEDC}"/>
            </a:ext>
          </a:extLst>
        </xdr:cNvPr>
        <xdr:cNvSpPr txBox="1">
          <a:spLocks noChangeArrowheads="1"/>
        </xdr:cNvSpPr>
      </xdr:nvSpPr>
      <xdr:spPr bwMode="auto">
        <a:xfrm>
          <a:off x="4743450" y="454818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17" name="Text Box 16">
          <a:extLst>
            <a:ext uri="{FF2B5EF4-FFF2-40B4-BE49-F238E27FC236}">
              <a16:creationId xmlns:a16="http://schemas.microsoft.com/office/drawing/2014/main" id="{EE4E39B0-39F8-42A0-9540-37F5B8EB1788}"/>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18" name="Text Box 17">
          <a:extLst>
            <a:ext uri="{FF2B5EF4-FFF2-40B4-BE49-F238E27FC236}">
              <a16:creationId xmlns:a16="http://schemas.microsoft.com/office/drawing/2014/main" id="{D5C1D601-FA56-40B9-8D57-E92FC96539A3}"/>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19" name="Text Box 18">
          <a:extLst>
            <a:ext uri="{FF2B5EF4-FFF2-40B4-BE49-F238E27FC236}">
              <a16:creationId xmlns:a16="http://schemas.microsoft.com/office/drawing/2014/main" id="{2CFA1CB8-F216-4C6F-9BDE-6677125312D9}"/>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20" name="Text Box 19">
          <a:extLst>
            <a:ext uri="{FF2B5EF4-FFF2-40B4-BE49-F238E27FC236}">
              <a16:creationId xmlns:a16="http://schemas.microsoft.com/office/drawing/2014/main" id="{292EBCE3-F87F-4AB6-9660-660B4ABC83AC}"/>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107</xdr:row>
      <xdr:rowOff>504825</xdr:rowOff>
    </xdr:from>
    <xdr:ext cx="95250" cy="442269"/>
    <xdr:sp macro="" textlink="">
      <xdr:nvSpPr>
        <xdr:cNvPr id="1921" name="Text Box 15">
          <a:extLst>
            <a:ext uri="{FF2B5EF4-FFF2-40B4-BE49-F238E27FC236}">
              <a16:creationId xmlns:a16="http://schemas.microsoft.com/office/drawing/2014/main" id="{87B69A0E-4EF4-4EB0-96FE-006B22777890}"/>
            </a:ext>
          </a:extLst>
        </xdr:cNvPr>
        <xdr:cNvSpPr txBox="1">
          <a:spLocks noChangeArrowheads="1"/>
        </xdr:cNvSpPr>
      </xdr:nvSpPr>
      <xdr:spPr bwMode="auto">
        <a:xfrm>
          <a:off x="14363700" y="454818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22" name="Text Box 16">
          <a:extLst>
            <a:ext uri="{FF2B5EF4-FFF2-40B4-BE49-F238E27FC236}">
              <a16:creationId xmlns:a16="http://schemas.microsoft.com/office/drawing/2014/main" id="{772DD5D1-3386-473E-9430-39FFFB6BA6CC}"/>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23" name="Text Box 17">
          <a:extLst>
            <a:ext uri="{FF2B5EF4-FFF2-40B4-BE49-F238E27FC236}">
              <a16:creationId xmlns:a16="http://schemas.microsoft.com/office/drawing/2014/main" id="{F5761966-D920-4632-B4A7-EB933387348E}"/>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24" name="Text Box 18">
          <a:extLst>
            <a:ext uri="{FF2B5EF4-FFF2-40B4-BE49-F238E27FC236}">
              <a16:creationId xmlns:a16="http://schemas.microsoft.com/office/drawing/2014/main" id="{9FE45F99-0473-451F-B586-E2EBE0149977}"/>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5" name="Text Box 16">
          <a:extLst>
            <a:ext uri="{FF2B5EF4-FFF2-40B4-BE49-F238E27FC236}">
              <a16:creationId xmlns:a16="http://schemas.microsoft.com/office/drawing/2014/main" id="{A5210F59-2B93-4835-9F45-F5339B88F2E9}"/>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6" name="Text Box 17">
          <a:extLst>
            <a:ext uri="{FF2B5EF4-FFF2-40B4-BE49-F238E27FC236}">
              <a16:creationId xmlns:a16="http://schemas.microsoft.com/office/drawing/2014/main" id="{271DF02D-7AAA-4FAA-9A1F-F0D249FE69F8}"/>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7" name="Text Box 18">
          <a:extLst>
            <a:ext uri="{FF2B5EF4-FFF2-40B4-BE49-F238E27FC236}">
              <a16:creationId xmlns:a16="http://schemas.microsoft.com/office/drawing/2014/main" id="{4A91183C-7E0B-46F7-BFE2-B1B2BD82C98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8" name="Text Box 19">
          <a:extLst>
            <a:ext uri="{FF2B5EF4-FFF2-40B4-BE49-F238E27FC236}">
              <a16:creationId xmlns:a16="http://schemas.microsoft.com/office/drawing/2014/main" id="{BA25F0E7-945E-454A-942D-75B51CD62FAF}"/>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9" name="Text Box 16">
          <a:extLst>
            <a:ext uri="{FF2B5EF4-FFF2-40B4-BE49-F238E27FC236}">
              <a16:creationId xmlns:a16="http://schemas.microsoft.com/office/drawing/2014/main" id="{4B33EB35-E0D0-4A6E-9FF3-FC1584EC852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30" name="Text Box 17">
          <a:extLst>
            <a:ext uri="{FF2B5EF4-FFF2-40B4-BE49-F238E27FC236}">
              <a16:creationId xmlns:a16="http://schemas.microsoft.com/office/drawing/2014/main" id="{26C11A43-45DD-42E7-9AAA-28E0A974933E}"/>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31" name="Text Box 18">
          <a:extLst>
            <a:ext uri="{FF2B5EF4-FFF2-40B4-BE49-F238E27FC236}">
              <a16:creationId xmlns:a16="http://schemas.microsoft.com/office/drawing/2014/main" id="{04A9A7AC-4CE5-4E5A-86D3-404DBF5D00B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32" name="Text Box 19">
          <a:extLst>
            <a:ext uri="{FF2B5EF4-FFF2-40B4-BE49-F238E27FC236}">
              <a16:creationId xmlns:a16="http://schemas.microsoft.com/office/drawing/2014/main" id="{E171B3E1-9CC5-4EA1-8CFF-9A582B7D2C7D}"/>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1933" name="Text Box 15">
          <a:extLst>
            <a:ext uri="{FF2B5EF4-FFF2-40B4-BE49-F238E27FC236}">
              <a16:creationId xmlns:a16="http://schemas.microsoft.com/office/drawing/2014/main" id="{1F75A234-48ED-40E0-A3E8-6735067451B0}"/>
            </a:ext>
          </a:extLst>
        </xdr:cNvPr>
        <xdr:cNvSpPr txBox="1">
          <a:spLocks noChangeArrowheads="1"/>
        </xdr:cNvSpPr>
      </xdr:nvSpPr>
      <xdr:spPr bwMode="auto">
        <a:xfrm>
          <a:off x="4743450" y="45853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442269"/>
    <xdr:sp macro="" textlink="">
      <xdr:nvSpPr>
        <xdr:cNvPr id="1934" name="Text Box 15">
          <a:extLst>
            <a:ext uri="{FF2B5EF4-FFF2-40B4-BE49-F238E27FC236}">
              <a16:creationId xmlns:a16="http://schemas.microsoft.com/office/drawing/2014/main" id="{3CA7DAEC-C6D8-41B1-9DE7-2C574A33ACF5}"/>
            </a:ext>
          </a:extLst>
        </xdr:cNvPr>
        <xdr:cNvSpPr txBox="1">
          <a:spLocks noChangeArrowheads="1"/>
        </xdr:cNvSpPr>
      </xdr:nvSpPr>
      <xdr:spPr bwMode="auto">
        <a:xfrm>
          <a:off x="1436370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1935" name="Text Box 15">
          <a:extLst>
            <a:ext uri="{FF2B5EF4-FFF2-40B4-BE49-F238E27FC236}">
              <a16:creationId xmlns:a16="http://schemas.microsoft.com/office/drawing/2014/main" id="{33E8263D-2355-45AA-9D3F-ED729E29CFBC}"/>
            </a:ext>
          </a:extLst>
        </xdr:cNvPr>
        <xdr:cNvSpPr txBox="1">
          <a:spLocks noChangeArrowheads="1"/>
        </xdr:cNvSpPr>
      </xdr:nvSpPr>
      <xdr:spPr bwMode="auto">
        <a:xfrm>
          <a:off x="3091815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1936" name="Text Box 15">
          <a:extLst>
            <a:ext uri="{FF2B5EF4-FFF2-40B4-BE49-F238E27FC236}">
              <a16:creationId xmlns:a16="http://schemas.microsoft.com/office/drawing/2014/main" id="{DD00DAA3-8466-4A19-8316-057E4CBC5350}"/>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1937" name="Text Box 15">
          <a:extLst>
            <a:ext uri="{FF2B5EF4-FFF2-40B4-BE49-F238E27FC236}">
              <a16:creationId xmlns:a16="http://schemas.microsoft.com/office/drawing/2014/main" id="{B5FCFABF-7CFD-43EA-A76A-BD0328D4C474}"/>
            </a:ext>
          </a:extLst>
        </xdr:cNvPr>
        <xdr:cNvSpPr txBox="1">
          <a:spLocks noChangeArrowheads="1"/>
        </xdr:cNvSpPr>
      </xdr:nvSpPr>
      <xdr:spPr bwMode="auto">
        <a:xfrm>
          <a:off x="4743450" y="45853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213632"/>
    <xdr:sp macro="" textlink="">
      <xdr:nvSpPr>
        <xdr:cNvPr id="1938" name="Text Box 15">
          <a:extLst>
            <a:ext uri="{FF2B5EF4-FFF2-40B4-BE49-F238E27FC236}">
              <a16:creationId xmlns:a16="http://schemas.microsoft.com/office/drawing/2014/main" id="{C76E8D11-716E-4C31-8C30-B1957D622583}"/>
            </a:ext>
          </a:extLst>
        </xdr:cNvPr>
        <xdr:cNvSpPr txBox="1">
          <a:spLocks noChangeArrowheads="1"/>
        </xdr:cNvSpPr>
      </xdr:nvSpPr>
      <xdr:spPr bwMode="auto">
        <a:xfrm>
          <a:off x="1436370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39" name="Text Box 16">
          <a:extLst>
            <a:ext uri="{FF2B5EF4-FFF2-40B4-BE49-F238E27FC236}">
              <a16:creationId xmlns:a16="http://schemas.microsoft.com/office/drawing/2014/main" id="{641734D2-1756-4196-9BE0-5569181F7404}"/>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40" name="Text Box 17">
          <a:extLst>
            <a:ext uri="{FF2B5EF4-FFF2-40B4-BE49-F238E27FC236}">
              <a16:creationId xmlns:a16="http://schemas.microsoft.com/office/drawing/2014/main" id="{20FE68C4-3F3F-438C-9A80-98569D7C7919}"/>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41" name="Text Box 18">
          <a:extLst>
            <a:ext uri="{FF2B5EF4-FFF2-40B4-BE49-F238E27FC236}">
              <a16:creationId xmlns:a16="http://schemas.microsoft.com/office/drawing/2014/main" id="{F04A8E0E-6866-4A6A-B63B-7260B1C28533}"/>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42" name="Text Box 19">
          <a:extLst>
            <a:ext uri="{FF2B5EF4-FFF2-40B4-BE49-F238E27FC236}">
              <a16:creationId xmlns:a16="http://schemas.microsoft.com/office/drawing/2014/main" id="{7F0D25AE-B72B-4521-9BEE-275A12900CC9}"/>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3" name="Text Box 16">
          <a:extLst>
            <a:ext uri="{FF2B5EF4-FFF2-40B4-BE49-F238E27FC236}">
              <a16:creationId xmlns:a16="http://schemas.microsoft.com/office/drawing/2014/main" id="{DA9AF137-113B-45A1-8BE4-FD405AF02486}"/>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4" name="Text Box 17">
          <a:extLst>
            <a:ext uri="{FF2B5EF4-FFF2-40B4-BE49-F238E27FC236}">
              <a16:creationId xmlns:a16="http://schemas.microsoft.com/office/drawing/2014/main" id="{B14A2F40-04E2-4BE9-A61C-06DEF11C15E8}"/>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5" name="Text Box 18">
          <a:extLst>
            <a:ext uri="{FF2B5EF4-FFF2-40B4-BE49-F238E27FC236}">
              <a16:creationId xmlns:a16="http://schemas.microsoft.com/office/drawing/2014/main" id="{BDE727BA-0E8D-4899-A40D-EC28A6BD77B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6" name="Text Box 19">
          <a:extLst>
            <a:ext uri="{FF2B5EF4-FFF2-40B4-BE49-F238E27FC236}">
              <a16:creationId xmlns:a16="http://schemas.microsoft.com/office/drawing/2014/main" id="{5CC936BE-E940-4483-86C0-3BEA6197EA4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47" name="Text Box 16">
          <a:extLst>
            <a:ext uri="{FF2B5EF4-FFF2-40B4-BE49-F238E27FC236}">
              <a16:creationId xmlns:a16="http://schemas.microsoft.com/office/drawing/2014/main" id="{1D4176B5-A5B0-482F-BB75-B788DBD2BA38}"/>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48" name="Text Box 17">
          <a:extLst>
            <a:ext uri="{FF2B5EF4-FFF2-40B4-BE49-F238E27FC236}">
              <a16:creationId xmlns:a16="http://schemas.microsoft.com/office/drawing/2014/main" id="{C16E2926-1FC4-4EE3-9052-A7CBC59003F9}"/>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49" name="Text Box 18">
          <a:extLst>
            <a:ext uri="{FF2B5EF4-FFF2-40B4-BE49-F238E27FC236}">
              <a16:creationId xmlns:a16="http://schemas.microsoft.com/office/drawing/2014/main" id="{DD85C8B9-6974-4598-84A6-68181D5DC280}"/>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50" name="Text Box 19">
          <a:extLst>
            <a:ext uri="{FF2B5EF4-FFF2-40B4-BE49-F238E27FC236}">
              <a16:creationId xmlns:a16="http://schemas.microsoft.com/office/drawing/2014/main" id="{A1437716-338E-4E6C-B2FE-4DA14497590B}"/>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1" name="Text Box 16">
          <a:extLst>
            <a:ext uri="{FF2B5EF4-FFF2-40B4-BE49-F238E27FC236}">
              <a16:creationId xmlns:a16="http://schemas.microsoft.com/office/drawing/2014/main" id="{3F553F00-BE5A-4937-B47C-FE98E72E657F}"/>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2" name="Text Box 17">
          <a:extLst>
            <a:ext uri="{FF2B5EF4-FFF2-40B4-BE49-F238E27FC236}">
              <a16:creationId xmlns:a16="http://schemas.microsoft.com/office/drawing/2014/main" id="{E0585AA6-504B-476C-A214-C9A9FBA8EB19}"/>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3" name="Text Box 18">
          <a:extLst>
            <a:ext uri="{FF2B5EF4-FFF2-40B4-BE49-F238E27FC236}">
              <a16:creationId xmlns:a16="http://schemas.microsoft.com/office/drawing/2014/main" id="{BAE9DD64-09B0-4CD8-8598-C7E4DF952452}"/>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4" name="Text Box 19">
          <a:extLst>
            <a:ext uri="{FF2B5EF4-FFF2-40B4-BE49-F238E27FC236}">
              <a16:creationId xmlns:a16="http://schemas.microsoft.com/office/drawing/2014/main" id="{2F881628-7706-452F-887E-7D9384EEBF23}"/>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55" name="Text Box 16">
          <a:extLst>
            <a:ext uri="{FF2B5EF4-FFF2-40B4-BE49-F238E27FC236}">
              <a16:creationId xmlns:a16="http://schemas.microsoft.com/office/drawing/2014/main" id="{59DC39DC-880E-4DAF-A7C7-663BE05BD82E}"/>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56" name="Text Box 17">
          <a:extLst>
            <a:ext uri="{FF2B5EF4-FFF2-40B4-BE49-F238E27FC236}">
              <a16:creationId xmlns:a16="http://schemas.microsoft.com/office/drawing/2014/main" id="{7F7B8A8C-780D-43BF-99EC-BE0B13FD6B31}"/>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57" name="Text Box 18">
          <a:extLst>
            <a:ext uri="{FF2B5EF4-FFF2-40B4-BE49-F238E27FC236}">
              <a16:creationId xmlns:a16="http://schemas.microsoft.com/office/drawing/2014/main" id="{21F0353F-7E37-485F-BD94-E5FF9765C3B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58" name="Text Box 16">
          <a:extLst>
            <a:ext uri="{FF2B5EF4-FFF2-40B4-BE49-F238E27FC236}">
              <a16:creationId xmlns:a16="http://schemas.microsoft.com/office/drawing/2014/main" id="{1AF1962C-2F7B-47DE-B720-340B5D9698C2}"/>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59" name="Text Box 17">
          <a:extLst>
            <a:ext uri="{FF2B5EF4-FFF2-40B4-BE49-F238E27FC236}">
              <a16:creationId xmlns:a16="http://schemas.microsoft.com/office/drawing/2014/main" id="{9BC7C9FF-7B61-4743-AEA5-7379A0E60BD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0" name="Text Box 18">
          <a:extLst>
            <a:ext uri="{FF2B5EF4-FFF2-40B4-BE49-F238E27FC236}">
              <a16:creationId xmlns:a16="http://schemas.microsoft.com/office/drawing/2014/main" id="{DB1A30E2-15DB-435D-AE48-7E54769E1406}"/>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1" name="Text Box 19">
          <a:extLst>
            <a:ext uri="{FF2B5EF4-FFF2-40B4-BE49-F238E27FC236}">
              <a16:creationId xmlns:a16="http://schemas.microsoft.com/office/drawing/2014/main" id="{1780F603-71C1-4296-9551-0DF20362BC78}"/>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2" name="Text Box 16">
          <a:extLst>
            <a:ext uri="{FF2B5EF4-FFF2-40B4-BE49-F238E27FC236}">
              <a16:creationId xmlns:a16="http://schemas.microsoft.com/office/drawing/2014/main" id="{110F735F-7AB1-4BAD-B0EC-FC975BC600CF}"/>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3" name="Text Box 17">
          <a:extLst>
            <a:ext uri="{FF2B5EF4-FFF2-40B4-BE49-F238E27FC236}">
              <a16:creationId xmlns:a16="http://schemas.microsoft.com/office/drawing/2014/main" id="{B963B4E1-F165-47DF-BBF8-806B7DA629E7}"/>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4" name="Text Box 18">
          <a:extLst>
            <a:ext uri="{FF2B5EF4-FFF2-40B4-BE49-F238E27FC236}">
              <a16:creationId xmlns:a16="http://schemas.microsoft.com/office/drawing/2014/main" id="{46952B31-949C-476D-BBD8-B0B3D07C636A}"/>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5" name="Text Box 19">
          <a:extLst>
            <a:ext uri="{FF2B5EF4-FFF2-40B4-BE49-F238E27FC236}">
              <a16:creationId xmlns:a16="http://schemas.microsoft.com/office/drawing/2014/main" id="{EAE99E75-A207-4E41-98EB-F73FCF08525D}"/>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6" name="Text Box 16">
          <a:extLst>
            <a:ext uri="{FF2B5EF4-FFF2-40B4-BE49-F238E27FC236}">
              <a16:creationId xmlns:a16="http://schemas.microsoft.com/office/drawing/2014/main" id="{77FB0631-CE08-4763-996C-53292E171EBF}"/>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7" name="Text Box 17">
          <a:extLst>
            <a:ext uri="{FF2B5EF4-FFF2-40B4-BE49-F238E27FC236}">
              <a16:creationId xmlns:a16="http://schemas.microsoft.com/office/drawing/2014/main" id="{B5BBDCFB-76F0-4339-AC8D-308CC7567314}"/>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8" name="Text Box 18">
          <a:extLst>
            <a:ext uri="{FF2B5EF4-FFF2-40B4-BE49-F238E27FC236}">
              <a16:creationId xmlns:a16="http://schemas.microsoft.com/office/drawing/2014/main" id="{206348B0-FA67-4B7E-8599-404BFD70B0D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9" name="Text Box 19">
          <a:extLst>
            <a:ext uri="{FF2B5EF4-FFF2-40B4-BE49-F238E27FC236}">
              <a16:creationId xmlns:a16="http://schemas.microsoft.com/office/drawing/2014/main" id="{A2237FC9-44D5-4B55-913E-DF76177F3981}"/>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61691"/>
    <xdr:sp macro="" textlink="">
      <xdr:nvSpPr>
        <xdr:cNvPr id="1970" name="Text Box 15">
          <a:extLst>
            <a:ext uri="{FF2B5EF4-FFF2-40B4-BE49-F238E27FC236}">
              <a16:creationId xmlns:a16="http://schemas.microsoft.com/office/drawing/2014/main" id="{CFF5681F-B961-4CE4-A333-3AF8A08F3038}"/>
            </a:ext>
          </a:extLst>
        </xdr:cNvPr>
        <xdr:cNvSpPr txBox="1">
          <a:spLocks noChangeArrowheads="1"/>
        </xdr:cNvSpPr>
      </xdr:nvSpPr>
      <xdr:spPr bwMode="auto">
        <a:xfrm>
          <a:off x="4743450" y="503110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1" name="Text Box 16">
          <a:extLst>
            <a:ext uri="{FF2B5EF4-FFF2-40B4-BE49-F238E27FC236}">
              <a16:creationId xmlns:a16="http://schemas.microsoft.com/office/drawing/2014/main" id="{C5C31054-18DA-476C-A4F2-78EDE4CA34BF}"/>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2" name="Text Box 17">
          <a:extLst>
            <a:ext uri="{FF2B5EF4-FFF2-40B4-BE49-F238E27FC236}">
              <a16:creationId xmlns:a16="http://schemas.microsoft.com/office/drawing/2014/main" id="{3D603925-2615-45CC-BD8F-A13D657FEC8F}"/>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3" name="Text Box 18">
          <a:extLst>
            <a:ext uri="{FF2B5EF4-FFF2-40B4-BE49-F238E27FC236}">
              <a16:creationId xmlns:a16="http://schemas.microsoft.com/office/drawing/2014/main" id="{E292F36C-B01C-43A5-986E-66B5992F469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4" name="Text Box 19">
          <a:extLst>
            <a:ext uri="{FF2B5EF4-FFF2-40B4-BE49-F238E27FC236}">
              <a16:creationId xmlns:a16="http://schemas.microsoft.com/office/drawing/2014/main" id="{838583CB-47BE-4029-ACA0-59A025BDEBCB}"/>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442269"/>
    <xdr:sp macro="" textlink="">
      <xdr:nvSpPr>
        <xdr:cNvPr id="1975" name="Text Box 15">
          <a:extLst>
            <a:ext uri="{FF2B5EF4-FFF2-40B4-BE49-F238E27FC236}">
              <a16:creationId xmlns:a16="http://schemas.microsoft.com/office/drawing/2014/main" id="{DCD6CC8F-F32C-4E20-ADAF-09A5447FE2EA}"/>
            </a:ext>
          </a:extLst>
        </xdr:cNvPr>
        <xdr:cNvSpPr txBox="1">
          <a:spLocks noChangeArrowheads="1"/>
        </xdr:cNvSpPr>
      </xdr:nvSpPr>
      <xdr:spPr bwMode="auto">
        <a:xfrm>
          <a:off x="1436370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6" name="Text Box 16">
          <a:extLst>
            <a:ext uri="{FF2B5EF4-FFF2-40B4-BE49-F238E27FC236}">
              <a16:creationId xmlns:a16="http://schemas.microsoft.com/office/drawing/2014/main" id="{22011CB5-C133-4995-82D7-595F177C7E8C}"/>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7" name="Text Box 17">
          <a:extLst>
            <a:ext uri="{FF2B5EF4-FFF2-40B4-BE49-F238E27FC236}">
              <a16:creationId xmlns:a16="http://schemas.microsoft.com/office/drawing/2014/main" id="{6B6DB837-E721-486B-865C-FB679936DDAE}"/>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8" name="Text Box 18">
          <a:extLst>
            <a:ext uri="{FF2B5EF4-FFF2-40B4-BE49-F238E27FC236}">
              <a16:creationId xmlns:a16="http://schemas.microsoft.com/office/drawing/2014/main" id="{E086FF61-4846-4570-8A4B-69835C0B813B}"/>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9" name="Text Box 19">
          <a:extLst>
            <a:ext uri="{FF2B5EF4-FFF2-40B4-BE49-F238E27FC236}">
              <a16:creationId xmlns:a16="http://schemas.microsoft.com/office/drawing/2014/main" id="{260D8151-1A28-4A64-B2F0-94E4CCFE87EE}"/>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1980" name="Text Box 15">
          <a:extLst>
            <a:ext uri="{FF2B5EF4-FFF2-40B4-BE49-F238E27FC236}">
              <a16:creationId xmlns:a16="http://schemas.microsoft.com/office/drawing/2014/main" id="{389D1C45-E47B-4A8E-BFD7-C181FD0B8E4A}"/>
            </a:ext>
          </a:extLst>
        </xdr:cNvPr>
        <xdr:cNvSpPr txBox="1">
          <a:spLocks noChangeArrowheads="1"/>
        </xdr:cNvSpPr>
      </xdr:nvSpPr>
      <xdr:spPr bwMode="auto">
        <a:xfrm>
          <a:off x="3091815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119</xdr:row>
      <xdr:rowOff>504825</xdr:rowOff>
    </xdr:from>
    <xdr:ext cx="95250" cy="444014"/>
    <xdr:sp macro="" textlink="">
      <xdr:nvSpPr>
        <xdr:cNvPr id="1981" name="Text Box 15">
          <a:extLst>
            <a:ext uri="{FF2B5EF4-FFF2-40B4-BE49-F238E27FC236}">
              <a16:creationId xmlns:a16="http://schemas.microsoft.com/office/drawing/2014/main" id="{CB6788DD-E0BE-4041-A710-843BF5E1EB29}"/>
            </a:ext>
          </a:extLst>
        </xdr:cNvPr>
        <xdr:cNvSpPr txBox="1">
          <a:spLocks noChangeArrowheads="1"/>
        </xdr:cNvSpPr>
      </xdr:nvSpPr>
      <xdr:spPr bwMode="auto">
        <a:xfrm>
          <a:off x="4743450" y="49939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2" name="Text Box 16">
          <a:extLst>
            <a:ext uri="{FF2B5EF4-FFF2-40B4-BE49-F238E27FC236}">
              <a16:creationId xmlns:a16="http://schemas.microsoft.com/office/drawing/2014/main" id="{D86A969B-A632-49D8-BC47-F8A596B25DA3}"/>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3" name="Text Box 17">
          <a:extLst>
            <a:ext uri="{FF2B5EF4-FFF2-40B4-BE49-F238E27FC236}">
              <a16:creationId xmlns:a16="http://schemas.microsoft.com/office/drawing/2014/main" id="{B39E4A69-412B-4043-95D9-F6356BD490B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4" name="Text Box 18">
          <a:extLst>
            <a:ext uri="{FF2B5EF4-FFF2-40B4-BE49-F238E27FC236}">
              <a16:creationId xmlns:a16="http://schemas.microsoft.com/office/drawing/2014/main" id="{6BA8F659-46BF-409B-9631-90FB967B50F0}"/>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5" name="Text Box 19">
          <a:extLst>
            <a:ext uri="{FF2B5EF4-FFF2-40B4-BE49-F238E27FC236}">
              <a16:creationId xmlns:a16="http://schemas.microsoft.com/office/drawing/2014/main" id="{E2C16218-5F21-437A-A8D2-0DE68647FDAF}"/>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1986" name="Text Box 15">
          <a:extLst>
            <a:ext uri="{FF2B5EF4-FFF2-40B4-BE49-F238E27FC236}">
              <a16:creationId xmlns:a16="http://schemas.microsoft.com/office/drawing/2014/main" id="{DDE030C0-B4CA-4E56-BED2-37CC6EF7D350}"/>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1987" name="Text Box 15">
          <a:extLst>
            <a:ext uri="{FF2B5EF4-FFF2-40B4-BE49-F238E27FC236}">
              <a16:creationId xmlns:a16="http://schemas.microsoft.com/office/drawing/2014/main" id="{B69DFB39-A79B-4417-B435-400806F685EC}"/>
            </a:ext>
          </a:extLst>
        </xdr:cNvPr>
        <xdr:cNvSpPr txBox="1">
          <a:spLocks noChangeArrowheads="1"/>
        </xdr:cNvSpPr>
      </xdr:nvSpPr>
      <xdr:spPr bwMode="auto">
        <a:xfrm>
          <a:off x="4743450" y="50311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119</xdr:row>
      <xdr:rowOff>504825</xdr:rowOff>
    </xdr:from>
    <xdr:ext cx="95250" cy="442269"/>
    <xdr:sp macro="" textlink="">
      <xdr:nvSpPr>
        <xdr:cNvPr id="1988" name="Text Box 15">
          <a:extLst>
            <a:ext uri="{FF2B5EF4-FFF2-40B4-BE49-F238E27FC236}">
              <a16:creationId xmlns:a16="http://schemas.microsoft.com/office/drawing/2014/main" id="{3885053D-8EDE-4A59-9844-02F18476A3D8}"/>
            </a:ext>
          </a:extLst>
        </xdr:cNvPr>
        <xdr:cNvSpPr txBox="1">
          <a:spLocks noChangeArrowheads="1"/>
        </xdr:cNvSpPr>
      </xdr:nvSpPr>
      <xdr:spPr bwMode="auto">
        <a:xfrm>
          <a:off x="14363700" y="49939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89" name="Text Box 16">
          <a:extLst>
            <a:ext uri="{FF2B5EF4-FFF2-40B4-BE49-F238E27FC236}">
              <a16:creationId xmlns:a16="http://schemas.microsoft.com/office/drawing/2014/main" id="{C213E242-A55B-4225-AFAA-A6D958E0423E}"/>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90" name="Text Box 17">
          <a:extLst>
            <a:ext uri="{FF2B5EF4-FFF2-40B4-BE49-F238E27FC236}">
              <a16:creationId xmlns:a16="http://schemas.microsoft.com/office/drawing/2014/main" id="{FCF8E21E-5A41-40CE-B887-8C6FE5C8C886}"/>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91" name="Text Box 18">
          <a:extLst>
            <a:ext uri="{FF2B5EF4-FFF2-40B4-BE49-F238E27FC236}">
              <a16:creationId xmlns:a16="http://schemas.microsoft.com/office/drawing/2014/main" id="{D9D1C106-97C3-407C-8867-7D47D429B662}"/>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213632"/>
    <xdr:sp macro="" textlink="">
      <xdr:nvSpPr>
        <xdr:cNvPr id="1992" name="Text Box 15">
          <a:extLst>
            <a:ext uri="{FF2B5EF4-FFF2-40B4-BE49-F238E27FC236}">
              <a16:creationId xmlns:a16="http://schemas.microsoft.com/office/drawing/2014/main" id="{D61FDDF0-1F07-41A5-A378-32223A76CE71}"/>
            </a:ext>
          </a:extLst>
        </xdr:cNvPr>
        <xdr:cNvSpPr txBox="1">
          <a:spLocks noChangeArrowheads="1"/>
        </xdr:cNvSpPr>
      </xdr:nvSpPr>
      <xdr:spPr bwMode="auto">
        <a:xfrm>
          <a:off x="1436370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3" name="Text Box 16">
          <a:extLst>
            <a:ext uri="{FF2B5EF4-FFF2-40B4-BE49-F238E27FC236}">
              <a16:creationId xmlns:a16="http://schemas.microsoft.com/office/drawing/2014/main" id="{E9C714D8-C9E0-4793-938E-AE61F240EABB}"/>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4" name="Text Box 17">
          <a:extLst>
            <a:ext uri="{FF2B5EF4-FFF2-40B4-BE49-F238E27FC236}">
              <a16:creationId xmlns:a16="http://schemas.microsoft.com/office/drawing/2014/main" id="{B65899F0-AAF5-4881-B327-796C4857FBDB}"/>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5" name="Text Box 18">
          <a:extLst>
            <a:ext uri="{FF2B5EF4-FFF2-40B4-BE49-F238E27FC236}">
              <a16:creationId xmlns:a16="http://schemas.microsoft.com/office/drawing/2014/main" id="{DDD9D004-9983-4054-B600-1DCBB03BCFBE}"/>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6" name="Text Box 19">
          <a:extLst>
            <a:ext uri="{FF2B5EF4-FFF2-40B4-BE49-F238E27FC236}">
              <a16:creationId xmlns:a16="http://schemas.microsoft.com/office/drawing/2014/main" id="{BCB79BEC-7FAF-4710-B05D-2AAA5C226FD4}"/>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7" name="Text Box 16">
          <a:extLst>
            <a:ext uri="{FF2B5EF4-FFF2-40B4-BE49-F238E27FC236}">
              <a16:creationId xmlns:a16="http://schemas.microsoft.com/office/drawing/2014/main" id="{A024DBD8-149D-4C04-923A-F7B0B6A49E91}"/>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8" name="Text Box 17">
          <a:extLst>
            <a:ext uri="{FF2B5EF4-FFF2-40B4-BE49-F238E27FC236}">
              <a16:creationId xmlns:a16="http://schemas.microsoft.com/office/drawing/2014/main" id="{7B60C9F0-C72C-4BE6-A044-7D4105726E4D}"/>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9" name="Text Box 18">
          <a:extLst>
            <a:ext uri="{FF2B5EF4-FFF2-40B4-BE49-F238E27FC236}">
              <a16:creationId xmlns:a16="http://schemas.microsoft.com/office/drawing/2014/main" id="{6E6887E4-D4DC-4492-B330-AE9DC806B759}"/>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00" name="Text Box 19">
          <a:extLst>
            <a:ext uri="{FF2B5EF4-FFF2-40B4-BE49-F238E27FC236}">
              <a16:creationId xmlns:a16="http://schemas.microsoft.com/office/drawing/2014/main" id="{AD2505A7-BC60-4E4C-AA3D-13BEE423C8FF}"/>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1" name="Text Box 16">
          <a:extLst>
            <a:ext uri="{FF2B5EF4-FFF2-40B4-BE49-F238E27FC236}">
              <a16:creationId xmlns:a16="http://schemas.microsoft.com/office/drawing/2014/main" id="{ECD2BEE5-FDD4-4D71-9AD0-779AE182BED4}"/>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2" name="Text Box 17">
          <a:extLst>
            <a:ext uri="{FF2B5EF4-FFF2-40B4-BE49-F238E27FC236}">
              <a16:creationId xmlns:a16="http://schemas.microsoft.com/office/drawing/2014/main" id="{AA52F757-6393-4D52-B3D6-04E3358D9FE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3" name="Text Box 18">
          <a:extLst>
            <a:ext uri="{FF2B5EF4-FFF2-40B4-BE49-F238E27FC236}">
              <a16:creationId xmlns:a16="http://schemas.microsoft.com/office/drawing/2014/main" id="{89C34799-D13F-401D-848C-3AB325C383A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4" name="Text Box 19">
          <a:extLst>
            <a:ext uri="{FF2B5EF4-FFF2-40B4-BE49-F238E27FC236}">
              <a16:creationId xmlns:a16="http://schemas.microsoft.com/office/drawing/2014/main" id="{8DEF041D-8A0B-4161-B0B1-ADC049CDB707}"/>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5" name="Text Box 16">
          <a:extLst>
            <a:ext uri="{FF2B5EF4-FFF2-40B4-BE49-F238E27FC236}">
              <a16:creationId xmlns:a16="http://schemas.microsoft.com/office/drawing/2014/main" id="{EE53BE57-01F4-46FA-A4E5-8C1B399281EE}"/>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6" name="Text Box 17">
          <a:extLst>
            <a:ext uri="{FF2B5EF4-FFF2-40B4-BE49-F238E27FC236}">
              <a16:creationId xmlns:a16="http://schemas.microsoft.com/office/drawing/2014/main" id="{02D60FC6-75C7-4EE5-A26C-53E0EB1EC68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7" name="Text Box 18">
          <a:extLst>
            <a:ext uri="{FF2B5EF4-FFF2-40B4-BE49-F238E27FC236}">
              <a16:creationId xmlns:a16="http://schemas.microsoft.com/office/drawing/2014/main" id="{3981D5C2-06DC-4C06-B1D1-E74C18F75A51}"/>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8" name="Text Box 19">
          <a:extLst>
            <a:ext uri="{FF2B5EF4-FFF2-40B4-BE49-F238E27FC236}">
              <a16:creationId xmlns:a16="http://schemas.microsoft.com/office/drawing/2014/main" id="{AC03C44B-9F29-45BE-8B7D-1C177A33AD57}"/>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09" name="Text Box 16">
          <a:extLst>
            <a:ext uri="{FF2B5EF4-FFF2-40B4-BE49-F238E27FC236}">
              <a16:creationId xmlns:a16="http://schemas.microsoft.com/office/drawing/2014/main" id="{000128BD-330D-499E-80C7-22F2C442716E}"/>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10" name="Text Box 17">
          <a:extLst>
            <a:ext uri="{FF2B5EF4-FFF2-40B4-BE49-F238E27FC236}">
              <a16:creationId xmlns:a16="http://schemas.microsoft.com/office/drawing/2014/main" id="{8EA4AC64-164A-4A57-90EB-35946A50A6C4}"/>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11" name="Text Box 18">
          <a:extLst>
            <a:ext uri="{FF2B5EF4-FFF2-40B4-BE49-F238E27FC236}">
              <a16:creationId xmlns:a16="http://schemas.microsoft.com/office/drawing/2014/main" id="{9178DE16-7F9E-47CA-8AF6-6CCEEDF55E5C}"/>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12" name="Text Box 19">
          <a:extLst>
            <a:ext uri="{FF2B5EF4-FFF2-40B4-BE49-F238E27FC236}">
              <a16:creationId xmlns:a16="http://schemas.microsoft.com/office/drawing/2014/main" id="{B6D38BD1-B146-4549-9314-F0D6FCB4E02D}"/>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3" name="Text Box 16">
          <a:extLst>
            <a:ext uri="{FF2B5EF4-FFF2-40B4-BE49-F238E27FC236}">
              <a16:creationId xmlns:a16="http://schemas.microsoft.com/office/drawing/2014/main" id="{A4A26EAD-D19C-4E09-BE75-4A0A8498A672}"/>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4" name="Text Box 17">
          <a:extLst>
            <a:ext uri="{FF2B5EF4-FFF2-40B4-BE49-F238E27FC236}">
              <a16:creationId xmlns:a16="http://schemas.microsoft.com/office/drawing/2014/main" id="{D9ED973D-C1E0-4FFD-BBF1-F9C59875B7CE}"/>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5" name="Text Box 18">
          <a:extLst>
            <a:ext uri="{FF2B5EF4-FFF2-40B4-BE49-F238E27FC236}">
              <a16:creationId xmlns:a16="http://schemas.microsoft.com/office/drawing/2014/main" id="{73106C45-61DA-4915-92C7-A1D187DEEC07}"/>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6" name="Text Box 19">
          <a:extLst>
            <a:ext uri="{FF2B5EF4-FFF2-40B4-BE49-F238E27FC236}">
              <a16:creationId xmlns:a16="http://schemas.microsoft.com/office/drawing/2014/main" id="{9FE1C8EE-D361-415C-91B2-37A2714B0C3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17" name="Text Box 16">
          <a:extLst>
            <a:ext uri="{FF2B5EF4-FFF2-40B4-BE49-F238E27FC236}">
              <a16:creationId xmlns:a16="http://schemas.microsoft.com/office/drawing/2014/main" id="{98B16CFA-9329-4AEE-87A9-5121D7E58470}"/>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18" name="Text Box 17">
          <a:extLst>
            <a:ext uri="{FF2B5EF4-FFF2-40B4-BE49-F238E27FC236}">
              <a16:creationId xmlns:a16="http://schemas.microsoft.com/office/drawing/2014/main" id="{524677F7-9A8D-474C-BFFE-BDD983907B14}"/>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19" name="Text Box 18">
          <a:extLst>
            <a:ext uri="{FF2B5EF4-FFF2-40B4-BE49-F238E27FC236}">
              <a16:creationId xmlns:a16="http://schemas.microsoft.com/office/drawing/2014/main" id="{A27A45FB-8883-480F-8488-60D7746EC6C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0" name="Text Box 16">
          <a:extLst>
            <a:ext uri="{FF2B5EF4-FFF2-40B4-BE49-F238E27FC236}">
              <a16:creationId xmlns:a16="http://schemas.microsoft.com/office/drawing/2014/main" id="{9F0B3634-2E63-43AF-940F-6D6F086A380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1" name="Text Box 17">
          <a:extLst>
            <a:ext uri="{FF2B5EF4-FFF2-40B4-BE49-F238E27FC236}">
              <a16:creationId xmlns:a16="http://schemas.microsoft.com/office/drawing/2014/main" id="{84D18078-30A5-419C-9817-44AEC3A90055}"/>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2" name="Text Box 18">
          <a:extLst>
            <a:ext uri="{FF2B5EF4-FFF2-40B4-BE49-F238E27FC236}">
              <a16:creationId xmlns:a16="http://schemas.microsoft.com/office/drawing/2014/main" id="{D032703C-8EEB-425E-9ECC-C34D23E4676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3" name="Text Box 19">
          <a:extLst>
            <a:ext uri="{FF2B5EF4-FFF2-40B4-BE49-F238E27FC236}">
              <a16:creationId xmlns:a16="http://schemas.microsoft.com/office/drawing/2014/main" id="{C91B2AC6-1061-470C-8D33-27C564928FAC}"/>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4" name="Text Box 16">
          <a:extLst>
            <a:ext uri="{FF2B5EF4-FFF2-40B4-BE49-F238E27FC236}">
              <a16:creationId xmlns:a16="http://schemas.microsoft.com/office/drawing/2014/main" id="{B1661785-64D2-4242-A97F-DA4319548D37}"/>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5" name="Text Box 17">
          <a:extLst>
            <a:ext uri="{FF2B5EF4-FFF2-40B4-BE49-F238E27FC236}">
              <a16:creationId xmlns:a16="http://schemas.microsoft.com/office/drawing/2014/main" id="{36E74383-A3F7-421C-832D-91B143186A49}"/>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6" name="Text Box 18">
          <a:extLst>
            <a:ext uri="{FF2B5EF4-FFF2-40B4-BE49-F238E27FC236}">
              <a16:creationId xmlns:a16="http://schemas.microsoft.com/office/drawing/2014/main" id="{25BB1FB3-D818-48D9-890E-0A1579FD2F99}"/>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7" name="Text Box 19">
          <a:extLst>
            <a:ext uri="{FF2B5EF4-FFF2-40B4-BE49-F238E27FC236}">
              <a16:creationId xmlns:a16="http://schemas.microsoft.com/office/drawing/2014/main" id="{26DA0494-6391-48CD-92AB-7996CB1A40F3}"/>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28" name="Text Box 16">
          <a:extLst>
            <a:ext uri="{FF2B5EF4-FFF2-40B4-BE49-F238E27FC236}">
              <a16:creationId xmlns:a16="http://schemas.microsoft.com/office/drawing/2014/main" id="{7FB0629D-DF5D-4FE5-94BF-63C29FCCBC5C}"/>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29" name="Text Box 17">
          <a:extLst>
            <a:ext uri="{FF2B5EF4-FFF2-40B4-BE49-F238E27FC236}">
              <a16:creationId xmlns:a16="http://schemas.microsoft.com/office/drawing/2014/main" id="{4B46B86C-73A1-4797-8ADD-7B9BFA7D238A}"/>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0" name="Text Box 18">
          <a:extLst>
            <a:ext uri="{FF2B5EF4-FFF2-40B4-BE49-F238E27FC236}">
              <a16:creationId xmlns:a16="http://schemas.microsoft.com/office/drawing/2014/main" id="{1D1DFB83-2EB4-4FE2-9D6E-F932389BCE1E}"/>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1" name="Text Box 19">
          <a:extLst>
            <a:ext uri="{FF2B5EF4-FFF2-40B4-BE49-F238E27FC236}">
              <a16:creationId xmlns:a16="http://schemas.microsoft.com/office/drawing/2014/main" id="{8C07C6BD-5C5F-4B6D-BBBA-56AA6088F2F6}"/>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2" name="Text Box 16">
          <a:extLst>
            <a:ext uri="{FF2B5EF4-FFF2-40B4-BE49-F238E27FC236}">
              <a16:creationId xmlns:a16="http://schemas.microsoft.com/office/drawing/2014/main" id="{D3E8454C-F088-4AC5-A046-A478BC3DEF11}"/>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3" name="Text Box 17">
          <a:extLst>
            <a:ext uri="{FF2B5EF4-FFF2-40B4-BE49-F238E27FC236}">
              <a16:creationId xmlns:a16="http://schemas.microsoft.com/office/drawing/2014/main" id="{0628398A-938F-41A0-AC13-9033AAF81ACA}"/>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4" name="Text Box 18">
          <a:extLst>
            <a:ext uri="{FF2B5EF4-FFF2-40B4-BE49-F238E27FC236}">
              <a16:creationId xmlns:a16="http://schemas.microsoft.com/office/drawing/2014/main" id="{118B4AE2-4749-4CCA-AB38-AA32C5219300}"/>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5" name="Text Box 19">
          <a:extLst>
            <a:ext uri="{FF2B5EF4-FFF2-40B4-BE49-F238E27FC236}">
              <a16:creationId xmlns:a16="http://schemas.microsoft.com/office/drawing/2014/main" id="{8FFE1E31-2C8B-437F-9291-ACF8B3651530}"/>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2036" name="Text Box 15">
          <a:extLst>
            <a:ext uri="{FF2B5EF4-FFF2-40B4-BE49-F238E27FC236}">
              <a16:creationId xmlns:a16="http://schemas.microsoft.com/office/drawing/2014/main" id="{A0FEE325-172F-47AD-B10C-6CDF9E89E2D6}"/>
            </a:ext>
          </a:extLst>
        </xdr:cNvPr>
        <xdr:cNvSpPr txBox="1">
          <a:spLocks noChangeArrowheads="1"/>
        </xdr:cNvSpPr>
      </xdr:nvSpPr>
      <xdr:spPr bwMode="auto">
        <a:xfrm>
          <a:off x="4743450" y="10934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7" name="Text Box 16">
          <a:extLst>
            <a:ext uri="{FF2B5EF4-FFF2-40B4-BE49-F238E27FC236}">
              <a16:creationId xmlns:a16="http://schemas.microsoft.com/office/drawing/2014/main" id="{8B0713F2-BCAE-4F77-92DE-38750004058F}"/>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8" name="Text Box 17">
          <a:extLst>
            <a:ext uri="{FF2B5EF4-FFF2-40B4-BE49-F238E27FC236}">
              <a16:creationId xmlns:a16="http://schemas.microsoft.com/office/drawing/2014/main" id="{6C372529-11D5-484D-A323-93DBC0CEA515}"/>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9" name="Text Box 18">
          <a:extLst>
            <a:ext uri="{FF2B5EF4-FFF2-40B4-BE49-F238E27FC236}">
              <a16:creationId xmlns:a16="http://schemas.microsoft.com/office/drawing/2014/main" id="{6F95CCE3-F459-490C-A28F-C2E88AB16DBE}"/>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40" name="Text Box 19">
          <a:extLst>
            <a:ext uri="{FF2B5EF4-FFF2-40B4-BE49-F238E27FC236}">
              <a16:creationId xmlns:a16="http://schemas.microsoft.com/office/drawing/2014/main" id="{688DE44D-AF1A-45EF-99A3-3FF4BA23F39C}"/>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41" name="Text Box 16">
          <a:extLst>
            <a:ext uri="{FF2B5EF4-FFF2-40B4-BE49-F238E27FC236}">
              <a16:creationId xmlns:a16="http://schemas.microsoft.com/office/drawing/2014/main" id="{E1774758-059F-4EDA-A775-3599F0990842}"/>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42" name="Text Box 17">
          <a:extLst>
            <a:ext uri="{FF2B5EF4-FFF2-40B4-BE49-F238E27FC236}">
              <a16:creationId xmlns:a16="http://schemas.microsoft.com/office/drawing/2014/main" id="{47B51EFD-2FC0-4AA9-B2C1-7B5F8F02B33A}"/>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15875</xdr:rowOff>
    </xdr:from>
    <xdr:ext cx="95250" cy="171450"/>
    <xdr:sp macro="" textlink="">
      <xdr:nvSpPr>
        <xdr:cNvPr id="2043" name="Text Box 18">
          <a:extLst>
            <a:ext uri="{FF2B5EF4-FFF2-40B4-BE49-F238E27FC236}">
              <a16:creationId xmlns:a16="http://schemas.microsoft.com/office/drawing/2014/main" id="{A4875ECD-24FA-4CE3-A9AF-4F5B64B96072}"/>
            </a:ext>
          </a:extLst>
        </xdr:cNvPr>
        <xdr:cNvSpPr txBox="1">
          <a:spLocks noChangeArrowheads="1"/>
        </xdr:cNvSpPr>
      </xdr:nvSpPr>
      <xdr:spPr bwMode="auto">
        <a:xfrm>
          <a:off x="14355762" y="1206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4" name="Text Box 16">
          <a:extLst>
            <a:ext uri="{FF2B5EF4-FFF2-40B4-BE49-F238E27FC236}">
              <a16:creationId xmlns:a16="http://schemas.microsoft.com/office/drawing/2014/main" id="{3AAE127A-6220-40D1-9597-CACB96EF43F1}"/>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5" name="Text Box 17">
          <a:extLst>
            <a:ext uri="{FF2B5EF4-FFF2-40B4-BE49-F238E27FC236}">
              <a16:creationId xmlns:a16="http://schemas.microsoft.com/office/drawing/2014/main" id="{538250CD-C2D9-48C6-BD48-45AC804A4DE7}"/>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6" name="Text Box 18">
          <a:extLst>
            <a:ext uri="{FF2B5EF4-FFF2-40B4-BE49-F238E27FC236}">
              <a16:creationId xmlns:a16="http://schemas.microsoft.com/office/drawing/2014/main" id="{D36CABCC-E566-427C-888C-B792B3017DB2}"/>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7" name="Text Box 19">
          <a:extLst>
            <a:ext uri="{FF2B5EF4-FFF2-40B4-BE49-F238E27FC236}">
              <a16:creationId xmlns:a16="http://schemas.microsoft.com/office/drawing/2014/main" id="{42C3730A-092A-4D52-96B3-E42234D0FCE0}"/>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8" name="Text Box 16">
          <a:extLst>
            <a:ext uri="{FF2B5EF4-FFF2-40B4-BE49-F238E27FC236}">
              <a16:creationId xmlns:a16="http://schemas.microsoft.com/office/drawing/2014/main" id="{9CFA23D9-45C3-4817-9634-7D703EFE8764}"/>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56743"/>
    <xdr:sp macro="" textlink="">
      <xdr:nvSpPr>
        <xdr:cNvPr id="2049" name="Text Box 15">
          <a:extLst>
            <a:ext uri="{FF2B5EF4-FFF2-40B4-BE49-F238E27FC236}">
              <a16:creationId xmlns:a16="http://schemas.microsoft.com/office/drawing/2014/main" id="{11C9EFD3-58D9-421E-8F0D-3EEED9396037}"/>
            </a:ext>
          </a:extLst>
        </xdr:cNvPr>
        <xdr:cNvSpPr txBox="1">
          <a:spLocks noChangeArrowheads="1"/>
        </xdr:cNvSpPr>
      </xdr:nvSpPr>
      <xdr:spPr bwMode="auto">
        <a:xfrm>
          <a:off x="4743450" y="124206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504825</xdr:rowOff>
    </xdr:from>
    <xdr:ext cx="95250" cy="442269"/>
    <xdr:sp macro="" textlink="">
      <xdr:nvSpPr>
        <xdr:cNvPr id="2050" name="Text Box 15">
          <a:extLst>
            <a:ext uri="{FF2B5EF4-FFF2-40B4-BE49-F238E27FC236}">
              <a16:creationId xmlns:a16="http://schemas.microsoft.com/office/drawing/2014/main" id="{264ED3AA-1CA8-4660-8F41-69D965B44F2A}"/>
            </a:ext>
          </a:extLst>
        </xdr:cNvPr>
        <xdr:cNvSpPr txBox="1">
          <a:spLocks noChangeArrowheads="1"/>
        </xdr:cNvSpPr>
      </xdr:nvSpPr>
      <xdr:spPr bwMode="auto">
        <a:xfrm>
          <a:off x="14363700" y="124206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051" name="Text Box 15">
          <a:extLst>
            <a:ext uri="{FF2B5EF4-FFF2-40B4-BE49-F238E27FC236}">
              <a16:creationId xmlns:a16="http://schemas.microsoft.com/office/drawing/2014/main" id="{B34C8F3B-16EA-469D-B5CA-54850EECE59D}"/>
            </a:ext>
          </a:extLst>
        </xdr:cNvPr>
        <xdr:cNvSpPr txBox="1">
          <a:spLocks noChangeArrowheads="1"/>
        </xdr:cNvSpPr>
      </xdr:nvSpPr>
      <xdr:spPr bwMode="auto">
        <a:xfrm>
          <a:off x="4743450" y="12420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052" name="Text Box 15">
          <a:extLst>
            <a:ext uri="{FF2B5EF4-FFF2-40B4-BE49-F238E27FC236}">
              <a16:creationId xmlns:a16="http://schemas.microsoft.com/office/drawing/2014/main" id="{CB76D923-100A-4EDC-8388-2D19D085F6EB}"/>
            </a:ext>
          </a:extLst>
        </xdr:cNvPr>
        <xdr:cNvSpPr txBox="1">
          <a:spLocks noChangeArrowheads="1"/>
        </xdr:cNvSpPr>
      </xdr:nvSpPr>
      <xdr:spPr bwMode="auto">
        <a:xfrm>
          <a:off x="4743450" y="12420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504825</xdr:rowOff>
    </xdr:from>
    <xdr:ext cx="95250" cy="213632"/>
    <xdr:sp macro="" textlink="">
      <xdr:nvSpPr>
        <xdr:cNvPr id="2053" name="Text Box 15">
          <a:extLst>
            <a:ext uri="{FF2B5EF4-FFF2-40B4-BE49-F238E27FC236}">
              <a16:creationId xmlns:a16="http://schemas.microsoft.com/office/drawing/2014/main" id="{2A6F4F8A-EFCA-46B8-99B6-767406E26395}"/>
            </a:ext>
          </a:extLst>
        </xdr:cNvPr>
        <xdr:cNvSpPr txBox="1">
          <a:spLocks noChangeArrowheads="1"/>
        </xdr:cNvSpPr>
      </xdr:nvSpPr>
      <xdr:spPr bwMode="auto">
        <a:xfrm>
          <a:off x="14363700" y="12420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4" name="Text Box 16">
          <a:extLst>
            <a:ext uri="{FF2B5EF4-FFF2-40B4-BE49-F238E27FC236}">
              <a16:creationId xmlns:a16="http://schemas.microsoft.com/office/drawing/2014/main" id="{F2B0AD8F-4E3D-4098-A288-2AC198913F1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5" name="Text Box 17">
          <a:extLst>
            <a:ext uri="{FF2B5EF4-FFF2-40B4-BE49-F238E27FC236}">
              <a16:creationId xmlns:a16="http://schemas.microsoft.com/office/drawing/2014/main" id="{2C048A96-9665-4D71-9638-5C12906DB9DA}"/>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6" name="Text Box 18">
          <a:extLst>
            <a:ext uri="{FF2B5EF4-FFF2-40B4-BE49-F238E27FC236}">
              <a16:creationId xmlns:a16="http://schemas.microsoft.com/office/drawing/2014/main" id="{524F8803-B420-44D3-9DC1-8C82F2F44C83}"/>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7" name="Text Box 19">
          <a:extLst>
            <a:ext uri="{FF2B5EF4-FFF2-40B4-BE49-F238E27FC236}">
              <a16:creationId xmlns:a16="http://schemas.microsoft.com/office/drawing/2014/main" id="{5848C4AD-15A3-4723-B2E4-1D3113C83E60}"/>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58" name="Text Box 16">
          <a:extLst>
            <a:ext uri="{FF2B5EF4-FFF2-40B4-BE49-F238E27FC236}">
              <a16:creationId xmlns:a16="http://schemas.microsoft.com/office/drawing/2014/main" id="{ACE1E10B-FD1A-41E2-B012-CA5E41DC5A8B}"/>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59" name="Text Box 17">
          <a:extLst>
            <a:ext uri="{FF2B5EF4-FFF2-40B4-BE49-F238E27FC236}">
              <a16:creationId xmlns:a16="http://schemas.microsoft.com/office/drawing/2014/main" id="{F69090C4-EF90-4213-B393-D799ABB0CD67}"/>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60" name="Text Box 18">
          <a:extLst>
            <a:ext uri="{FF2B5EF4-FFF2-40B4-BE49-F238E27FC236}">
              <a16:creationId xmlns:a16="http://schemas.microsoft.com/office/drawing/2014/main" id="{B6D10483-AC38-4D74-AF2C-07C3E03368D1}"/>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61" name="Text Box 19">
          <a:extLst>
            <a:ext uri="{FF2B5EF4-FFF2-40B4-BE49-F238E27FC236}">
              <a16:creationId xmlns:a16="http://schemas.microsoft.com/office/drawing/2014/main" id="{F026B31E-5665-472E-A713-6305590C866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2" name="Text Box 16">
          <a:extLst>
            <a:ext uri="{FF2B5EF4-FFF2-40B4-BE49-F238E27FC236}">
              <a16:creationId xmlns:a16="http://schemas.microsoft.com/office/drawing/2014/main" id="{5B3ADB59-61CF-4265-BCA7-37D864E402F7}"/>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3" name="Text Box 17">
          <a:extLst>
            <a:ext uri="{FF2B5EF4-FFF2-40B4-BE49-F238E27FC236}">
              <a16:creationId xmlns:a16="http://schemas.microsoft.com/office/drawing/2014/main" id="{EE0B8C49-91BF-4019-BEA4-0328EF9B5EE3}"/>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4" name="Text Box 18">
          <a:extLst>
            <a:ext uri="{FF2B5EF4-FFF2-40B4-BE49-F238E27FC236}">
              <a16:creationId xmlns:a16="http://schemas.microsoft.com/office/drawing/2014/main" id="{DFB83586-2661-4B6A-BB24-E87BCEF2C168}"/>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5" name="Text Box 19">
          <a:extLst>
            <a:ext uri="{FF2B5EF4-FFF2-40B4-BE49-F238E27FC236}">
              <a16:creationId xmlns:a16="http://schemas.microsoft.com/office/drawing/2014/main" id="{FAA88D40-A6A0-4DC1-8174-B095BDFF6DC3}"/>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066" name="Text Box 15">
          <a:extLst>
            <a:ext uri="{FF2B5EF4-FFF2-40B4-BE49-F238E27FC236}">
              <a16:creationId xmlns:a16="http://schemas.microsoft.com/office/drawing/2014/main" id="{BDAA51BE-2E40-4712-A946-D091B6F36FDF}"/>
            </a:ext>
          </a:extLst>
        </xdr:cNvPr>
        <xdr:cNvSpPr txBox="1">
          <a:spLocks noChangeArrowheads="1"/>
        </xdr:cNvSpPr>
      </xdr:nvSpPr>
      <xdr:spPr bwMode="auto">
        <a:xfrm>
          <a:off x="4743450" y="131635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67" name="Text Box 16">
          <a:extLst>
            <a:ext uri="{FF2B5EF4-FFF2-40B4-BE49-F238E27FC236}">
              <a16:creationId xmlns:a16="http://schemas.microsoft.com/office/drawing/2014/main" id="{1B21EE0C-304F-4F78-BCCE-C1DAED892343}"/>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68" name="Text Box 17">
          <a:extLst>
            <a:ext uri="{FF2B5EF4-FFF2-40B4-BE49-F238E27FC236}">
              <a16:creationId xmlns:a16="http://schemas.microsoft.com/office/drawing/2014/main" id="{9C49F72D-2098-4EFD-A8B2-FB961B952535}"/>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69" name="Text Box 18">
          <a:extLst>
            <a:ext uri="{FF2B5EF4-FFF2-40B4-BE49-F238E27FC236}">
              <a16:creationId xmlns:a16="http://schemas.microsoft.com/office/drawing/2014/main" id="{A28976CE-2388-4ED4-B299-052BD0916D88}"/>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70" name="Text Box 19">
          <a:extLst>
            <a:ext uri="{FF2B5EF4-FFF2-40B4-BE49-F238E27FC236}">
              <a16:creationId xmlns:a16="http://schemas.microsoft.com/office/drawing/2014/main" id="{C3188C9C-70C0-4D0A-9AB0-C31602169135}"/>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20</xdr:row>
      <xdr:rowOff>504825</xdr:rowOff>
    </xdr:from>
    <xdr:ext cx="95250" cy="442269"/>
    <xdr:sp macro="" textlink="">
      <xdr:nvSpPr>
        <xdr:cNvPr id="2071" name="Text Box 15">
          <a:extLst>
            <a:ext uri="{FF2B5EF4-FFF2-40B4-BE49-F238E27FC236}">
              <a16:creationId xmlns:a16="http://schemas.microsoft.com/office/drawing/2014/main" id="{402DFE85-CA5A-4451-9BD4-3928A46C6489}"/>
            </a:ext>
          </a:extLst>
        </xdr:cNvPr>
        <xdr:cNvSpPr txBox="1">
          <a:spLocks noChangeArrowheads="1"/>
        </xdr:cNvSpPr>
      </xdr:nvSpPr>
      <xdr:spPr bwMode="auto">
        <a:xfrm>
          <a:off x="14363700" y="131635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72" name="Text Box 16">
          <a:extLst>
            <a:ext uri="{FF2B5EF4-FFF2-40B4-BE49-F238E27FC236}">
              <a16:creationId xmlns:a16="http://schemas.microsoft.com/office/drawing/2014/main" id="{8ADBF9DB-FFE4-47D5-89C6-BC7FFAA877AB}"/>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73" name="Text Box 17">
          <a:extLst>
            <a:ext uri="{FF2B5EF4-FFF2-40B4-BE49-F238E27FC236}">
              <a16:creationId xmlns:a16="http://schemas.microsoft.com/office/drawing/2014/main" id="{31F16785-42C1-45A4-B82D-7C5CA512325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74" name="Text Box 18">
          <a:extLst>
            <a:ext uri="{FF2B5EF4-FFF2-40B4-BE49-F238E27FC236}">
              <a16:creationId xmlns:a16="http://schemas.microsoft.com/office/drawing/2014/main" id="{8B8E757F-F9C2-45A2-A8B8-FB4D865580DC}"/>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5" name="Text Box 16">
          <a:extLst>
            <a:ext uri="{FF2B5EF4-FFF2-40B4-BE49-F238E27FC236}">
              <a16:creationId xmlns:a16="http://schemas.microsoft.com/office/drawing/2014/main" id="{0B589645-A107-4857-80DA-8EA59B7D0769}"/>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6" name="Text Box 17">
          <a:extLst>
            <a:ext uri="{FF2B5EF4-FFF2-40B4-BE49-F238E27FC236}">
              <a16:creationId xmlns:a16="http://schemas.microsoft.com/office/drawing/2014/main" id="{6D68EDD5-56D1-4CBF-84A0-A5DD295BCB70}"/>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7" name="Text Box 18">
          <a:extLst>
            <a:ext uri="{FF2B5EF4-FFF2-40B4-BE49-F238E27FC236}">
              <a16:creationId xmlns:a16="http://schemas.microsoft.com/office/drawing/2014/main" id="{72FF8148-A186-470A-A6FC-00D9487C974B}"/>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8" name="Text Box 19">
          <a:extLst>
            <a:ext uri="{FF2B5EF4-FFF2-40B4-BE49-F238E27FC236}">
              <a16:creationId xmlns:a16="http://schemas.microsoft.com/office/drawing/2014/main" id="{7D848608-5605-42CC-9961-7C50B7CA3519}"/>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9" name="Text Box 16">
          <a:extLst>
            <a:ext uri="{FF2B5EF4-FFF2-40B4-BE49-F238E27FC236}">
              <a16:creationId xmlns:a16="http://schemas.microsoft.com/office/drawing/2014/main" id="{B8E852A7-3A52-4CA1-A292-845E8380C766}"/>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80" name="Text Box 17">
          <a:extLst>
            <a:ext uri="{FF2B5EF4-FFF2-40B4-BE49-F238E27FC236}">
              <a16:creationId xmlns:a16="http://schemas.microsoft.com/office/drawing/2014/main" id="{B90A1BAD-3B80-4654-9F3C-6011AEDD524A}"/>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81" name="Text Box 18">
          <a:extLst>
            <a:ext uri="{FF2B5EF4-FFF2-40B4-BE49-F238E27FC236}">
              <a16:creationId xmlns:a16="http://schemas.microsoft.com/office/drawing/2014/main" id="{59A0294F-1A0E-4EDB-8721-7B9E1B826E6D}"/>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170392</xdr:rowOff>
    </xdr:from>
    <xdr:ext cx="95250" cy="213632"/>
    <xdr:sp macro="" textlink="">
      <xdr:nvSpPr>
        <xdr:cNvPr id="2082" name="Text Box 15">
          <a:extLst>
            <a:ext uri="{FF2B5EF4-FFF2-40B4-BE49-F238E27FC236}">
              <a16:creationId xmlns:a16="http://schemas.microsoft.com/office/drawing/2014/main" id="{B098AB94-ABBD-4A26-A63F-6EB79C7A0E71}"/>
            </a:ext>
          </a:extLst>
        </xdr:cNvPr>
        <xdr:cNvSpPr txBox="1">
          <a:spLocks noChangeArrowheads="1"/>
        </xdr:cNvSpPr>
      </xdr:nvSpPr>
      <xdr:spPr bwMode="auto">
        <a:xfrm>
          <a:off x="14392275" y="144483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3" name="Text Box 16">
          <a:extLst>
            <a:ext uri="{FF2B5EF4-FFF2-40B4-BE49-F238E27FC236}">
              <a16:creationId xmlns:a16="http://schemas.microsoft.com/office/drawing/2014/main" id="{331D6A7C-6117-4B72-9CBF-719BFDDF57B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4" name="Text Box 17">
          <a:extLst>
            <a:ext uri="{FF2B5EF4-FFF2-40B4-BE49-F238E27FC236}">
              <a16:creationId xmlns:a16="http://schemas.microsoft.com/office/drawing/2014/main" id="{9019F8DC-7355-4729-BA2D-427474205B2D}"/>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5" name="Text Box 18">
          <a:extLst>
            <a:ext uri="{FF2B5EF4-FFF2-40B4-BE49-F238E27FC236}">
              <a16:creationId xmlns:a16="http://schemas.microsoft.com/office/drawing/2014/main" id="{5988FB65-806A-4562-8B6E-C7F004066ED8}"/>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6" name="Text Box 19">
          <a:extLst>
            <a:ext uri="{FF2B5EF4-FFF2-40B4-BE49-F238E27FC236}">
              <a16:creationId xmlns:a16="http://schemas.microsoft.com/office/drawing/2014/main" id="{991C90EE-3BE4-45BF-BD77-73A2C040554F}"/>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87" name="Text Box 16">
          <a:extLst>
            <a:ext uri="{FF2B5EF4-FFF2-40B4-BE49-F238E27FC236}">
              <a16:creationId xmlns:a16="http://schemas.microsoft.com/office/drawing/2014/main" id="{19A8BEA5-B370-41D8-9973-E66EF7AF49B0}"/>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88" name="Text Box 17">
          <a:extLst>
            <a:ext uri="{FF2B5EF4-FFF2-40B4-BE49-F238E27FC236}">
              <a16:creationId xmlns:a16="http://schemas.microsoft.com/office/drawing/2014/main" id="{501336E4-FAEE-4193-A5E7-C0A51F67E90E}"/>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89" name="Text Box 18">
          <a:extLst>
            <a:ext uri="{FF2B5EF4-FFF2-40B4-BE49-F238E27FC236}">
              <a16:creationId xmlns:a16="http://schemas.microsoft.com/office/drawing/2014/main" id="{549D70F0-D099-4E0C-95E4-28B4A5F97889}"/>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90" name="Text Box 19">
          <a:extLst>
            <a:ext uri="{FF2B5EF4-FFF2-40B4-BE49-F238E27FC236}">
              <a16:creationId xmlns:a16="http://schemas.microsoft.com/office/drawing/2014/main" id="{69F2EA0A-5BD4-4C7F-B5AD-076A292093DC}"/>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1" name="Text Box 16">
          <a:extLst>
            <a:ext uri="{FF2B5EF4-FFF2-40B4-BE49-F238E27FC236}">
              <a16:creationId xmlns:a16="http://schemas.microsoft.com/office/drawing/2014/main" id="{B934288F-8E10-4AAA-B086-FFCC3362B040}"/>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2" name="Text Box 17">
          <a:extLst>
            <a:ext uri="{FF2B5EF4-FFF2-40B4-BE49-F238E27FC236}">
              <a16:creationId xmlns:a16="http://schemas.microsoft.com/office/drawing/2014/main" id="{7D8C6706-DF27-4273-A778-6E8F07C6332B}"/>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3" name="Text Box 18">
          <a:extLst>
            <a:ext uri="{FF2B5EF4-FFF2-40B4-BE49-F238E27FC236}">
              <a16:creationId xmlns:a16="http://schemas.microsoft.com/office/drawing/2014/main" id="{18D0B7C1-692C-4E37-8EC2-0297A225DB4E}"/>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4" name="Text Box 19">
          <a:extLst>
            <a:ext uri="{FF2B5EF4-FFF2-40B4-BE49-F238E27FC236}">
              <a16:creationId xmlns:a16="http://schemas.microsoft.com/office/drawing/2014/main" id="{C0608FAB-2DBA-44A4-BD2A-7761E81C4DAC}"/>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095" name="Text Box 15">
          <a:extLst>
            <a:ext uri="{FF2B5EF4-FFF2-40B4-BE49-F238E27FC236}">
              <a16:creationId xmlns:a16="http://schemas.microsoft.com/office/drawing/2014/main" id="{3031C2D3-DA22-437A-9DE7-CC5354EE8D61}"/>
            </a:ext>
          </a:extLst>
        </xdr:cNvPr>
        <xdr:cNvSpPr txBox="1">
          <a:spLocks noChangeArrowheads="1"/>
        </xdr:cNvSpPr>
      </xdr:nvSpPr>
      <xdr:spPr bwMode="auto">
        <a:xfrm>
          <a:off x="4743450" y="131635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6" name="Text Box 16">
          <a:extLst>
            <a:ext uri="{FF2B5EF4-FFF2-40B4-BE49-F238E27FC236}">
              <a16:creationId xmlns:a16="http://schemas.microsoft.com/office/drawing/2014/main" id="{7B74C30B-3771-46C3-8E54-D52725D95503}"/>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7" name="Text Box 17">
          <a:extLst>
            <a:ext uri="{FF2B5EF4-FFF2-40B4-BE49-F238E27FC236}">
              <a16:creationId xmlns:a16="http://schemas.microsoft.com/office/drawing/2014/main" id="{7B1C1FEA-57D9-4920-B3E9-FD4BA666FA7E}"/>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8" name="Text Box 18">
          <a:extLst>
            <a:ext uri="{FF2B5EF4-FFF2-40B4-BE49-F238E27FC236}">
              <a16:creationId xmlns:a16="http://schemas.microsoft.com/office/drawing/2014/main" id="{E881EBF9-3820-401B-A0D3-C8DEA9672B0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9" name="Text Box 19">
          <a:extLst>
            <a:ext uri="{FF2B5EF4-FFF2-40B4-BE49-F238E27FC236}">
              <a16:creationId xmlns:a16="http://schemas.microsoft.com/office/drawing/2014/main" id="{384C08F6-05F8-44B2-B374-4454993DA7BB}"/>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100" name="Text Box 16">
          <a:extLst>
            <a:ext uri="{FF2B5EF4-FFF2-40B4-BE49-F238E27FC236}">
              <a16:creationId xmlns:a16="http://schemas.microsoft.com/office/drawing/2014/main" id="{C8D30BDE-8069-4A53-BA48-11FDA22CEBD8}"/>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101" name="Text Box 17">
          <a:extLst>
            <a:ext uri="{FF2B5EF4-FFF2-40B4-BE49-F238E27FC236}">
              <a16:creationId xmlns:a16="http://schemas.microsoft.com/office/drawing/2014/main" id="{E6049500-F179-49AE-A0CF-562459EB4C82}"/>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15875</xdr:rowOff>
    </xdr:from>
    <xdr:ext cx="95250" cy="171450"/>
    <xdr:sp macro="" textlink="">
      <xdr:nvSpPr>
        <xdr:cNvPr id="2102" name="Text Box 18">
          <a:extLst>
            <a:ext uri="{FF2B5EF4-FFF2-40B4-BE49-F238E27FC236}">
              <a16:creationId xmlns:a16="http://schemas.microsoft.com/office/drawing/2014/main" id="{370582C6-9DB5-4A77-A76E-B36AB6BF5C75}"/>
            </a:ext>
          </a:extLst>
        </xdr:cNvPr>
        <xdr:cNvSpPr txBox="1">
          <a:spLocks noChangeArrowheads="1"/>
        </xdr:cNvSpPr>
      </xdr:nvSpPr>
      <xdr:spPr bwMode="auto">
        <a:xfrm>
          <a:off x="14355762" y="14293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3" name="Text Box 16">
          <a:extLst>
            <a:ext uri="{FF2B5EF4-FFF2-40B4-BE49-F238E27FC236}">
              <a16:creationId xmlns:a16="http://schemas.microsoft.com/office/drawing/2014/main" id="{A100682A-6A9B-4427-BF62-5D4E7FA5D536}"/>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4" name="Text Box 17">
          <a:extLst>
            <a:ext uri="{FF2B5EF4-FFF2-40B4-BE49-F238E27FC236}">
              <a16:creationId xmlns:a16="http://schemas.microsoft.com/office/drawing/2014/main" id="{6487A0E2-F007-4095-88D8-8DF6F678E8CE}"/>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5" name="Text Box 18">
          <a:extLst>
            <a:ext uri="{FF2B5EF4-FFF2-40B4-BE49-F238E27FC236}">
              <a16:creationId xmlns:a16="http://schemas.microsoft.com/office/drawing/2014/main" id="{3A55DA76-D3A7-4C8C-B6BB-8AA00E5A9506}"/>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6" name="Text Box 19">
          <a:extLst>
            <a:ext uri="{FF2B5EF4-FFF2-40B4-BE49-F238E27FC236}">
              <a16:creationId xmlns:a16="http://schemas.microsoft.com/office/drawing/2014/main" id="{26FB4295-3BBF-42B4-8902-D4EC4B894A27}"/>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7" name="Text Box 16">
          <a:extLst>
            <a:ext uri="{FF2B5EF4-FFF2-40B4-BE49-F238E27FC236}">
              <a16:creationId xmlns:a16="http://schemas.microsoft.com/office/drawing/2014/main" id="{4DD3B638-9AD6-4579-9A21-6BA34C374453}"/>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8496"/>
    <xdr:sp macro="" textlink="">
      <xdr:nvSpPr>
        <xdr:cNvPr id="2108" name="Text Box 15">
          <a:extLst>
            <a:ext uri="{FF2B5EF4-FFF2-40B4-BE49-F238E27FC236}">
              <a16:creationId xmlns:a16="http://schemas.microsoft.com/office/drawing/2014/main" id="{DA1857FB-9184-4554-8361-E0F644F64C69}"/>
            </a:ext>
          </a:extLst>
        </xdr:cNvPr>
        <xdr:cNvSpPr txBox="1">
          <a:spLocks noChangeArrowheads="1"/>
        </xdr:cNvSpPr>
      </xdr:nvSpPr>
      <xdr:spPr bwMode="auto">
        <a:xfrm>
          <a:off x="4743450" y="14649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504825</xdr:rowOff>
    </xdr:from>
    <xdr:ext cx="95250" cy="442269"/>
    <xdr:sp macro="" textlink="">
      <xdr:nvSpPr>
        <xdr:cNvPr id="2109" name="Text Box 15">
          <a:extLst>
            <a:ext uri="{FF2B5EF4-FFF2-40B4-BE49-F238E27FC236}">
              <a16:creationId xmlns:a16="http://schemas.microsoft.com/office/drawing/2014/main" id="{6746F8B7-03A0-4835-A791-220506C66A13}"/>
            </a:ext>
          </a:extLst>
        </xdr:cNvPr>
        <xdr:cNvSpPr txBox="1">
          <a:spLocks noChangeArrowheads="1"/>
        </xdr:cNvSpPr>
      </xdr:nvSpPr>
      <xdr:spPr bwMode="auto">
        <a:xfrm>
          <a:off x="14363700" y="146494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110" name="Text Box 15">
          <a:extLst>
            <a:ext uri="{FF2B5EF4-FFF2-40B4-BE49-F238E27FC236}">
              <a16:creationId xmlns:a16="http://schemas.microsoft.com/office/drawing/2014/main" id="{C53D7E1A-66D2-47C0-B527-7B6A0ABFA2F5}"/>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111" name="Text Box 15">
          <a:extLst>
            <a:ext uri="{FF2B5EF4-FFF2-40B4-BE49-F238E27FC236}">
              <a16:creationId xmlns:a16="http://schemas.microsoft.com/office/drawing/2014/main" id="{917DA2B3-2F38-45B6-AFBE-40DC6B914106}"/>
            </a:ext>
          </a:extLst>
        </xdr:cNvPr>
        <xdr:cNvSpPr txBox="1">
          <a:spLocks noChangeArrowheads="1"/>
        </xdr:cNvSpPr>
      </xdr:nvSpPr>
      <xdr:spPr bwMode="auto">
        <a:xfrm>
          <a:off x="4743450" y="14649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170392</xdr:rowOff>
    </xdr:from>
    <xdr:ext cx="95250" cy="213632"/>
    <xdr:sp macro="" textlink="">
      <xdr:nvSpPr>
        <xdr:cNvPr id="2112" name="Text Box 15">
          <a:extLst>
            <a:ext uri="{FF2B5EF4-FFF2-40B4-BE49-F238E27FC236}">
              <a16:creationId xmlns:a16="http://schemas.microsoft.com/office/drawing/2014/main" id="{C52188FE-B53E-4854-B40E-DFF42132D69E}"/>
            </a:ext>
          </a:extLst>
        </xdr:cNvPr>
        <xdr:cNvSpPr txBox="1">
          <a:spLocks noChangeArrowheads="1"/>
        </xdr:cNvSpPr>
      </xdr:nvSpPr>
      <xdr:spPr bwMode="auto">
        <a:xfrm>
          <a:off x="14392275" y="144483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3" name="Text Box 16">
          <a:extLst>
            <a:ext uri="{FF2B5EF4-FFF2-40B4-BE49-F238E27FC236}">
              <a16:creationId xmlns:a16="http://schemas.microsoft.com/office/drawing/2014/main" id="{7B79F798-2243-40A4-B81A-0DCE2549146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4" name="Text Box 17">
          <a:extLst>
            <a:ext uri="{FF2B5EF4-FFF2-40B4-BE49-F238E27FC236}">
              <a16:creationId xmlns:a16="http://schemas.microsoft.com/office/drawing/2014/main" id="{258F42F5-3B32-4733-B6E2-4C9E70D11378}"/>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5" name="Text Box 18">
          <a:extLst>
            <a:ext uri="{FF2B5EF4-FFF2-40B4-BE49-F238E27FC236}">
              <a16:creationId xmlns:a16="http://schemas.microsoft.com/office/drawing/2014/main" id="{03ADF7A7-4043-45A4-B58D-6DE5BD591779}"/>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6" name="Text Box 19">
          <a:extLst>
            <a:ext uri="{FF2B5EF4-FFF2-40B4-BE49-F238E27FC236}">
              <a16:creationId xmlns:a16="http://schemas.microsoft.com/office/drawing/2014/main" id="{AB5A1065-6C35-40B8-BC2D-C4055352402D}"/>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17" name="Text Box 16">
          <a:extLst>
            <a:ext uri="{FF2B5EF4-FFF2-40B4-BE49-F238E27FC236}">
              <a16:creationId xmlns:a16="http://schemas.microsoft.com/office/drawing/2014/main" id="{71D3FC61-3BD9-43F7-BFC0-75A5E8E75A84}"/>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18" name="Text Box 17">
          <a:extLst>
            <a:ext uri="{FF2B5EF4-FFF2-40B4-BE49-F238E27FC236}">
              <a16:creationId xmlns:a16="http://schemas.microsoft.com/office/drawing/2014/main" id="{CF3333DB-9B9B-4017-85DF-3227C9B77021}"/>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19" name="Text Box 18">
          <a:extLst>
            <a:ext uri="{FF2B5EF4-FFF2-40B4-BE49-F238E27FC236}">
              <a16:creationId xmlns:a16="http://schemas.microsoft.com/office/drawing/2014/main" id="{25C203E8-5416-44F3-BBA9-A981C1315AF3}"/>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20" name="Text Box 19">
          <a:extLst>
            <a:ext uri="{FF2B5EF4-FFF2-40B4-BE49-F238E27FC236}">
              <a16:creationId xmlns:a16="http://schemas.microsoft.com/office/drawing/2014/main" id="{F59DC911-20F6-4E0D-B641-A036EF9FC6EE}"/>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1" name="Text Box 16">
          <a:extLst>
            <a:ext uri="{FF2B5EF4-FFF2-40B4-BE49-F238E27FC236}">
              <a16:creationId xmlns:a16="http://schemas.microsoft.com/office/drawing/2014/main" id="{7885CE44-10AC-403C-8424-89B8927D07F4}"/>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2" name="Text Box 17">
          <a:extLst>
            <a:ext uri="{FF2B5EF4-FFF2-40B4-BE49-F238E27FC236}">
              <a16:creationId xmlns:a16="http://schemas.microsoft.com/office/drawing/2014/main" id="{B2238DE2-53A2-4FC3-BA35-5553D7A73E32}"/>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3" name="Text Box 18">
          <a:extLst>
            <a:ext uri="{FF2B5EF4-FFF2-40B4-BE49-F238E27FC236}">
              <a16:creationId xmlns:a16="http://schemas.microsoft.com/office/drawing/2014/main" id="{979B7123-709B-4B03-A91E-24554AE9BFDC}"/>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4" name="Text Box 19">
          <a:extLst>
            <a:ext uri="{FF2B5EF4-FFF2-40B4-BE49-F238E27FC236}">
              <a16:creationId xmlns:a16="http://schemas.microsoft.com/office/drawing/2014/main" id="{0066848C-B3E6-4447-B045-0E2F7BA58CAD}"/>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125" name="Text Box 15">
          <a:extLst>
            <a:ext uri="{FF2B5EF4-FFF2-40B4-BE49-F238E27FC236}">
              <a16:creationId xmlns:a16="http://schemas.microsoft.com/office/drawing/2014/main" id="{BC11CFD9-B8D0-4D78-A481-8AD6E54C00F9}"/>
            </a:ext>
          </a:extLst>
        </xdr:cNvPr>
        <xdr:cNvSpPr txBox="1">
          <a:spLocks noChangeArrowheads="1"/>
        </xdr:cNvSpPr>
      </xdr:nvSpPr>
      <xdr:spPr bwMode="auto">
        <a:xfrm>
          <a:off x="4743450" y="15392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6" name="Text Box 16">
          <a:extLst>
            <a:ext uri="{FF2B5EF4-FFF2-40B4-BE49-F238E27FC236}">
              <a16:creationId xmlns:a16="http://schemas.microsoft.com/office/drawing/2014/main" id="{999D7A67-F043-471B-BD0B-9A84E8B244BD}"/>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7" name="Text Box 17">
          <a:extLst>
            <a:ext uri="{FF2B5EF4-FFF2-40B4-BE49-F238E27FC236}">
              <a16:creationId xmlns:a16="http://schemas.microsoft.com/office/drawing/2014/main" id="{087FC252-13C2-4502-BB91-7C9CCB4DD485}"/>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8" name="Text Box 18">
          <a:extLst>
            <a:ext uri="{FF2B5EF4-FFF2-40B4-BE49-F238E27FC236}">
              <a16:creationId xmlns:a16="http://schemas.microsoft.com/office/drawing/2014/main" id="{8446C532-8A23-4E80-B773-3994932C7CEB}"/>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9" name="Text Box 19">
          <a:extLst>
            <a:ext uri="{FF2B5EF4-FFF2-40B4-BE49-F238E27FC236}">
              <a16:creationId xmlns:a16="http://schemas.microsoft.com/office/drawing/2014/main" id="{FEEAB300-FB02-46C7-A0A8-A896623DEF6B}"/>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30" name="Text Box 16">
          <a:extLst>
            <a:ext uri="{FF2B5EF4-FFF2-40B4-BE49-F238E27FC236}">
              <a16:creationId xmlns:a16="http://schemas.microsoft.com/office/drawing/2014/main" id="{C281F1CA-3F7F-458A-9F7F-5773DFBF4E58}"/>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31" name="Text Box 17">
          <a:extLst>
            <a:ext uri="{FF2B5EF4-FFF2-40B4-BE49-F238E27FC236}">
              <a16:creationId xmlns:a16="http://schemas.microsoft.com/office/drawing/2014/main" id="{B1B9B0B4-6582-44BE-B077-574AA44E1739}"/>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32" name="Text Box 18">
          <a:extLst>
            <a:ext uri="{FF2B5EF4-FFF2-40B4-BE49-F238E27FC236}">
              <a16:creationId xmlns:a16="http://schemas.microsoft.com/office/drawing/2014/main" id="{671D6519-85BE-43F7-A85D-215F73332D29}"/>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3" name="Text Box 16">
          <a:extLst>
            <a:ext uri="{FF2B5EF4-FFF2-40B4-BE49-F238E27FC236}">
              <a16:creationId xmlns:a16="http://schemas.microsoft.com/office/drawing/2014/main" id="{037A845E-2A0C-49E5-915F-433704A0988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4" name="Text Box 17">
          <a:extLst>
            <a:ext uri="{FF2B5EF4-FFF2-40B4-BE49-F238E27FC236}">
              <a16:creationId xmlns:a16="http://schemas.microsoft.com/office/drawing/2014/main" id="{E8BFB4A5-D1F2-4082-BF06-D7ED099F162D}"/>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5" name="Text Box 18">
          <a:extLst>
            <a:ext uri="{FF2B5EF4-FFF2-40B4-BE49-F238E27FC236}">
              <a16:creationId xmlns:a16="http://schemas.microsoft.com/office/drawing/2014/main" id="{15A61DE4-5EBD-4372-A6A6-75F8BD75B84F}"/>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6" name="Text Box 19">
          <a:extLst>
            <a:ext uri="{FF2B5EF4-FFF2-40B4-BE49-F238E27FC236}">
              <a16:creationId xmlns:a16="http://schemas.microsoft.com/office/drawing/2014/main" id="{02930E9E-774B-4BEA-8B12-D03DAA743C73}"/>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7" name="Text Box 16">
          <a:extLst>
            <a:ext uri="{FF2B5EF4-FFF2-40B4-BE49-F238E27FC236}">
              <a16:creationId xmlns:a16="http://schemas.microsoft.com/office/drawing/2014/main" id="{C92BA9C0-CDC5-4855-A9BF-0FEBC2D461FC}"/>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8" name="Text Box 17">
          <a:extLst>
            <a:ext uri="{FF2B5EF4-FFF2-40B4-BE49-F238E27FC236}">
              <a16:creationId xmlns:a16="http://schemas.microsoft.com/office/drawing/2014/main" id="{82584985-540E-43CE-BEAE-16E1393EC3E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9" name="Text Box 18">
          <a:extLst>
            <a:ext uri="{FF2B5EF4-FFF2-40B4-BE49-F238E27FC236}">
              <a16:creationId xmlns:a16="http://schemas.microsoft.com/office/drawing/2014/main" id="{949D42C6-3823-449A-B095-4095F6A244CE}"/>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40" name="Text Box 19">
          <a:extLst>
            <a:ext uri="{FF2B5EF4-FFF2-40B4-BE49-F238E27FC236}">
              <a16:creationId xmlns:a16="http://schemas.microsoft.com/office/drawing/2014/main" id="{0369D1B3-6D17-451B-9FBA-C753974F464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56743"/>
    <xdr:sp macro="" textlink="">
      <xdr:nvSpPr>
        <xdr:cNvPr id="2141" name="Text Box 15">
          <a:extLst>
            <a:ext uri="{FF2B5EF4-FFF2-40B4-BE49-F238E27FC236}">
              <a16:creationId xmlns:a16="http://schemas.microsoft.com/office/drawing/2014/main" id="{CC40FDFF-EBB9-42A7-AD70-0E902C7FDE8E}"/>
            </a:ext>
          </a:extLst>
        </xdr:cNvPr>
        <xdr:cNvSpPr txBox="1">
          <a:spLocks noChangeArrowheads="1"/>
        </xdr:cNvSpPr>
      </xdr:nvSpPr>
      <xdr:spPr bwMode="auto">
        <a:xfrm>
          <a:off x="4743450" y="146494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504825</xdr:rowOff>
    </xdr:from>
    <xdr:ext cx="95250" cy="442269"/>
    <xdr:sp macro="" textlink="">
      <xdr:nvSpPr>
        <xdr:cNvPr id="2142" name="Text Box 15">
          <a:extLst>
            <a:ext uri="{FF2B5EF4-FFF2-40B4-BE49-F238E27FC236}">
              <a16:creationId xmlns:a16="http://schemas.microsoft.com/office/drawing/2014/main" id="{BDC0A423-95E2-4532-92F4-8CFA9CA88E9B}"/>
            </a:ext>
          </a:extLst>
        </xdr:cNvPr>
        <xdr:cNvSpPr txBox="1">
          <a:spLocks noChangeArrowheads="1"/>
        </xdr:cNvSpPr>
      </xdr:nvSpPr>
      <xdr:spPr bwMode="auto">
        <a:xfrm>
          <a:off x="14363700" y="146494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143" name="Text Box 15">
          <a:extLst>
            <a:ext uri="{FF2B5EF4-FFF2-40B4-BE49-F238E27FC236}">
              <a16:creationId xmlns:a16="http://schemas.microsoft.com/office/drawing/2014/main" id="{F9487F42-6BB6-44DB-AF0C-13B1BDA25C90}"/>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144" name="Text Box 15">
          <a:extLst>
            <a:ext uri="{FF2B5EF4-FFF2-40B4-BE49-F238E27FC236}">
              <a16:creationId xmlns:a16="http://schemas.microsoft.com/office/drawing/2014/main" id="{27740649-907C-421B-8C4E-989A40B96093}"/>
            </a:ext>
          </a:extLst>
        </xdr:cNvPr>
        <xdr:cNvSpPr txBox="1">
          <a:spLocks noChangeArrowheads="1"/>
        </xdr:cNvSpPr>
      </xdr:nvSpPr>
      <xdr:spPr bwMode="auto">
        <a:xfrm>
          <a:off x="4743450" y="14649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504825</xdr:rowOff>
    </xdr:from>
    <xdr:ext cx="95250" cy="213632"/>
    <xdr:sp macro="" textlink="">
      <xdr:nvSpPr>
        <xdr:cNvPr id="2145" name="Text Box 15">
          <a:extLst>
            <a:ext uri="{FF2B5EF4-FFF2-40B4-BE49-F238E27FC236}">
              <a16:creationId xmlns:a16="http://schemas.microsoft.com/office/drawing/2014/main" id="{3CC40D81-A2C6-4DE7-A9A2-312F747B4689}"/>
            </a:ext>
          </a:extLst>
        </xdr:cNvPr>
        <xdr:cNvSpPr txBox="1">
          <a:spLocks noChangeArrowheads="1"/>
        </xdr:cNvSpPr>
      </xdr:nvSpPr>
      <xdr:spPr bwMode="auto">
        <a:xfrm>
          <a:off x="1436370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6" name="Text Box 16">
          <a:extLst>
            <a:ext uri="{FF2B5EF4-FFF2-40B4-BE49-F238E27FC236}">
              <a16:creationId xmlns:a16="http://schemas.microsoft.com/office/drawing/2014/main" id="{08B64C47-A970-4AAD-929A-A8A6EAE3B3C8}"/>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7" name="Text Box 17">
          <a:extLst>
            <a:ext uri="{FF2B5EF4-FFF2-40B4-BE49-F238E27FC236}">
              <a16:creationId xmlns:a16="http://schemas.microsoft.com/office/drawing/2014/main" id="{DBEA7467-CD36-4164-B33C-6FF8E94DADC0}"/>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8" name="Text Box 18">
          <a:extLst>
            <a:ext uri="{FF2B5EF4-FFF2-40B4-BE49-F238E27FC236}">
              <a16:creationId xmlns:a16="http://schemas.microsoft.com/office/drawing/2014/main" id="{407499A0-04FB-421B-88CD-20D073D1659E}"/>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9" name="Text Box 19">
          <a:extLst>
            <a:ext uri="{FF2B5EF4-FFF2-40B4-BE49-F238E27FC236}">
              <a16:creationId xmlns:a16="http://schemas.microsoft.com/office/drawing/2014/main" id="{DD522A40-216D-4B51-B129-D09419FC4756}"/>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0" name="Text Box 16">
          <a:extLst>
            <a:ext uri="{FF2B5EF4-FFF2-40B4-BE49-F238E27FC236}">
              <a16:creationId xmlns:a16="http://schemas.microsoft.com/office/drawing/2014/main" id="{A4E1748D-DD65-4225-AD1B-A2BB44F63022}"/>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1" name="Text Box 17">
          <a:extLst>
            <a:ext uri="{FF2B5EF4-FFF2-40B4-BE49-F238E27FC236}">
              <a16:creationId xmlns:a16="http://schemas.microsoft.com/office/drawing/2014/main" id="{0718A5D2-EC1B-4DCA-AE9D-56E5F6EAA332}"/>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2" name="Text Box 18">
          <a:extLst>
            <a:ext uri="{FF2B5EF4-FFF2-40B4-BE49-F238E27FC236}">
              <a16:creationId xmlns:a16="http://schemas.microsoft.com/office/drawing/2014/main" id="{07B634B4-B592-4850-881B-DEDE181034EB}"/>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3" name="Text Box 19">
          <a:extLst>
            <a:ext uri="{FF2B5EF4-FFF2-40B4-BE49-F238E27FC236}">
              <a16:creationId xmlns:a16="http://schemas.microsoft.com/office/drawing/2014/main" id="{C43A710E-1361-4E96-BF7A-4F5EE0EBAFCC}"/>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4" name="Text Box 16">
          <a:extLst>
            <a:ext uri="{FF2B5EF4-FFF2-40B4-BE49-F238E27FC236}">
              <a16:creationId xmlns:a16="http://schemas.microsoft.com/office/drawing/2014/main" id="{9DADF381-DC23-4916-BB48-BE415C4B1150}"/>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5" name="Text Box 17">
          <a:extLst>
            <a:ext uri="{FF2B5EF4-FFF2-40B4-BE49-F238E27FC236}">
              <a16:creationId xmlns:a16="http://schemas.microsoft.com/office/drawing/2014/main" id="{C2E18FBD-A296-467C-A00D-9630DFE359EF}"/>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6" name="Text Box 18">
          <a:extLst>
            <a:ext uri="{FF2B5EF4-FFF2-40B4-BE49-F238E27FC236}">
              <a16:creationId xmlns:a16="http://schemas.microsoft.com/office/drawing/2014/main" id="{DC995341-9818-4E64-B871-769E1EAF786A}"/>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7" name="Text Box 19">
          <a:extLst>
            <a:ext uri="{FF2B5EF4-FFF2-40B4-BE49-F238E27FC236}">
              <a16:creationId xmlns:a16="http://schemas.microsoft.com/office/drawing/2014/main" id="{2D3C4B19-458A-40B6-8E68-FD63E4D83408}"/>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158" name="Text Box 15">
          <a:extLst>
            <a:ext uri="{FF2B5EF4-FFF2-40B4-BE49-F238E27FC236}">
              <a16:creationId xmlns:a16="http://schemas.microsoft.com/office/drawing/2014/main" id="{99BF150B-9CF0-4843-B4B9-E77A8EBA77EC}"/>
            </a:ext>
          </a:extLst>
        </xdr:cNvPr>
        <xdr:cNvSpPr txBox="1">
          <a:spLocks noChangeArrowheads="1"/>
        </xdr:cNvSpPr>
      </xdr:nvSpPr>
      <xdr:spPr bwMode="auto">
        <a:xfrm>
          <a:off x="4743450" y="15392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59" name="Text Box 16">
          <a:extLst>
            <a:ext uri="{FF2B5EF4-FFF2-40B4-BE49-F238E27FC236}">
              <a16:creationId xmlns:a16="http://schemas.microsoft.com/office/drawing/2014/main" id="{5C4A18EB-F070-40A6-8195-71CE02CF3FBA}"/>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60" name="Text Box 17">
          <a:extLst>
            <a:ext uri="{FF2B5EF4-FFF2-40B4-BE49-F238E27FC236}">
              <a16:creationId xmlns:a16="http://schemas.microsoft.com/office/drawing/2014/main" id="{7FAC09E8-5B70-4B1B-B951-F6259E28817C}"/>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61" name="Text Box 18">
          <a:extLst>
            <a:ext uri="{FF2B5EF4-FFF2-40B4-BE49-F238E27FC236}">
              <a16:creationId xmlns:a16="http://schemas.microsoft.com/office/drawing/2014/main" id="{9E03D47A-73DA-40B2-9B49-25D4F24CE506}"/>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62" name="Text Box 19">
          <a:extLst>
            <a:ext uri="{FF2B5EF4-FFF2-40B4-BE49-F238E27FC236}">
              <a16:creationId xmlns:a16="http://schemas.microsoft.com/office/drawing/2014/main" id="{BB19C55D-FA24-4DEA-B0AF-0A7AA3532B6B}"/>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504825</xdr:rowOff>
    </xdr:from>
    <xdr:ext cx="95250" cy="442269"/>
    <xdr:sp macro="" textlink="">
      <xdr:nvSpPr>
        <xdr:cNvPr id="2163" name="Text Box 15">
          <a:extLst>
            <a:ext uri="{FF2B5EF4-FFF2-40B4-BE49-F238E27FC236}">
              <a16:creationId xmlns:a16="http://schemas.microsoft.com/office/drawing/2014/main" id="{7171792E-C309-454D-A382-13A1F296DA33}"/>
            </a:ext>
          </a:extLst>
        </xdr:cNvPr>
        <xdr:cNvSpPr txBox="1">
          <a:spLocks noChangeArrowheads="1"/>
        </xdr:cNvSpPr>
      </xdr:nvSpPr>
      <xdr:spPr bwMode="auto">
        <a:xfrm>
          <a:off x="14363700" y="15392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64" name="Text Box 16">
          <a:extLst>
            <a:ext uri="{FF2B5EF4-FFF2-40B4-BE49-F238E27FC236}">
              <a16:creationId xmlns:a16="http://schemas.microsoft.com/office/drawing/2014/main" id="{E7FFC2E3-D5C4-4137-8114-732CBE2AEE07}"/>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65" name="Text Box 17">
          <a:extLst>
            <a:ext uri="{FF2B5EF4-FFF2-40B4-BE49-F238E27FC236}">
              <a16:creationId xmlns:a16="http://schemas.microsoft.com/office/drawing/2014/main" id="{A2857455-BBD5-49C9-8093-04EC55FFDB67}"/>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66" name="Text Box 18">
          <a:extLst>
            <a:ext uri="{FF2B5EF4-FFF2-40B4-BE49-F238E27FC236}">
              <a16:creationId xmlns:a16="http://schemas.microsoft.com/office/drawing/2014/main" id="{2822ED3B-E57C-4B75-882B-2D49DB0E5A88}"/>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67" name="Text Box 16">
          <a:extLst>
            <a:ext uri="{FF2B5EF4-FFF2-40B4-BE49-F238E27FC236}">
              <a16:creationId xmlns:a16="http://schemas.microsoft.com/office/drawing/2014/main" id="{F9CDC87D-CC6B-461D-B0D8-BFA008ECCE13}"/>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68" name="Text Box 17">
          <a:extLst>
            <a:ext uri="{FF2B5EF4-FFF2-40B4-BE49-F238E27FC236}">
              <a16:creationId xmlns:a16="http://schemas.microsoft.com/office/drawing/2014/main" id="{725E6D7E-3257-41F0-B573-FD026187BE58}"/>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69" name="Text Box 18">
          <a:extLst>
            <a:ext uri="{FF2B5EF4-FFF2-40B4-BE49-F238E27FC236}">
              <a16:creationId xmlns:a16="http://schemas.microsoft.com/office/drawing/2014/main" id="{A5D4016B-F390-4531-B8B6-FF25904EA1C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0" name="Text Box 19">
          <a:extLst>
            <a:ext uri="{FF2B5EF4-FFF2-40B4-BE49-F238E27FC236}">
              <a16:creationId xmlns:a16="http://schemas.microsoft.com/office/drawing/2014/main" id="{0842CD67-FFB3-4FF3-8047-244B398BC319}"/>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1" name="Text Box 16">
          <a:extLst>
            <a:ext uri="{FF2B5EF4-FFF2-40B4-BE49-F238E27FC236}">
              <a16:creationId xmlns:a16="http://schemas.microsoft.com/office/drawing/2014/main" id="{F9FDCE82-B974-4A97-92CA-D1EA0CA6C8BC}"/>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2" name="Text Box 17">
          <a:extLst>
            <a:ext uri="{FF2B5EF4-FFF2-40B4-BE49-F238E27FC236}">
              <a16:creationId xmlns:a16="http://schemas.microsoft.com/office/drawing/2014/main" id="{65CF2722-FAA5-4A1C-883A-7A95F3451272}"/>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3" name="Text Box 18">
          <a:extLst>
            <a:ext uri="{FF2B5EF4-FFF2-40B4-BE49-F238E27FC236}">
              <a16:creationId xmlns:a16="http://schemas.microsoft.com/office/drawing/2014/main" id="{3E7511A6-0F6D-4624-87DE-4DA73083905D}"/>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170392</xdr:rowOff>
    </xdr:from>
    <xdr:ext cx="95250" cy="213632"/>
    <xdr:sp macro="" textlink="">
      <xdr:nvSpPr>
        <xdr:cNvPr id="2174" name="Text Box 15">
          <a:extLst>
            <a:ext uri="{FF2B5EF4-FFF2-40B4-BE49-F238E27FC236}">
              <a16:creationId xmlns:a16="http://schemas.microsoft.com/office/drawing/2014/main" id="{B0747DD7-0134-4046-9BC9-EC424CBBC5AC}"/>
            </a:ext>
          </a:extLst>
        </xdr:cNvPr>
        <xdr:cNvSpPr txBox="1">
          <a:spLocks noChangeArrowheads="1"/>
        </xdr:cNvSpPr>
      </xdr:nvSpPr>
      <xdr:spPr bwMode="auto">
        <a:xfrm>
          <a:off x="14392275" y="166772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5" name="Text Box 16">
          <a:extLst>
            <a:ext uri="{FF2B5EF4-FFF2-40B4-BE49-F238E27FC236}">
              <a16:creationId xmlns:a16="http://schemas.microsoft.com/office/drawing/2014/main" id="{B15618E0-48C0-46F4-AABB-7011EDC84C9E}"/>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6" name="Text Box 17">
          <a:extLst>
            <a:ext uri="{FF2B5EF4-FFF2-40B4-BE49-F238E27FC236}">
              <a16:creationId xmlns:a16="http://schemas.microsoft.com/office/drawing/2014/main" id="{EB353FB8-7060-4136-852D-7726684DE8A3}"/>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7" name="Text Box 18">
          <a:extLst>
            <a:ext uri="{FF2B5EF4-FFF2-40B4-BE49-F238E27FC236}">
              <a16:creationId xmlns:a16="http://schemas.microsoft.com/office/drawing/2014/main" id="{E02F7449-2CA7-4ED7-B19B-7ED6D83C3BAD}"/>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8" name="Text Box 19">
          <a:extLst>
            <a:ext uri="{FF2B5EF4-FFF2-40B4-BE49-F238E27FC236}">
              <a16:creationId xmlns:a16="http://schemas.microsoft.com/office/drawing/2014/main" id="{85C1C66A-E862-469F-B5DE-C0C525850AB8}"/>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79" name="Text Box 16">
          <a:extLst>
            <a:ext uri="{FF2B5EF4-FFF2-40B4-BE49-F238E27FC236}">
              <a16:creationId xmlns:a16="http://schemas.microsoft.com/office/drawing/2014/main" id="{8AA51042-4CA2-47E4-AA1F-E80D0A0E4353}"/>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80" name="Text Box 17">
          <a:extLst>
            <a:ext uri="{FF2B5EF4-FFF2-40B4-BE49-F238E27FC236}">
              <a16:creationId xmlns:a16="http://schemas.microsoft.com/office/drawing/2014/main" id="{DD7C93E6-30F7-4F95-AE65-6ADD5C660305}"/>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81" name="Text Box 18">
          <a:extLst>
            <a:ext uri="{FF2B5EF4-FFF2-40B4-BE49-F238E27FC236}">
              <a16:creationId xmlns:a16="http://schemas.microsoft.com/office/drawing/2014/main" id="{6372019A-2C55-4B98-BDDA-38E25CBD4CE1}"/>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82" name="Text Box 19">
          <a:extLst>
            <a:ext uri="{FF2B5EF4-FFF2-40B4-BE49-F238E27FC236}">
              <a16:creationId xmlns:a16="http://schemas.microsoft.com/office/drawing/2014/main" id="{82BD7EE7-5FEF-4EF0-9852-CBE26356C5F9}"/>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3" name="Text Box 16">
          <a:extLst>
            <a:ext uri="{FF2B5EF4-FFF2-40B4-BE49-F238E27FC236}">
              <a16:creationId xmlns:a16="http://schemas.microsoft.com/office/drawing/2014/main" id="{5C4E3B3C-12CD-471A-AF45-8928F7658EE3}"/>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4" name="Text Box 17">
          <a:extLst>
            <a:ext uri="{FF2B5EF4-FFF2-40B4-BE49-F238E27FC236}">
              <a16:creationId xmlns:a16="http://schemas.microsoft.com/office/drawing/2014/main" id="{5E5D1774-FBD5-4C07-ADC5-0D09FC833D86}"/>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5" name="Text Box 18">
          <a:extLst>
            <a:ext uri="{FF2B5EF4-FFF2-40B4-BE49-F238E27FC236}">
              <a16:creationId xmlns:a16="http://schemas.microsoft.com/office/drawing/2014/main" id="{A72C628E-22D4-43CF-B00C-BAF4D099D352}"/>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6" name="Text Box 19">
          <a:extLst>
            <a:ext uri="{FF2B5EF4-FFF2-40B4-BE49-F238E27FC236}">
              <a16:creationId xmlns:a16="http://schemas.microsoft.com/office/drawing/2014/main" id="{58794994-615A-4A1C-8EC0-B8B91CCC2295}"/>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187" name="Text Box 15">
          <a:extLst>
            <a:ext uri="{FF2B5EF4-FFF2-40B4-BE49-F238E27FC236}">
              <a16:creationId xmlns:a16="http://schemas.microsoft.com/office/drawing/2014/main" id="{A4CFECDD-0D0E-4B1B-BFFD-AF36AFD88C11}"/>
            </a:ext>
          </a:extLst>
        </xdr:cNvPr>
        <xdr:cNvSpPr txBox="1">
          <a:spLocks noChangeArrowheads="1"/>
        </xdr:cNvSpPr>
      </xdr:nvSpPr>
      <xdr:spPr bwMode="auto">
        <a:xfrm>
          <a:off x="4743450" y="15392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88" name="Text Box 16">
          <a:extLst>
            <a:ext uri="{FF2B5EF4-FFF2-40B4-BE49-F238E27FC236}">
              <a16:creationId xmlns:a16="http://schemas.microsoft.com/office/drawing/2014/main" id="{2109F071-3F3C-48C1-B585-BFD9C5B12F13}"/>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89" name="Text Box 17">
          <a:extLst>
            <a:ext uri="{FF2B5EF4-FFF2-40B4-BE49-F238E27FC236}">
              <a16:creationId xmlns:a16="http://schemas.microsoft.com/office/drawing/2014/main" id="{49A52FBC-C45A-48D9-A817-B524D19D2A5F}"/>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90" name="Text Box 18">
          <a:extLst>
            <a:ext uri="{FF2B5EF4-FFF2-40B4-BE49-F238E27FC236}">
              <a16:creationId xmlns:a16="http://schemas.microsoft.com/office/drawing/2014/main" id="{D57ECBC9-EA82-4B8B-9F16-CAA8C03F06E5}"/>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91" name="Text Box 19">
          <a:extLst>
            <a:ext uri="{FF2B5EF4-FFF2-40B4-BE49-F238E27FC236}">
              <a16:creationId xmlns:a16="http://schemas.microsoft.com/office/drawing/2014/main" id="{6F5338CF-6712-4F6A-A2A4-75CD00B694C0}"/>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92" name="Text Box 16">
          <a:extLst>
            <a:ext uri="{FF2B5EF4-FFF2-40B4-BE49-F238E27FC236}">
              <a16:creationId xmlns:a16="http://schemas.microsoft.com/office/drawing/2014/main" id="{CCBEB1E6-7139-4207-8FA4-EC764D6599E5}"/>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93" name="Text Box 17">
          <a:extLst>
            <a:ext uri="{FF2B5EF4-FFF2-40B4-BE49-F238E27FC236}">
              <a16:creationId xmlns:a16="http://schemas.microsoft.com/office/drawing/2014/main" id="{39E1E8CE-06F0-433D-B682-F5F365723313}"/>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15875</xdr:rowOff>
    </xdr:from>
    <xdr:ext cx="95250" cy="171450"/>
    <xdr:sp macro="" textlink="">
      <xdr:nvSpPr>
        <xdr:cNvPr id="2194" name="Text Box 18">
          <a:extLst>
            <a:ext uri="{FF2B5EF4-FFF2-40B4-BE49-F238E27FC236}">
              <a16:creationId xmlns:a16="http://schemas.microsoft.com/office/drawing/2014/main" id="{64A75C25-0B2F-4F38-859C-841D27140CA6}"/>
            </a:ext>
          </a:extLst>
        </xdr:cNvPr>
        <xdr:cNvSpPr txBox="1">
          <a:spLocks noChangeArrowheads="1"/>
        </xdr:cNvSpPr>
      </xdr:nvSpPr>
      <xdr:spPr bwMode="auto">
        <a:xfrm>
          <a:off x="14355762" y="16522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5" name="Text Box 16">
          <a:extLst>
            <a:ext uri="{FF2B5EF4-FFF2-40B4-BE49-F238E27FC236}">
              <a16:creationId xmlns:a16="http://schemas.microsoft.com/office/drawing/2014/main" id="{465AA123-1BEF-45F7-903A-8E431BEA2DE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6" name="Text Box 17">
          <a:extLst>
            <a:ext uri="{FF2B5EF4-FFF2-40B4-BE49-F238E27FC236}">
              <a16:creationId xmlns:a16="http://schemas.microsoft.com/office/drawing/2014/main" id="{E23FBC55-D595-473B-810C-E405C0A18B0F}"/>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7" name="Text Box 18">
          <a:extLst>
            <a:ext uri="{FF2B5EF4-FFF2-40B4-BE49-F238E27FC236}">
              <a16:creationId xmlns:a16="http://schemas.microsoft.com/office/drawing/2014/main" id="{E846593D-D99E-45A1-8C00-F28EB710849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8" name="Text Box 19">
          <a:extLst>
            <a:ext uri="{FF2B5EF4-FFF2-40B4-BE49-F238E27FC236}">
              <a16:creationId xmlns:a16="http://schemas.microsoft.com/office/drawing/2014/main" id="{30F2345A-C96C-4254-8EE8-21AD8BEBC616}"/>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9" name="Text Box 16">
          <a:extLst>
            <a:ext uri="{FF2B5EF4-FFF2-40B4-BE49-F238E27FC236}">
              <a16:creationId xmlns:a16="http://schemas.microsoft.com/office/drawing/2014/main" id="{32B02138-9A31-462A-85EF-0BC761007F85}"/>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200" name="Text Box 15">
          <a:extLst>
            <a:ext uri="{FF2B5EF4-FFF2-40B4-BE49-F238E27FC236}">
              <a16:creationId xmlns:a16="http://schemas.microsoft.com/office/drawing/2014/main" id="{A77CF3CC-7477-4356-9AEA-BB87BF20EBA2}"/>
            </a:ext>
          </a:extLst>
        </xdr:cNvPr>
        <xdr:cNvSpPr txBox="1">
          <a:spLocks noChangeArrowheads="1"/>
        </xdr:cNvSpPr>
      </xdr:nvSpPr>
      <xdr:spPr bwMode="auto">
        <a:xfrm>
          <a:off x="4743450" y="16878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442269"/>
    <xdr:sp macro="" textlink="">
      <xdr:nvSpPr>
        <xdr:cNvPr id="2201" name="Text Box 15">
          <a:extLst>
            <a:ext uri="{FF2B5EF4-FFF2-40B4-BE49-F238E27FC236}">
              <a16:creationId xmlns:a16="http://schemas.microsoft.com/office/drawing/2014/main" id="{9598DC64-110F-44D4-A36D-F1A459B82DB9}"/>
            </a:ext>
          </a:extLst>
        </xdr:cNvPr>
        <xdr:cNvSpPr txBox="1">
          <a:spLocks noChangeArrowheads="1"/>
        </xdr:cNvSpPr>
      </xdr:nvSpPr>
      <xdr:spPr bwMode="auto">
        <a:xfrm>
          <a:off x="14363700" y="16878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202" name="Text Box 15">
          <a:extLst>
            <a:ext uri="{FF2B5EF4-FFF2-40B4-BE49-F238E27FC236}">
              <a16:creationId xmlns:a16="http://schemas.microsoft.com/office/drawing/2014/main" id="{171428CC-53D3-486E-8773-9C47BC646CC9}"/>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203" name="Text Box 15">
          <a:extLst>
            <a:ext uri="{FF2B5EF4-FFF2-40B4-BE49-F238E27FC236}">
              <a16:creationId xmlns:a16="http://schemas.microsoft.com/office/drawing/2014/main" id="{EA09AB19-CBAB-4C51-B1A4-2C0F70F2F6E4}"/>
            </a:ext>
          </a:extLst>
        </xdr:cNvPr>
        <xdr:cNvSpPr txBox="1">
          <a:spLocks noChangeArrowheads="1"/>
        </xdr:cNvSpPr>
      </xdr:nvSpPr>
      <xdr:spPr bwMode="auto">
        <a:xfrm>
          <a:off x="4743450" y="16878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170392</xdr:rowOff>
    </xdr:from>
    <xdr:ext cx="95250" cy="213632"/>
    <xdr:sp macro="" textlink="">
      <xdr:nvSpPr>
        <xdr:cNvPr id="2204" name="Text Box 15">
          <a:extLst>
            <a:ext uri="{FF2B5EF4-FFF2-40B4-BE49-F238E27FC236}">
              <a16:creationId xmlns:a16="http://schemas.microsoft.com/office/drawing/2014/main" id="{D0E959A7-6259-4BBE-B447-3151162BDBF4}"/>
            </a:ext>
          </a:extLst>
        </xdr:cNvPr>
        <xdr:cNvSpPr txBox="1">
          <a:spLocks noChangeArrowheads="1"/>
        </xdr:cNvSpPr>
      </xdr:nvSpPr>
      <xdr:spPr bwMode="auto">
        <a:xfrm>
          <a:off x="14392275" y="166772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5" name="Text Box 16">
          <a:extLst>
            <a:ext uri="{FF2B5EF4-FFF2-40B4-BE49-F238E27FC236}">
              <a16:creationId xmlns:a16="http://schemas.microsoft.com/office/drawing/2014/main" id="{61B12699-C67C-4A79-896F-D63F80A744B2}"/>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6" name="Text Box 17">
          <a:extLst>
            <a:ext uri="{FF2B5EF4-FFF2-40B4-BE49-F238E27FC236}">
              <a16:creationId xmlns:a16="http://schemas.microsoft.com/office/drawing/2014/main" id="{9FCE56D4-FDE6-4FB5-B3BC-42665CD0500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7" name="Text Box 18">
          <a:extLst>
            <a:ext uri="{FF2B5EF4-FFF2-40B4-BE49-F238E27FC236}">
              <a16:creationId xmlns:a16="http://schemas.microsoft.com/office/drawing/2014/main" id="{71FB3789-7649-43FE-B3D8-892821FBA46A}"/>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8" name="Text Box 19">
          <a:extLst>
            <a:ext uri="{FF2B5EF4-FFF2-40B4-BE49-F238E27FC236}">
              <a16:creationId xmlns:a16="http://schemas.microsoft.com/office/drawing/2014/main" id="{37E86B55-3F4E-4F7F-A9EB-0CA7EF2FC60B}"/>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09" name="Text Box 16">
          <a:extLst>
            <a:ext uri="{FF2B5EF4-FFF2-40B4-BE49-F238E27FC236}">
              <a16:creationId xmlns:a16="http://schemas.microsoft.com/office/drawing/2014/main" id="{77E0C265-F2A8-43D6-97F4-AC6C1C5EA8FF}"/>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10" name="Text Box 17">
          <a:extLst>
            <a:ext uri="{FF2B5EF4-FFF2-40B4-BE49-F238E27FC236}">
              <a16:creationId xmlns:a16="http://schemas.microsoft.com/office/drawing/2014/main" id="{E985657D-CE3A-4107-81CB-35255FDABBCB}"/>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11" name="Text Box 18">
          <a:extLst>
            <a:ext uri="{FF2B5EF4-FFF2-40B4-BE49-F238E27FC236}">
              <a16:creationId xmlns:a16="http://schemas.microsoft.com/office/drawing/2014/main" id="{5A6B957A-1BC3-4603-90C2-41CE05B3F14D}"/>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12" name="Text Box 19">
          <a:extLst>
            <a:ext uri="{FF2B5EF4-FFF2-40B4-BE49-F238E27FC236}">
              <a16:creationId xmlns:a16="http://schemas.microsoft.com/office/drawing/2014/main" id="{7983CF57-F1DB-47BB-B3C3-4B038CA599B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3" name="Text Box 16">
          <a:extLst>
            <a:ext uri="{FF2B5EF4-FFF2-40B4-BE49-F238E27FC236}">
              <a16:creationId xmlns:a16="http://schemas.microsoft.com/office/drawing/2014/main" id="{0521C152-AFB9-4415-9937-99B4196CFBFE}"/>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4" name="Text Box 17">
          <a:extLst>
            <a:ext uri="{FF2B5EF4-FFF2-40B4-BE49-F238E27FC236}">
              <a16:creationId xmlns:a16="http://schemas.microsoft.com/office/drawing/2014/main" id="{5C5D350A-E89A-41CB-A5A8-17CAF8D6DD8E}"/>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5" name="Text Box 18">
          <a:extLst>
            <a:ext uri="{FF2B5EF4-FFF2-40B4-BE49-F238E27FC236}">
              <a16:creationId xmlns:a16="http://schemas.microsoft.com/office/drawing/2014/main" id="{15EC687A-3309-4054-9D99-41029EB495F1}"/>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6" name="Text Box 19">
          <a:extLst>
            <a:ext uri="{FF2B5EF4-FFF2-40B4-BE49-F238E27FC236}">
              <a16:creationId xmlns:a16="http://schemas.microsoft.com/office/drawing/2014/main" id="{44F73D16-A896-42A2-A474-1B88E39401E3}"/>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217" name="Text Box 15">
          <a:extLst>
            <a:ext uri="{FF2B5EF4-FFF2-40B4-BE49-F238E27FC236}">
              <a16:creationId xmlns:a16="http://schemas.microsoft.com/office/drawing/2014/main" id="{6DC81ED4-4D12-4491-9E3D-40726AD060DD}"/>
            </a:ext>
          </a:extLst>
        </xdr:cNvPr>
        <xdr:cNvSpPr txBox="1">
          <a:spLocks noChangeArrowheads="1"/>
        </xdr:cNvSpPr>
      </xdr:nvSpPr>
      <xdr:spPr bwMode="auto">
        <a:xfrm>
          <a:off x="4743450" y="18364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18" name="Text Box 16">
          <a:extLst>
            <a:ext uri="{FF2B5EF4-FFF2-40B4-BE49-F238E27FC236}">
              <a16:creationId xmlns:a16="http://schemas.microsoft.com/office/drawing/2014/main" id="{75DD08A4-2D2A-41E7-9F1C-DF50D7B0396D}"/>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19" name="Text Box 17">
          <a:extLst>
            <a:ext uri="{FF2B5EF4-FFF2-40B4-BE49-F238E27FC236}">
              <a16:creationId xmlns:a16="http://schemas.microsoft.com/office/drawing/2014/main" id="{5B1B1B2A-0B6D-48EF-8569-1AC8D330D730}"/>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20" name="Text Box 18">
          <a:extLst>
            <a:ext uri="{FF2B5EF4-FFF2-40B4-BE49-F238E27FC236}">
              <a16:creationId xmlns:a16="http://schemas.microsoft.com/office/drawing/2014/main" id="{F99FE408-8C02-4C03-BBEB-AEA91F76FAF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21" name="Text Box 19">
          <a:extLst>
            <a:ext uri="{FF2B5EF4-FFF2-40B4-BE49-F238E27FC236}">
              <a16:creationId xmlns:a16="http://schemas.microsoft.com/office/drawing/2014/main" id="{22FEC325-D488-4E2D-9412-684A95BB1941}"/>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22" name="Text Box 16">
          <a:extLst>
            <a:ext uri="{FF2B5EF4-FFF2-40B4-BE49-F238E27FC236}">
              <a16:creationId xmlns:a16="http://schemas.microsoft.com/office/drawing/2014/main" id="{D48CAD43-5BEA-491B-A0A4-3FA75E18DBEA}"/>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23" name="Text Box 17">
          <a:extLst>
            <a:ext uri="{FF2B5EF4-FFF2-40B4-BE49-F238E27FC236}">
              <a16:creationId xmlns:a16="http://schemas.microsoft.com/office/drawing/2014/main" id="{2F9C5D92-87C2-43AF-8976-5C52425323E7}"/>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24" name="Text Box 18">
          <a:extLst>
            <a:ext uri="{FF2B5EF4-FFF2-40B4-BE49-F238E27FC236}">
              <a16:creationId xmlns:a16="http://schemas.microsoft.com/office/drawing/2014/main" id="{A1018AAC-4966-499C-84C8-F4825923DE6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5" name="Text Box 16">
          <a:extLst>
            <a:ext uri="{FF2B5EF4-FFF2-40B4-BE49-F238E27FC236}">
              <a16:creationId xmlns:a16="http://schemas.microsoft.com/office/drawing/2014/main" id="{50DB912C-3774-4120-8E2E-7E626ABA5A8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6" name="Text Box 17">
          <a:extLst>
            <a:ext uri="{FF2B5EF4-FFF2-40B4-BE49-F238E27FC236}">
              <a16:creationId xmlns:a16="http://schemas.microsoft.com/office/drawing/2014/main" id="{D0874FA3-45BE-492A-9C2C-5B77E5513C40}"/>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7" name="Text Box 18">
          <a:extLst>
            <a:ext uri="{FF2B5EF4-FFF2-40B4-BE49-F238E27FC236}">
              <a16:creationId xmlns:a16="http://schemas.microsoft.com/office/drawing/2014/main" id="{F52A9C3A-53C1-4108-B3AB-4C5A059D34B6}"/>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8" name="Text Box 19">
          <a:extLst>
            <a:ext uri="{FF2B5EF4-FFF2-40B4-BE49-F238E27FC236}">
              <a16:creationId xmlns:a16="http://schemas.microsoft.com/office/drawing/2014/main" id="{C52032E9-4547-41D2-BD55-F3D38FFCB26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9" name="Text Box 16">
          <a:extLst>
            <a:ext uri="{FF2B5EF4-FFF2-40B4-BE49-F238E27FC236}">
              <a16:creationId xmlns:a16="http://schemas.microsoft.com/office/drawing/2014/main" id="{94F3C9A8-3E63-4729-B459-16714BC9A81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30" name="Text Box 17">
          <a:extLst>
            <a:ext uri="{FF2B5EF4-FFF2-40B4-BE49-F238E27FC236}">
              <a16:creationId xmlns:a16="http://schemas.microsoft.com/office/drawing/2014/main" id="{1E6BDBFA-40EE-44C2-AD01-3A7F47BBCAD2}"/>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31" name="Text Box 18">
          <a:extLst>
            <a:ext uri="{FF2B5EF4-FFF2-40B4-BE49-F238E27FC236}">
              <a16:creationId xmlns:a16="http://schemas.microsoft.com/office/drawing/2014/main" id="{F41F130C-8C54-493B-8B3F-EF164D4DD7B3}"/>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32" name="Text Box 19">
          <a:extLst>
            <a:ext uri="{FF2B5EF4-FFF2-40B4-BE49-F238E27FC236}">
              <a16:creationId xmlns:a16="http://schemas.microsoft.com/office/drawing/2014/main" id="{542B8FAD-9C99-4C60-BC22-7782551C27F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233" name="Text Box 15">
          <a:extLst>
            <a:ext uri="{FF2B5EF4-FFF2-40B4-BE49-F238E27FC236}">
              <a16:creationId xmlns:a16="http://schemas.microsoft.com/office/drawing/2014/main" id="{C06BFF0C-CCF1-4632-814A-24274E52F157}"/>
            </a:ext>
          </a:extLst>
        </xdr:cNvPr>
        <xdr:cNvSpPr txBox="1">
          <a:spLocks noChangeArrowheads="1"/>
        </xdr:cNvSpPr>
      </xdr:nvSpPr>
      <xdr:spPr bwMode="auto">
        <a:xfrm>
          <a:off x="4743450" y="168783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442269"/>
    <xdr:sp macro="" textlink="">
      <xdr:nvSpPr>
        <xdr:cNvPr id="2234" name="Text Box 15">
          <a:extLst>
            <a:ext uri="{FF2B5EF4-FFF2-40B4-BE49-F238E27FC236}">
              <a16:creationId xmlns:a16="http://schemas.microsoft.com/office/drawing/2014/main" id="{D736034F-C819-4A00-BA06-05B3482EFE5C}"/>
            </a:ext>
          </a:extLst>
        </xdr:cNvPr>
        <xdr:cNvSpPr txBox="1">
          <a:spLocks noChangeArrowheads="1"/>
        </xdr:cNvSpPr>
      </xdr:nvSpPr>
      <xdr:spPr bwMode="auto">
        <a:xfrm>
          <a:off x="14363700" y="16878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235" name="Text Box 15">
          <a:extLst>
            <a:ext uri="{FF2B5EF4-FFF2-40B4-BE49-F238E27FC236}">
              <a16:creationId xmlns:a16="http://schemas.microsoft.com/office/drawing/2014/main" id="{FF2505D5-E322-4382-8711-D563FEFD06C2}"/>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236" name="Text Box 15">
          <a:extLst>
            <a:ext uri="{FF2B5EF4-FFF2-40B4-BE49-F238E27FC236}">
              <a16:creationId xmlns:a16="http://schemas.microsoft.com/office/drawing/2014/main" id="{28E4ABC3-F6A0-4942-84DE-2B9AE45FAA4C}"/>
            </a:ext>
          </a:extLst>
        </xdr:cNvPr>
        <xdr:cNvSpPr txBox="1">
          <a:spLocks noChangeArrowheads="1"/>
        </xdr:cNvSpPr>
      </xdr:nvSpPr>
      <xdr:spPr bwMode="auto">
        <a:xfrm>
          <a:off x="4743450" y="16878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213632"/>
    <xdr:sp macro="" textlink="">
      <xdr:nvSpPr>
        <xdr:cNvPr id="2237" name="Text Box 15">
          <a:extLst>
            <a:ext uri="{FF2B5EF4-FFF2-40B4-BE49-F238E27FC236}">
              <a16:creationId xmlns:a16="http://schemas.microsoft.com/office/drawing/2014/main" id="{50C459DE-8692-4534-B0F5-FFDFC1A3B791}"/>
            </a:ext>
          </a:extLst>
        </xdr:cNvPr>
        <xdr:cNvSpPr txBox="1">
          <a:spLocks noChangeArrowheads="1"/>
        </xdr:cNvSpPr>
      </xdr:nvSpPr>
      <xdr:spPr bwMode="auto">
        <a:xfrm>
          <a:off x="1436370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38" name="Text Box 16">
          <a:extLst>
            <a:ext uri="{FF2B5EF4-FFF2-40B4-BE49-F238E27FC236}">
              <a16:creationId xmlns:a16="http://schemas.microsoft.com/office/drawing/2014/main" id="{70F9D887-89A1-4FF2-BBFD-3B48DD8E7309}"/>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39" name="Text Box 17">
          <a:extLst>
            <a:ext uri="{FF2B5EF4-FFF2-40B4-BE49-F238E27FC236}">
              <a16:creationId xmlns:a16="http://schemas.microsoft.com/office/drawing/2014/main" id="{B99BA241-6B49-40ED-B027-F51A8FDCEC2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40" name="Text Box 18">
          <a:extLst>
            <a:ext uri="{FF2B5EF4-FFF2-40B4-BE49-F238E27FC236}">
              <a16:creationId xmlns:a16="http://schemas.microsoft.com/office/drawing/2014/main" id="{A794EC46-0024-4575-B2E9-07F945A44724}"/>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41" name="Text Box 19">
          <a:extLst>
            <a:ext uri="{FF2B5EF4-FFF2-40B4-BE49-F238E27FC236}">
              <a16:creationId xmlns:a16="http://schemas.microsoft.com/office/drawing/2014/main" id="{8BBD5512-FB7F-49DB-A17F-D1E51C0000B6}"/>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2" name="Text Box 16">
          <a:extLst>
            <a:ext uri="{FF2B5EF4-FFF2-40B4-BE49-F238E27FC236}">
              <a16:creationId xmlns:a16="http://schemas.microsoft.com/office/drawing/2014/main" id="{AACBD173-F59F-4330-9706-A3350273B4F7}"/>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3" name="Text Box 17">
          <a:extLst>
            <a:ext uri="{FF2B5EF4-FFF2-40B4-BE49-F238E27FC236}">
              <a16:creationId xmlns:a16="http://schemas.microsoft.com/office/drawing/2014/main" id="{754CDE71-7931-4D71-885E-4584BA422C63}"/>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4" name="Text Box 18">
          <a:extLst>
            <a:ext uri="{FF2B5EF4-FFF2-40B4-BE49-F238E27FC236}">
              <a16:creationId xmlns:a16="http://schemas.microsoft.com/office/drawing/2014/main" id="{0D6E5686-D2E6-40A9-863A-D1DECD00C1CF}"/>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5" name="Text Box 19">
          <a:extLst>
            <a:ext uri="{FF2B5EF4-FFF2-40B4-BE49-F238E27FC236}">
              <a16:creationId xmlns:a16="http://schemas.microsoft.com/office/drawing/2014/main" id="{D519F25F-9A58-4030-940F-82007BA791BB}"/>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46" name="Text Box 16">
          <a:extLst>
            <a:ext uri="{FF2B5EF4-FFF2-40B4-BE49-F238E27FC236}">
              <a16:creationId xmlns:a16="http://schemas.microsoft.com/office/drawing/2014/main" id="{36D5C8C9-4D03-4C8A-BEFB-13208613C45D}"/>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47" name="Text Box 17">
          <a:extLst>
            <a:ext uri="{FF2B5EF4-FFF2-40B4-BE49-F238E27FC236}">
              <a16:creationId xmlns:a16="http://schemas.microsoft.com/office/drawing/2014/main" id="{C1F18444-787B-48B9-A3CF-D6470940DEC9}"/>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248" name="Text Box 15">
          <a:extLst>
            <a:ext uri="{FF2B5EF4-FFF2-40B4-BE49-F238E27FC236}">
              <a16:creationId xmlns:a16="http://schemas.microsoft.com/office/drawing/2014/main" id="{29545296-8E05-411A-BC61-6394340C48F5}"/>
            </a:ext>
          </a:extLst>
        </xdr:cNvPr>
        <xdr:cNvSpPr txBox="1">
          <a:spLocks noChangeArrowheads="1"/>
        </xdr:cNvSpPr>
      </xdr:nvSpPr>
      <xdr:spPr bwMode="auto">
        <a:xfrm>
          <a:off x="4743450" y="18364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49" name="Text Box 16">
          <a:extLst>
            <a:ext uri="{FF2B5EF4-FFF2-40B4-BE49-F238E27FC236}">
              <a16:creationId xmlns:a16="http://schemas.microsoft.com/office/drawing/2014/main" id="{E2DBED19-EB2A-40D4-A4C2-D09A5C4A158A}"/>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50" name="Text Box 17">
          <a:extLst>
            <a:ext uri="{FF2B5EF4-FFF2-40B4-BE49-F238E27FC236}">
              <a16:creationId xmlns:a16="http://schemas.microsoft.com/office/drawing/2014/main" id="{EB249CBC-FFE9-43C3-8F75-C356AF211083}"/>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51" name="Text Box 18">
          <a:extLst>
            <a:ext uri="{FF2B5EF4-FFF2-40B4-BE49-F238E27FC236}">
              <a16:creationId xmlns:a16="http://schemas.microsoft.com/office/drawing/2014/main" id="{64FF5754-9476-4C55-B634-62A791F0DD19}"/>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52" name="Text Box 19">
          <a:extLst>
            <a:ext uri="{FF2B5EF4-FFF2-40B4-BE49-F238E27FC236}">
              <a16:creationId xmlns:a16="http://schemas.microsoft.com/office/drawing/2014/main" id="{E5F26E46-9D1E-411D-8793-2D961BE32AE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xdr:row>
      <xdr:rowOff>504825</xdr:rowOff>
    </xdr:from>
    <xdr:ext cx="95250" cy="442269"/>
    <xdr:sp macro="" textlink="">
      <xdr:nvSpPr>
        <xdr:cNvPr id="2253" name="Text Box 15">
          <a:extLst>
            <a:ext uri="{FF2B5EF4-FFF2-40B4-BE49-F238E27FC236}">
              <a16:creationId xmlns:a16="http://schemas.microsoft.com/office/drawing/2014/main" id="{B7603E7D-2808-4E96-B9E2-F85B893DD6A2}"/>
            </a:ext>
          </a:extLst>
        </xdr:cNvPr>
        <xdr:cNvSpPr txBox="1">
          <a:spLocks noChangeArrowheads="1"/>
        </xdr:cNvSpPr>
      </xdr:nvSpPr>
      <xdr:spPr bwMode="auto">
        <a:xfrm>
          <a:off x="14363700" y="18364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54" name="Text Box 16">
          <a:extLst>
            <a:ext uri="{FF2B5EF4-FFF2-40B4-BE49-F238E27FC236}">
              <a16:creationId xmlns:a16="http://schemas.microsoft.com/office/drawing/2014/main" id="{C1655E8C-8F95-44B4-9347-5BE3AA996298}"/>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55" name="Text Box 17">
          <a:extLst>
            <a:ext uri="{FF2B5EF4-FFF2-40B4-BE49-F238E27FC236}">
              <a16:creationId xmlns:a16="http://schemas.microsoft.com/office/drawing/2014/main" id="{DAC43D80-EC41-41B1-9171-6360AE7E0471}"/>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56" name="Text Box 18">
          <a:extLst>
            <a:ext uri="{FF2B5EF4-FFF2-40B4-BE49-F238E27FC236}">
              <a16:creationId xmlns:a16="http://schemas.microsoft.com/office/drawing/2014/main" id="{CB07B172-ABF3-47B2-A1DC-A409165B6CB0}"/>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57" name="Text Box 16">
          <a:extLst>
            <a:ext uri="{FF2B5EF4-FFF2-40B4-BE49-F238E27FC236}">
              <a16:creationId xmlns:a16="http://schemas.microsoft.com/office/drawing/2014/main" id="{25EA7A95-80A1-4866-A228-C388A536341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58" name="Text Box 17">
          <a:extLst>
            <a:ext uri="{FF2B5EF4-FFF2-40B4-BE49-F238E27FC236}">
              <a16:creationId xmlns:a16="http://schemas.microsoft.com/office/drawing/2014/main" id="{7A632CB0-6BD2-4411-8A88-25587E2EC8C6}"/>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59" name="Text Box 18">
          <a:extLst>
            <a:ext uri="{FF2B5EF4-FFF2-40B4-BE49-F238E27FC236}">
              <a16:creationId xmlns:a16="http://schemas.microsoft.com/office/drawing/2014/main" id="{D34001E2-122E-42D4-8E88-716FA97874F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0" name="Text Box 19">
          <a:extLst>
            <a:ext uri="{FF2B5EF4-FFF2-40B4-BE49-F238E27FC236}">
              <a16:creationId xmlns:a16="http://schemas.microsoft.com/office/drawing/2014/main" id="{478310B6-1018-4EBE-9AEE-DF3366D7606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1" name="Text Box 16">
          <a:extLst>
            <a:ext uri="{FF2B5EF4-FFF2-40B4-BE49-F238E27FC236}">
              <a16:creationId xmlns:a16="http://schemas.microsoft.com/office/drawing/2014/main" id="{1FCD06AC-3179-4706-8489-CCE96C102E90}"/>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2" name="Text Box 17">
          <a:extLst>
            <a:ext uri="{FF2B5EF4-FFF2-40B4-BE49-F238E27FC236}">
              <a16:creationId xmlns:a16="http://schemas.microsoft.com/office/drawing/2014/main" id="{8DA08ACC-97EF-4F6B-ACB9-B97DF374F66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3" name="Text Box 18">
          <a:extLst>
            <a:ext uri="{FF2B5EF4-FFF2-40B4-BE49-F238E27FC236}">
              <a16:creationId xmlns:a16="http://schemas.microsoft.com/office/drawing/2014/main" id="{D1182B59-C915-4CDD-B7C0-BE7E9AA95CCD}"/>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170392</xdr:rowOff>
    </xdr:from>
    <xdr:ext cx="95250" cy="213632"/>
    <xdr:sp macro="" textlink="">
      <xdr:nvSpPr>
        <xdr:cNvPr id="2264" name="Text Box 15">
          <a:extLst>
            <a:ext uri="{FF2B5EF4-FFF2-40B4-BE49-F238E27FC236}">
              <a16:creationId xmlns:a16="http://schemas.microsoft.com/office/drawing/2014/main" id="{EC9BA888-D5B5-4462-B13B-074DA04C2B98}"/>
            </a:ext>
          </a:extLst>
        </xdr:cNvPr>
        <xdr:cNvSpPr txBox="1">
          <a:spLocks noChangeArrowheads="1"/>
        </xdr:cNvSpPr>
      </xdr:nvSpPr>
      <xdr:spPr bwMode="auto">
        <a:xfrm>
          <a:off x="14392275" y="189060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5" name="Text Box 16">
          <a:extLst>
            <a:ext uri="{FF2B5EF4-FFF2-40B4-BE49-F238E27FC236}">
              <a16:creationId xmlns:a16="http://schemas.microsoft.com/office/drawing/2014/main" id="{0ADD6B6A-D046-4231-B74A-9852558CF09A}"/>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6" name="Text Box 17">
          <a:extLst>
            <a:ext uri="{FF2B5EF4-FFF2-40B4-BE49-F238E27FC236}">
              <a16:creationId xmlns:a16="http://schemas.microsoft.com/office/drawing/2014/main" id="{E1E0A5DC-8DD6-419A-8912-D9FDB6CB6F1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7" name="Text Box 18">
          <a:extLst>
            <a:ext uri="{FF2B5EF4-FFF2-40B4-BE49-F238E27FC236}">
              <a16:creationId xmlns:a16="http://schemas.microsoft.com/office/drawing/2014/main" id="{47F57166-7DF1-4EC5-9BDB-CF676BFE295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8" name="Text Box 19">
          <a:extLst>
            <a:ext uri="{FF2B5EF4-FFF2-40B4-BE49-F238E27FC236}">
              <a16:creationId xmlns:a16="http://schemas.microsoft.com/office/drawing/2014/main" id="{5FEBFDB4-0838-4A65-9AD8-81DAA90C3D95}"/>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69" name="Text Box 16">
          <a:extLst>
            <a:ext uri="{FF2B5EF4-FFF2-40B4-BE49-F238E27FC236}">
              <a16:creationId xmlns:a16="http://schemas.microsoft.com/office/drawing/2014/main" id="{26A651EC-C079-4C49-BC01-E9E0647B04EA}"/>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70" name="Text Box 17">
          <a:extLst>
            <a:ext uri="{FF2B5EF4-FFF2-40B4-BE49-F238E27FC236}">
              <a16:creationId xmlns:a16="http://schemas.microsoft.com/office/drawing/2014/main" id="{D21BB4AA-1028-4717-A610-EFB8310538AE}"/>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71" name="Text Box 18">
          <a:extLst>
            <a:ext uri="{FF2B5EF4-FFF2-40B4-BE49-F238E27FC236}">
              <a16:creationId xmlns:a16="http://schemas.microsoft.com/office/drawing/2014/main" id="{BEAB04A7-7771-498F-8262-65582557196C}"/>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72" name="Text Box 19">
          <a:extLst>
            <a:ext uri="{FF2B5EF4-FFF2-40B4-BE49-F238E27FC236}">
              <a16:creationId xmlns:a16="http://schemas.microsoft.com/office/drawing/2014/main" id="{8B7E37F5-619D-4B2F-9D24-B6FC6D865940}"/>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3" name="Text Box 16">
          <a:extLst>
            <a:ext uri="{FF2B5EF4-FFF2-40B4-BE49-F238E27FC236}">
              <a16:creationId xmlns:a16="http://schemas.microsoft.com/office/drawing/2014/main" id="{3E81A631-05E3-4808-8204-4A06CB6689BE}"/>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4" name="Text Box 17">
          <a:extLst>
            <a:ext uri="{FF2B5EF4-FFF2-40B4-BE49-F238E27FC236}">
              <a16:creationId xmlns:a16="http://schemas.microsoft.com/office/drawing/2014/main" id="{E20836CF-D4B8-429B-BDC1-75368B8CBBDD}"/>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5" name="Text Box 18">
          <a:extLst>
            <a:ext uri="{FF2B5EF4-FFF2-40B4-BE49-F238E27FC236}">
              <a16:creationId xmlns:a16="http://schemas.microsoft.com/office/drawing/2014/main" id="{C2638A10-D519-4CDE-A82F-E07AEB2BBFFB}"/>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6" name="Text Box 19">
          <a:extLst>
            <a:ext uri="{FF2B5EF4-FFF2-40B4-BE49-F238E27FC236}">
              <a16:creationId xmlns:a16="http://schemas.microsoft.com/office/drawing/2014/main" id="{D4FF82F2-1EA4-4795-9177-1148440833F7}"/>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277" name="Text Box 15">
          <a:extLst>
            <a:ext uri="{FF2B5EF4-FFF2-40B4-BE49-F238E27FC236}">
              <a16:creationId xmlns:a16="http://schemas.microsoft.com/office/drawing/2014/main" id="{89006FC6-1228-437C-BC0A-0D14127000E7}"/>
            </a:ext>
          </a:extLst>
        </xdr:cNvPr>
        <xdr:cNvSpPr txBox="1">
          <a:spLocks noChangeArrowheads="1"/>
        </xdr:cNvSpPr>
      </xdr:nvSpPr>
      <xdr:spPr bwMode="auto">
        <a:xfrm>
          <a:off x="4743450" y="18364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78" name="Text Box 16">
          <a:extLst>
            <a:ext uri="{FF2B5EF4-FFF2-40B4-BE49-F238E27FC236}">
              <a16:creationId xmlns:a16="http://schemas.microsoft.com/office/drawing/2014/main" id="{3092081F-E17C-42CA-86AA-9E6D0D6DA62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79" name="Text Box 17">
          <a:extLst>
            <a:ext uri="{FF2B5EF4-FFF2-40B4-BE49-F238E27FC236}">
              <a16:creationId xmlns:a16="http://schemas.microsoft.com/office/drawing/2014/main" id="{8E7E64E3-1825-46EA-B458-408D9A753BA1}"/>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80" name="Text Box 18">
          <a:extLst>
            <a:ext uri="{FF2B5EF4-FFF2-40B4-BE49-F238E27FC236}">
              <a16:creationId xmlns:a16="http://schemas.microsoft.com/office/drawing/2014/main" id="{B390FE95-DA1C-4E14-8FB2-950C18A69C5F}"/>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81" name="Text Box 19">
          <a:extLst>
            <a:ext uri="{FF2B5EF4-FFF2-40B4-BE49-F238E27FC236}">
              <a16:creationId xmlns:a16="http://schemas.microsoft.com/office/drawing/2014/main" id="{C8C38FCF-0CB5-4DA0-9C38-2D72042E8C8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82" name="Text Box 16">
          <a:extLst>
            <a:ext uri="{FF2B5EF4-FFF2-40B4-BE49-F238E27FC236}">
              <a16:creationId xmlns:a16="http://schemas.microsoft.com/office/drawing/2014/main" id="{8D5FB7F2-E85C-4865-8D95-734488132E6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83" name="Text Box 17">
          <a:extLst>
            <a:ext uri="{FF2B5EF4-FFF2-40B4-BE49-F238E27FC236}">
              <a16:creationId xmlns:a16="http://schemas.microsoft.com/office/drawing/2014/main" id="{6DEC0C92-6D8D-4AA7-87D9-81CE89E3DCA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15875</xdr:rowOff>
    </xdr:from>
    <xdr:ext cx="95250" cy="171450"/>
    <xdr:sp macro="" textlink="">
      <xdr:nvSpPr>
        <xdr:cNvPr id="2284" name="Text Box 18">
          <a:extLst>
            <a:ext uri="{FF2B5EF4-FFF2-40B4-BE49-F238E27FC236}">
              <a16:creationId xmlns:a16="http://schemas.microsoft.com/office/drawing/2014/main" id="{9D97B9C6-D98D-4DFE-9887-09A1FD2667C7}"/>
            </a:ext>
          </a:extLst>
        </xdr:cNvPr>
        <xdr:cNvSpPr txBox="1">
          <a:spLocks noChangeArrowheads="1"/>
        </xdr:cNvSpPr>
      </xdr:nvSpPr>
      <xdr:spPr bwMode="auto">
        <a:xfrm>
          <a:off x="14355762" y="18751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5" name="Text Box 16">
          <a:extLst>
            <a:ext uri="{FF2B5EF4-FFF2-40B4-BE49-F238E27FC236}">
              <a16:creationId xmlns:a16="http://schemas.microsoft.com/office/drawing/2014/main" id="{A78F4508-B8E2-4011-9955-97142596689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6" name="Text Box 17">
          <a:extLst>
            <a:ext uri="{FF2B5EF4-FFF2-40B4-BE49-F238E27FC236}">
              <a16:creationId xmlns:a16="http://schemas.microsoft.com/office/drawing/2014/main" id="{92184E1E-0D54-4F85-A343-F17F7344AA49}"/>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7" name="Text Box 18">
          <a:extLst>
            <a:ext uri="{FF2B5EF4-FFF2-40B4-BE49-F238E27FC236}">
              <a16:creationId xmlns:a16="http://schemas.microsoft.com/office/drawing/2014/main" id="{2596385A-1D71-4DBF-9BF3-6DAA00E527BF}"/>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8" name="Text Box 19">
          <a:extLst>
            <a:ext uri="{FF2B5EF4-FFF2-40B4-BE49-F238E27FC236}">
              <a16:creationId xmlns:a16="http://schemas.microsoft.com/office/drawing/2014/main" id="{D5FA23D3-86AE-40FB-9EC3-C062584798A2}"/>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9" name="Text Box 16">
          <a:extLst>
            <a:ext uri="{FF2B5EF4-FFF2-40B4-BE49-F238E27FC236}">
              <a16:creationId xmlns:a16="http://schemas.microsoft.com/office/drawing/2014/main" id="{F94541FE-59E4-4F99-8A6B-371D7827122E}"/>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170392</xdr:rowOff>
    </xdr:from>
    <xdr:ext cx="95250" cy="213632"/>
    <xdr:sp macro="" textlink="">
      <xdr:nvSpPr>
        <xdr:cNvPr id="2290" name="Text Box 15">
          <a:extLst>
            <a:ext uri="{FF2B5EF4-FFF2-40B4-BE49-F238E27FC236}">
              <a16:creationId xmlns:a16="http://schemas.microsoft.com/office/drawing/2014/main" id="{CD738174-9855-4ADC-BD77-C65B0DCF990B}"/>
            </a:ext>
          </a:extLst>
        </xdr:cNvPr>
        <xdr:cNvSpPr txBox="1">
          <a:spLocks noChangeArrowheads="1"/>
        </xdr:cNvSpPr>
      </xdr:nvSpPr>
      <xdr:spPr bwMode="auto">
        <a:xfrm>
          <a:off x="14392275" y="189060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2291" name="Text Box 15">
          <a:extLst>
            <a:ext uri="{FF2B5EF4-FFF2-40B4-BE49-F238E27FC236}">
              <a16:creationId xmlns:a16="http://schemas.microsoft.com/office/drawing/2014/main" id="{99502DD4-3224-4906-9D2F-1011F97EBC74}"/>
            </a:ext>
          </a:extLst>
        </xdr:cNvPr>
        <xdr:cNvSpPr txBox="1">
          <a:spLocks noChangeArrowheads="1"/>
        </xdr:cNvSpPr>
      </xdr:nvSpPr>
      <xdr:spPr bwMode="auto">
        <a:xfrm>
          <a:off x="4743450" y="19107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442269"/>
    <xdr:sp macro="" textlink="">
      <xdr:nvSpPr>
        <xdr:cNvPr id="2292" name="Text Box 15">
          <a:extLst>
            <a:ext uri="{FF2B5EF4-FFF2-40B4-BE49-F238E27FC236}">
              <a16:creationId xmlns:a16="http://schemas.microsoft.com/office/drawing/2014/main" id="{5727068F-0836-4EE2-8C7B-DA0C7EABB947}"/>
            </a:ext>
          </a:extLst>
        </xdr:cNvPr>
        <xdr:cNvSpPr txBox="1">
          <a:spLocks noChangeArrowheads="1"/>
        </xdr:cNvSpPr>
      </xdr:nvSpPr>
      <xdr:spPr bwMode="auto">
        <a:xfrm>
          <a:off x="14363700" y="191071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293" name="Text Box 15">
          <a:extLst>
            <a:ext uri="{FF2B5EF4-FFF2-40B4-BE49-F238E27FC236}">
              <a16:creationId xmlns:a16="http://schemas.microsoft.com/office/drawing/2014/main" id="{5847A5F6-0D2F-417B-B6A6-93C3E19BFA8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294" name="Text Box 15">
          <a:extLst>
            <a:ext uri="{FF2B5EF4-FFF2-40B4-BE49-F238E27FC236}">
              <a16:creationId xmlns:a16="http://schemas.microsoft.com/office/drawing/2014/main" id="{66DBCB05-3F29-4C2B-996E-99B2F6D1BBC1}"/>
            </a:ext>
          </a:extLst>
        </xdr:cNvPr>
        <xdr:cNvSpPr txBox="1">
          <a:spLocks noChangeArrowheads="1"/>
        </xdr:cNvSpPr>
      </xdr:nvSpPr>
      <xdr:spPr bwMode="auto">
        <a:xfrm>
          <a:off x="4743450" y="19107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170392</xdr:rowOff>
    </xdr:from>
    <xdr:ext cx="95250" cy="213632"/>
    <xdr:sp macro="" textlink="">
      <xdr:nvSpPr>
        <xdr:cNvPr id="2295" name="Text Box 15">
          <a:extLst>
            <a:ext uri="{FF2B5EF4-FFF2-40B4-BE49-F238E27FC236}">
              <a16:creationId xmlns:a16="http://schemas.microsoft.com/office/drawing/2014/main" id="{EEDA916E-5A22-4573-8A99-1FD994B138A9}"/>
            </a:ext>
          </a:extLst>
        </xdr:cNvPr>
        <xdr:cNvSpPr txBox="1">
          <a:spLocks noChangeArrowheads="1"/>
        </xdr:cNvSpPr>
      </xdr:nvSpPr>
      <xdr:spPr bwMode="auto">
        <a:xfrm>
          <a:off x="14392275" y="189060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6" name="Text Box 16">
          <a:extLst>
            <a:ext uri="{FF2B5EF4-FFF2-40B4-BE49-F238E27FC236}">
              <a16:creationId xmlns:a16="http://schemas.microsoft.com/office/drawing/2014/main" id="{2181B370-41CC-44CE-8180-AB4ABE3C6A6C}"/>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7" name="Text Box 17">
          <a:extLst>
            <a:ext uri="{FF2B5EF4-FFF2-40B4-BE49-F238E27FC236}">
              <a16:creationId xmlns:a16="http://schemas.microsoft.com/office/drawing/2014/main" id="{1B6130F7-3B32-42C6-88AA-2F4E500CC96D}"/>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8" name="Text Box 18">
          <a:extLst>
            <a:ext uri="{FF2B5EF4-FFF2-40B4-BE49-F238E27FC236}">
              <a16:creationId xmlns:a16="http://schemas.microsoft.com/office/drawing/2014/main" id="{26B5A8CF-A786-42B7-8F5E-BB07B155E1FA}"/>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9" name="Text Box 19">
          <a:extLst>
            <a:ext uri="{FF2B5EF4-FFF2-40B4-BE49-F238E27FC236}">
              <a16:creationId xmlns:a16="http://schemas.microsoft.com/office/drawing/2014/main" id="{DEAFA5CB-9656-4B06-B030-6D33F55B2016}"/>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0" name="Text Box 16">
          <a:extLst>
            <a:ext uri="{FF2B5EF4-FFF2-40B4-BE49-F238E27FC236}">
              <a16:creationId xmlns:a16="http://schemas.microsoft.com/office/drawing/2014/main" id="{7446EA77-FF48-423D-930D-5136C488CCC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1" name="Text Box 17">
          <a:extLst>
            <a:ext uri="{FF2B5EF4-FFF2-40B4-BE49-F238E27FC236}">
              <a16:creationId xmlns:a16="http://schemas.microsoft.com/office/drawing/2014/main" id="{A7843411-B95C-4C28-8924-DC9D7FA49BB2}"/>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2" name="Text Box 18">
          <a:extLst>
            <a:ext uri="{FF2B5EF4-FFF2-40B4-BE49-F238E27FC236}">
              <a16:creationId xmlns:a16="http://schemas.microsoft.com/office/drawing/2014/main" id="{D7954AA5-DCE6-493A-B90D-D44F5CC90F9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3" name="Text Box 19">
          <a:extLst>
            <a:ext uri="{FF2B5EF4-FFF2-40B4-BE49-F238E27FC236}">
              <a16:creationId xmlns:a16="http://schemas.microsoft.com/office/drawing/2014/main" id="{B3853B57-9190-4331-B16A-8069581230B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4" name="Text Box 16">
          <a:extLst>
            <a:ext uri="{FF2B5EF4-FFF2-40B4-BE49-F238E27FC236}">
              <a16:creationId xmlns:a16="http://schemas.microsoft.com/office/drawing/2014/main" id="{27E53C74-028E-4655-949B-546DEDBC177C}"/>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5" name="Text Box 17">
          <a:extLst>
            <a:ext uri="{FF2B5EF4-FFF2-40B4-BE49-F238E27FC236}">
              <a16:creationId xmlns:a16="http://schemas.microsoft.com/office/drawing/2014/main" id="{DBA3D513-B203-4489-BE6B-263D2F73F333}"/>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6" name="Text Box 18">
          <a:extLst>
            <a:ext uri="{FF2B5EF4-FFF2-40B4-BE49-F238E27FC236}">
              <a16:creationId xmlns:a16="http://schemas.microsoft.com/office/drawing/2014/main" id="{1759D361-A35B-43CB-AAE6-97172027B3EE}"/>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7" name="Text Box 19">
          <a:extLst>
            <a:ext uri="{FF2B5EF4-FFF2-40B4-BE49-F238E27FC236}">
              <a16:creationId xmlns:a16="http://schemas.microsoft.com/office/drawing/2014/main" id="{766BD735-3AF1-4E81-AA37-0841B922E3D4}"/>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308" name="Text Box 15">
          <a:extLst>
            <a:ext uri="{FF2B5EF4-FFF2-40B4-BE49-F238E27FC236}">
              <a16:creationId xmlns:a16="http://schemas.microsoft.com/office/drawing/2014/main" id="{6141B589-2B32-4288-9DB9-DF230802AAB1}"/>
            </a:ext>
          </a:extLst>
        </xdr:cNvPr>
        <xdr:cNvSpPr txBox="1">
          <a:spLocks noChangeArrowheads="1"/>
        </xdr:cNvSpPr>
      </xdr:nvSpPr>
      <xdr:spPr bwMode="auto">
        <a:xfrm>
          <a:off x="4743450" y="20593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09" name="Text Box 16">
          <a:extLst>
            <a:ext uri="{FF2B5EF4-FFF2-40B4-BE49-F238E27FC236}">
              <a16:creationId xmlns:a16="http://schemas.microsoft.com/office/drawing/2014/main" id="{F529C887-7BEE-4EF3-9EF1-A438FF0BF77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10" name="Text Box 17">
          <a:extLst>
            <a:ext uri="{FF2B5EF4-FFF2-40B4-BE49-F238E27FC236}">
              <a16:creationId xmlns:a16="http://schemas.microsoft.com/office/drawing/2014/main" id="{C8410D67-BC0B-489A-9D4B-A999B7B7E617}"/>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11" name="Text Box 18">
          <a:extLst>
            <a:ext uri="{FF2B5EF4-FFF2-40B4-BE49-F238E27FC236}">
              <a16:creationId xmlns:a16="http://schemas.microsoft.com/office/drawing/2014/main" id="{E5CC05CE-0A7E-492E-B2C1-50B5D39FCC0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12" name="Text Box 19">
          <a:extLst>
            <a:ext uri="{FF2B5EF4-FFF2-40B4-BE49-F238E27FC236}">
              <a16:creationId xmlns:a16="http://schemas.microsoft.com/office/drawing/2014/main" id="{08DB6A75-8E44-4A5C-B19B-FDD72C2C3B17}"/>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13" name="Text Box 16">
          <a:extLst>
            <a:ext uri="{FF2B5EF4-FFF2-40B4-BE49-F238E27FC236}">
              <a16:creationId xmlns:a16="http://schemas.microsoft.com/office/drawing/2014/main" id="{7B6D6AE7-66DE-4570-B46B-DE9F756EE2EA}"/>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14" name="Text Box 17">
          <a:extLst>
            <a:ext uri="{FF2B5EF4-FFF2-40B4-BE49-F238E27FC236}">
              <a16:creationId xmlns:a16="http://schemas.microsoft.com/office/drawing/2014/main" id="{F09A5ECC-BECF-4E0B-97D1-23E70FFC5838}"/>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15" name="Text Box 18">
          <a:extLst>
            <a:ext uri="{FF2B5EF4-FFF2-40B4-BE49-F238E27FC236}">
              <a16:creationId xmlns:a16="http://schemas.microsoft.com/office/drawing/2014/main" id="{D2B0C02D-082C-43E6-802A-980C0ECC632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6" name="Text Box 16">
          <a:extLst>
            <a:ext uri="{FF2B5EF4-FFF2-40B4-BE49-F238E27FC236}">
              <a16:creationId xmlns:a16="http://schemas.microsoft.com/office/drawing/2014/main" id="{74F3E7DA-AAD0-4A34-A76D-9930CEC33A26}"/>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7" name="Text Box 17">
          <a:extLst>
            <a:ext uri="{FF2B5EF4-FFF2-40B4-BE49-F238E27FC236}">
              <a16:creationId xmlns:a16="http://schemas.microsoft.com/office/drawing/2014/main" id="{AAEF57F2-81AC-4FA5-B290-E64139AC7604}"/>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8" name="Text Box 18">
          <a:extLst>
            <a:ext uri="{FF2B5EF4-FFF2-40B4-BE49-F238E27FC236}">
              <a16:creationId xmlns:a16="http://schemas.microsoft.com/office/drawing/2014/main" id="{D195D96D-2ACA-4DB2-B74F-63D264CFA016}"/>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9" name="Text Box 19">
          <a:extLst>
            <a:ext uri="{FF2B5EF4-FFF2-40B4-BE49-F238E27FC236}">
              <a16:creationId xmlns:a16="http://schemas.microsoft.com/office/drawing/2014/main" id="{D06F45FD-F084-4FAA-BD59-C65C33708C40}"/>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0" name="Text Box 16">
          <a:extLst>
            <a:ext uri="{FF2B5EF4-FFF2-40B4-BE49-F238E27FC236}">
              <a16:creationId xmlns:a16="http://schemas.microsoft.com/office/drawing/2014/main" id="{4881D78B-C24E-49A2-B0CD-48C88181B4F4}"/>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1" name="Text Box 17">
          <a:extLst>
            <a:ext uri="{FF2B5EF4-FFF2-40B4-BE49-F238E27FC236}">
              <a16:creationId xmlns:a16="http://schemas.microsoft.com/office/drawing/2014/main" id="{E6B81CFF-7373-4151-9385-8A8BC79E633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2" name="Text Box 18">
          <a:extLst>
            <a:ext uri="{FF2B5EF4-FFF2-40B4-BE49-F238E27FC236}">
              <a16:creationId xmlns:a16="http://schemas.microsoft.com/office/drawing/2014/main" id="{218B7DC3-A4D2-41BB-8531-DEFAD1A6746F}"/>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3" name="Text Box 19">
          <a:extLst>
            <a:ext uri="{FF2B5EF4-FFF2-40B4-BE49-F238E27FC236}">
              <a16:creationId xmlns:a16="http://schemas.microsoft.com/office/drawing/2014/main" id="{27AAFFCD-0F86-4C71-AA30-43F15AB70D02}"/>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2324" name="Text Box 15">
          <a:extLst>
            <a:ext uri="{FF2B5EF4-FFF2-40B4-BE49-F238E27FC236}">
              <a16:creationId xmlns:a16="http://schemas.microsoft.com/office/drawing/2014/main" id="{F8A40AB5-EE09-4841-85A2-B0937C72176A}"/>
            </a:ext>
          </a:extLst>
        </xdr:cNvPr>
        <xdr:cNvSpPr txBox="1">
          <a:spLocks noChangeArrowheads="1"/>
        </xdr:cNvSpPr>
      </xdr:nvSpPr>
      <xdr:spPr bwMode="auto">
        <a:xfrm>
          <a:off x="4743450" y="191071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442269"/>
    <xdr:sp macro="" textlink="">
      <xdr:nvSpPr>
        <xdr:cNvPr id="2325" name="Text Box 15">
          <a:extLst>
            <a:ext uri="{FF2B5EF4-FFF2-40B4-BE49-F238E27FC236}">
              <a16:creationId xmlns:a16="http://schemas.microsoft.com/office/drawing/2014/main" id="{922A8DB2-AC1A-4903-8001-D52BDD1391B7}"/>
            </a:ext>
          </a:extLst>
        </xdr:cNvPr>
        <xdr:cNvSpPr txBox="1">
          <a:spLocks noChangeArrowheads="1"/>
        </xdr:cNvSpPr>
      </xdr:nvSpPr>
      <xdr:spPr bwMode="auto">
        <a:xfrm>
          <a:off x="14363700" y="191071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326" name="Text Box 15">
          <a:extLst>
            <a:ext uri="{FF2B5EF4-FFF2-40B4-BE49-F238E27FC236}">
              <a16:creationId xmlns:a16="http://schemas.microsoft.com/office/drawing/2014/main" id="{F8C5A8C6-15C2-41F3-8685-4DA7D4CCBD2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327" name="Text Box 15">
          <a:extLst>
            <a:ext uri="{FF2B5EF4-FFF2-40B4-BE49-F238E27FC236}">
              <a16:creationId xmlns:a16="http://schemas.microsoft.com/office/drawing/2014/main" id="{166F347E-5E74-49AA-8CF5-4DF76728DDD5}"/>
            </a:ext>
          </a:extLst>
        </xdr:cNvPr>
        <xdr:cNvSpPr txBox="1">
          <a:spLocks noChangeArrowheads="1"/>
        </xdr:cNvSpPr>
      </xdr:nvSpPr>
      <xdr:spPr bwMode="auto">
        <a:xfrm>
          <a:off x="4743450" y="19107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213632"/>
    <xdr:sp macro="" textlink="">
      <xdr:nvSpPr>
        <xdr:cNvPr id="2328" name="Text Box 15">
          <a:extLst>
            <a:ext uri="{FF2B5EF4-FFF2-40B4-BE49-F238E27FC236}">
              <a16:creationId xmlns:a16="http://schemas.microsoft.com/office/drawing/2014/main" id="{8443A918-0A58-4E2B-BD73-D59FD1281642}"/>
            </a:ext>
          </a:extLst>
        </xdr:cNvPr>
        <xdr:cNvSpPr txBox="1">
          <a:spLocks noChangeArrowheads="1"/>
        </xdr:cNvSpPr>
      </xdr:nvSpPr>
      <xdr:spPr bwMode="auto">
        <a:xfrm>
          <a:off x="1436370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29" name="Text Box 16">
          <a:extLst>
            <a:ext uri="{FF2B5EF4-FFF2-40B4-BE49-F238E27FC236}">
              <a16:creationId xmlns:a16="http://schemas.microsoft.com/office/drawing/2014/main" id="{F02BFAF1-0D33-48D4-AB73-19ED14859D6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30" name="Text Box 17">
          <a:extLst>
            <a:ext uri="{FF2B5EF4-FFF2-40B4-BE49-F238E27FC236}">
              <a16:creationId xmlns:a16="http://schemas.microsoft.com/office/drawing/2014/main" id="{F8DC2BCB-44C3-4E7E-9F23-D091FF648922}"/>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31" name="Text Box 18">
          <a:extLst>
            <a:ext uri="{FF2B5EF4-FFF2-40B4-BE49-F238E27FC236}">
              <a16:creationId xmlns:a16="http://schemas.microsoft.com/office/drawing/2014/main" id="{F6EA7A81-34F3-49BE-BD3C-445B6A83AD45}"/>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32" name="Text Box 19">
          <a:extLst>
            <a:ext uri="{FF2B5EF4-FFF2-40B4-BE49-F238E27FC236}">
              <a16:creationId xmlns:a16="http://schemas.microsoft.com/office/drawing/2014/main" id="{2203B96D-1DB3-4E60-9527-89EA85E25C21}"/>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3" name="Text Box 16">
          <a:extLst>
            <a:ext uri="{FF2B5EF4-FFF2-40B4-BE49-F238E27FC236}">
              <a16:creationId xmlns:a16="http://schemas.microsoft.com/office/drawing/2014/main" id="{53BB7023-A381-43E3-9FB1-880D92978B3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4" name="Text Box 17">
          <a:extLst>
            <a:ext uri="{FF2B5EF4-FFF2-40B4-BE49-F238E27FC236}">
              <a16:creationId xmlns:a16="http://schemas.microsoft.com/office/drawing/2014/main" id="{A3C532E8-8EF2-4A1B-A882-4B10F3AC9F4E}"/>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5" name="Text Box 18">
          <a:extLst>
            <a:ext uri="{FF2B5EF4-FFF2-40B4-BE49-F238E27FC236}">
              <a16:creationId xmlns:a16="http://schemas.microsoft.com/office/drawing/2014/main" id="{90A3DC5F-EC71-4DD2-A2DF-4C9632B6ED3B}"/>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6" name="Text Box 19">
          <a:extLst>
            <a:ext uri="{FF2B5EF4-FFF2-40B4-BE49-F238E27FC236}">
              <a16:creationId xmlns:a16="http://schemas.microsoft.com/office/drawing/2014/main" id="{032E31B8-D73E-4FDA-ACB5-D35FAE0A704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37" name="Text Box 16">
          <a:extLst>
            <a:ext uri="{FF2B5EF4-FFF2-40B4-BE49-F238E27FC236}">
              <a16:creationId xmlns:a16="http://schemas.microsoft.com/office/drawing/2014/main" id="{9DBD75D8-C188-42B4-ACAF-0966BB770D21}"/>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38" name="Text Box 17">
          <a:extLst>
            <a:ext uri="{FF2B5EF4-FFF2-40B4-BE49-F238E27FC236}">
              <a16:creationId xmlns:a16="http://schemas.microsoft.com/office/drawing/2014/main" id="{45DE106B-7CF8-4AB4-A232-FBAB25DB1BA2}"/>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39" name="Text Box 18">
          <a:extLst>
            <a:ext uri="{FF2B5EF4-FFF2-40B4-BE49-F238E27FC236}">
              <a16:creationId xmlns:a16="http://schemas.microsoft.com/office/drawing/2014/main" id="{2FC113A1-E654-4715-BBCA-904CD7987712}"/>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40" name="Text Box 19">
          <a:extLst>
            <a:ext uri="{FF2B5EF4-FFF2-40B4-BE49-F238E27FC236}">
              <a16:creationId xmlns:a16="http://schemas.microsoft.com/office/drawing/2014/main" id="{11A88A55-35EB-42AE-9B55-FEA679BD6E70}"/>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341" name="Text Box 15">
          <a:extLst>
            <a:ext uri="{FF2B5EF4-FFF2-40B4-BE49-F238E27FC236}">
              <a16:creationId xmlns:a16="http://schemas.microsoft.com/office/drawing/2014/main" id="{111F5668-C0BE-4142-AFE8-CE6DF3A8698E}"/>
            </a:ext>
          </a:extLst>
        </xdr:cNvPr>
        <xdr:cNvSpPr txBox="1">
          <a:spLocks noChangeArrowheads="1"/>
        </xdr:cNvSpPr>
      </xdr:nvSpPr>
      <xdr:spPr bwMode="auto">
        <a:xfrm>
          <a:off x="4743450" y="20593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2" name="Text Box 16">
          <a:extLst>
            <a:ext uri="{FF2B5EF4-FFF2-40B4-BE49-F238E27FC236}">
              <a16:creationId xmlns:a16="http://schemas.microsoft.com/office/drawing/2014/main" id="{F70B2712-E504-4B37-AC32-4C447077CE70}"/>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3" name="Text Box 17">
          <a:extLst>
            <a:ext uri="{FF2B5EF4-FFF2-40B4-BE49-F238E27FC236}">
              <a16:creationId xmlns:a16="http://schemas.microsoft.com/office/drawing/2014/main" id="{E1F24BDE-AA91-4293-819A-B4422915800D}"/>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4" name="Text Box 18">
          <a:extLst>
            <a:ext uri="{FF2B5EF4-FFF2-40B4-BE49-F238E27FC236}">
              <a16:creationId xmlns:a16="http://schemas.microsoft.com/office/drawing/2014/main" id="{C821171E-FB16-418B-B32B-46EDE8712832}"/>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5" name="Text Box 19">
          <a:extLst>
            <a:ext uri="{FF2B5EF4-FFF2-40B4-BE49-F238E27FC236}">
              <a16:creationId xmlns:a16="http://schemas.microsoft.com/office/drawing/2014/main" id="{FE1D1787-B4AC-4452-906C-4BA9E27F8F9E}"/>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504825</xdr:rowOff>
    </xdr:from>
    <xdr:ext cx="95250" cy="442269"/>
    <xdr:sp macro="" textlink="">
      <xdr:nvSpPr>
        <xdr:cNvPr id="2346" name="Text Box 15">
          <a:extLst>
            <a:ext uri="{FF2B5EF4-FFF2-40B4-BE49-F238E27FC236}">
              <a16:creationId xmlns:a16="http://schemas.microsoft.com/office/drawing/2014/main" id="{EDA9DB03-B277-4162-BE15-FD527D4FA0E5}"/>
            </a:ext>
          </a:extLst>
        </xdr:cNvPr>
        <xdr:cNvSpPr txBox="1">
          <a:spLocks noChangeArrowheads="1"/>
        </xdr:cNvSpPr>
      </xdr:nvSpPr>
      <xdr:spPr bwMode="auto">
        <a:xfrm>
          <a:off x="14363700" y="20593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47" name="Text Box 16">
          <a:extLst>
            <a:ext uri="{FF2B5EF4-FFF2-40B4-BE49-F238E27FC236}">
              <a16:creationId xmlns:a16="http://schemas.microsoft.com/office/drawing/2014/main" id="{B382C045-93DE-4476-8C6F-054D9A6A6AC9}"/>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48" name="Text Box 17">
          <a:extLst>
            <a:ext uri="{FF2B5EF4-FFF2-40B4-BE49-F238E27FC236}">
              <a16:creationId xmlns:a16="http://schemas.microsoft.com/office/drawing/2014/main" id="{D5255E27-E29E-4CC9-8E26-EB534E7F5E30}"/>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49" name="Text Box 18">
          <a:extLst>
            <a:ext uri="{FF2B5EF4-FFF2-40B4-BE49-F238E27FC236}">
              <a16:creationId xmlns:a16="http://schemas.microsoft.com/office/drawing/2014/main" id="{EF1D8395-20C9-4095-A76E-7B4456C8DA2E}"/>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0" name="Text Box 16">
          <a:extLst>
            <a:ext uri="{FF2B5EF4-FFF2-40B4-BE49-F238E27FC236}">
              <a16:creationId xmlns:a16="http://schemas.microsoft.com/office/drawing/2014/main" id="{B6B18373-648D-4627-A80D-1C25368102BE}"/>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1" name="Text Box 17">
          <a:extLst>
            <a:ext uri="{FF2B5EF4-FFF2-40B4-BE49-F238E27FC236}">
              <a16:creationId xmlns:a16="http://schemas.microsoft.com/office/drawing/2014/main" id="{B748BF56-278B-4470-B0AC-46AF12D8E3CD}"/>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2" name="Text Box 18">
          <a:extLst>
            <a:ext uri="{FF2B5EF4-FFF2-40B4-BE49-F238E27FC236}">
              <a16:creationId xmlns:a16="http://schemas.microsoft.com/office/drawing/2014/main" id="{6FE35282-EE01-4A1B-BA04-F5D5208DFB97}"/>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3" name="Text Box 19">
          <a:extLst>
            <a:ext uri="{FF2B5EF4-FFF2-40B4-BE49-F238E27FC236}">
              <a16:creationId xmlns:a16="http://schemas.microsoft.com/office/drawing/2014/main" id="{4A221B65-E930-4751-9CFC-037F8F73B5BD}"/>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4" name="Text Box 16">
          <a:extLst>
            <a:ext uri="{FF2B5EF4-FFF2-40B4-BE49-F238E27FC236}">
              <a16:creationId xmlns:a16="http://schemas.microsoft.com/office/drawing/2014/main" id="{01E56FB6-251F-4801-8EB1-020B8CDC95A1}"/>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5" name="Text Box 17">
          <a:extLst>
            <a:ext uri="{FF2B5EF4-FFF2-40B4-BE49-F238E27FC236}">
              <a16:creationId xmlns:a16="http://schemas.microsoft.com/office/drawing/2014/main" id="{4F67D7D0-7340-4BF1-B3D3-4BE64AAAFB2B}"/>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6" name="Text Box 18">
          <a:extLst>
            <a:ext uri="{FF2B5EF4-FFF2-40B4-BE49-F238E27FC236}">
              <a16:creationId xmlns:a16="http://schemas.microsoft.com/office/drawing/2014/main" id="{C8297526-A17F-4A6B-AD56-781A3EAA9B6E}"/>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170392</xdr:rowOff>
    </xdr:from>
    <xdr:ext cx="95250" cy="213632"/>
    <xdr:sp macro="" textlink="">
      <xdr:nvSpPr>
        <xdr:cNvPr id="2357" name="Text Box 15">
          <a:extLst>
            <a:ext uri="{FF2B5EF4-FFF2-40B4-BE49-F238E27FC236}">
              <a16:creationId xmlns:a16="http://schemas.microsoft.com/office/drawing/2014/main" id="{BA28EDE2-52C1-43E3-84D2-26C1702BB041}"/>
            </a:ext>
          </a:extLst>
        </xdr:cNvPr>
        <xdr:cNvSpPr txBox="1">
          <a:spLocks noChangeArrowheads="1"/>
        </xdr:cNvSpPr>
      </xdr:nvSpPr>
      <xdr:spPr bwMode="auto">
        <a:xfrm>
          <a:off x="14392275" y="211349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58" name="Text Box 16">
          <a:extLst>
            <a:ext uri="{FF2B5EF4-FFF2-40B4-BE49-F238E27FC236}">
              <a16:creationId xmlns:a16="http://schemas.microsoft.com/office/drawing/2014/main" id="{F736BA96-333B-402F-AFC4-AFAB7AFF7306}"/>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59" name="Text Box 17">
          <a:extLst>
            <a:ext uri="{FF2B5EF4-FFF2-40B4-BE49-F238E27FC236}">
              <a16:creationId xmlns:a16="http://schemas.microsoft.com/office/drawing/2014/main" id="{6A4A6D3E-E874-48B5-B1A5-FFE8D3E2671E}"/>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60" name="Text Box 18">
          <a:extLst>
            <a:ext uri="{FF2B5EF4-FFF2-40B4-BE49-F238E27FC236}">
              <a16:creationId xmlns:a16="http://schemas.microsoft.com/office/drawing/2014/main" id="{17C96847-AC04-457C-B9AF-328AAA9FE685}"/>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61" name="Text Box 19">
          <a:extLst>
            <a:ext uri="{FF2B5EF4-FFF2-40B4-BE49-F238E27FC236}">
              <a16:creationId xmlns:a16="http://schemas.microsoft.com/office/drawing/2014/main" id="{4C544D55-3B2B-4543-B54D-9C2FEAC6086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2" name="Text Box 16">
          <a:extLst>
            <a:ext uri="{FF2B5EF4-FFF2-40B4-BE49-F238E27FC236}">
              <a16:creationId xmlns:a16="http://schemas.microsoft.com/office/drawing/2014/main" id="{0701BA54-F170-4228-93C2-1E5C7CDB924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3" name="Text Box 17">
          <a:extLst>
            <a:ext uri="{FF2B5EF4-FFF2-40B4-BE49-F238E27FC236}">
              <a16:creationId xmlns:a16="http://schemas.microsoft.com/office/drawing/2014/main" id="{5DB6F2F1-D156-41EB-BA86-EC7A53DBE130}"/>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4" name="Text Box 18">
          <a:extLst>
            <a:ext uri="{FF2B5EF4-FFF2-40B4-BE49-F238E27FC236}">
              <a16:creationId xmlns:a16="http://schemas.microsoft.com/office/drawing/2014/main" id="{A3A9E673-4F32-46B5-816C-F55582FB0FB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5" name="Text Box 19">
          <a:extLst>
            <a:ext uri="{FF2B5EF4-FFF2-40B4-BE49-F238E27FC236}">
              <a16:creationId xmlns:a16="http://schemas.microsoft.com/office/drawing/2014/main" id="{695FA8B6-936B-44AE-B28C-54BDEC02A67C}"/>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6" name="Text Box 16">
          <a:extLst>
            <a:ext uri="{FF2B5EF4-FFF2-40B4-BE49-F238E27FC236}">
              <a16:creationId xmlns:a16="http://schemas.microsoft.com/office/drawing/2014/main" id="{44A08B6B-C77E-41F7-B26C-21AB5C5951A7}"/>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7" name="Text Box 17">
          <a:extLst>
            <a:ext uri="{FF2B5EF4-FFF2-40B4-BE49-F238E27FC236}">
              <a16:creationId xmlns:a16="http://schemas.microsoft.com/office/drawing/2014/main" id="{C7273C85-EBF2-4B32-882E-AE178B1D51CE}"/>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8" name="Text Box 18">
          <a:extLst>
            <a:ext uri="{FF2B5EF4-FFF2-40B4-BE49-F238E27FC236}">
              <a16:creationId xmlns:a16="http://schemas.microsoft.com/office/drawing/2014/main" id="{FB119084-3D04-45BA-8E4B-26B72E82FED5}"/>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9" name="Text Box 19">
          <a:extLst>
            <a:ext uri="{FF2B5EF4-FFF2-40B4-BE49-F238E27FC236}">
              <a16:creationId xmlns:a16="http://schemas.microsoft.com/office/drawing/2014/main" id="{9B3DDA8D-C8E4-42A1-A2FB-4C2E14601AD9}"/>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370" name="Text Box 15">
          <a:extLst>
            <a:ext uri="{FF2B5EF4-FFF2-40B4-BE49-F238E27FC236}">
              <a16:creationId xmlns:a16="http://schemas.microsoft.com/office/drawing/2014/main" id="{40E512F9-BC28-47E9-9F15-AD8629B19781}"/>
            </a:ext>
          </a:extLst>
        </xdr:cNvPr>
        <xdr:cNvSpPr txBox="1">
          <a:spLocks noChangeArrowheads="1"/>
        </xdr:cNvSpPr>
      </xdr:nvSpPr>
      <xdr:spPr bwMode="auto">
        <a:xfrm>
          <a:off x="4743450" y="20593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1" name="Text Box 16">
          <a:extLst>
            <a:ext uri="{FF2B5EF4-FFF2-40B4-BE49-F238E27FC236}">
              <a16:creationId xmlns:a16="http://schemas.microsoft.com/office/drawing/2014/main" id="{628C93F3-456B-4FAD-B04C-94DB9B89EAE8}"/>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2" name="Text Box 17">
          <a:extLst>
            <a:ext uri="{FF2B5EF4-FFF2-40B4-BE49-F238E27FC236}">
              <a16:creationId xmlns:a16="http://schemas.microsoft.com/office/drawing/2014/main" id="{824CEFCC-1B6D-474F-BC9F-30945AF6E4F0}"/>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3" name="Text Box 18">
          <a:extLst>
            <a:ext uri="{FF2B5EF4-FFF2-40B4-BE49-F238E27FC236}">
              <a16:creationId xmlns:a16="http://schemas.microsoft.com/office/drawing/2014/main" id="{4F198323-67AC-4D0E-82BF-8F1CA495680A}"/>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4" name="Text Box 19">
          <a:extLst>
            <a:ext uri="{FF2B5EF4-FFF2-40B4-BE49-F238E27FC236}">
              <a16:creationId xmlns:a16="http://schemas.microsoft.com/office/drawing/2014/main" id="{3920CDA1-B1B8-4B7E-91DA-50BE096F9F95}"/>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75" name="Text Box 16">
          <a:extLst>
            <a:ext uri="{FF2B5EF4-FFF2-40B4-BE49-F238E27FC236}">
              <a16:creationId xmlns:a16="http://schemas.microsoft.com/office/drawing/2014/main" id="{0E597593-FFFA-46E9-829F-5A6B05CA790D}"/>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76" name="Text Box 17">
          <a:extLst>
            <a:ext uri="{FF2B5EF4-FFF2-40B4-BE49-F238E27FC236}">
              <a16:creationId xmlns:a16="http://schemas.microsoft.com/office/drawing/2014/main" id="{985837CD-E525-4B35-81EA-6BFB83D72234}"/>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15875</xdr:rowOff>
    </xdr:from>
    <xdr:ext cx="95250" cy="171450"/>
    <xdr:sp macro="" textlink="">
      <xdr:nvSpPr>
        <xdr:cNvPr id="2377" name="Text Box 18">
          <a:extLst>
            <a:ext uri="{FF2B5EF4-FFF2-40B4-BE49-F238E27FC236}">
              <a16:creationId xmlns:a16="http://schemas.microsoft.com/office/drawing/2014/main" id="{22DC8C8B-7A46-4277-997F-DE4A0A420F76}"/>
            </a:ext>
          </a:extLst>
        </xdr:cNvPr>
        <xdr:cNvSpPr txBox="1">
          <a:spLocks noChangeArrowheads="1"/>
        </xdr:cNvSpPr>
      </xdr:nvSpPr>
      <xdr:spPr bwMode="auto">
        <a:xfrm>
          <a:off x="14355762" y="20980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78" name="Text Box 16">
          <a:extLst>
            <a:ext uri="{FF2B5EF4-FFF2-40B4-BE49-F238E27FC236}">
              <a16:creationId xmlns:a16="http://schemas.microsoft.com/office/drawing/2014/main" id="{C7F87E93-B1C8-4154-A5F0-227E8F6A8517}"/>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79" name="Text Box 17">
          <a:extLst>
            <a:ext uri="{FF2B5EF4-FFF2-40B4-BE49-F238E27FC236}">
              <a16:creationId xmlns:a16="http://schemas.microsoft.com/office/drawing/2014/main" id="{39B493A7-9728-43EA-91C4-2C08A5F2B2D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80" name="Text Box 18">
          <a:extLst>
            <a:ext uri="{FF2B5EF4-FFF2-40B4-BE49-F238E27FC236}">
              <a16:creationId xmlns:a16="http://schemas.microsoft.com/office/drawing/2014/main" id="{2F23AA39-C6DA-42D8-BB53-AF7E18D3ADB3}"/>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81" name="Text Box 19">
          <a:extLst>
            <a:ext uri="{FF2B5EF4-FFF2-40B4-BE49-F238E27FC236}">
              <a16:creationId xmlns:a16="http://schemas.microsoft.com/office/drawing/2014/main" id="{AC647BEB-6472-4FFF-A7CB-BAED208EBB3C}"/>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82" name="Text Box 16">
          <a:extLst>
            <a:ext uri="{FF2B5EF4-FFF2-40B4-BE49-F238E27FC236}">
              <a16:creationId xmlns:a16="http://schemas.microsoft.com/office/drawing/2014/main" id="{A34F775A-6136-460E-B9DE-3C551341FEAF}"/>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170392</xdr:rowOff>
    </xdr:from>
    <xdr:ext cx="95250" cy="213632"/>
    <xdr:sp macro="" textlink="">
      <xdr:nvSpPr>
        <xdr:cNvPr id="2383" name="Text Box 15">
          <a:extLst>
            <a:ext uri="{FF2B5EF4-FFF2-40B4-BE49-F238E27FC236}">
              <a16:creationId xmlns:a16="http://schemas.microsoft.com/office/drawing/2014/main" id="{7536994F-6F81-4742-BBC4-800E68AE868A}"/>
            </a:ext>
          </a:extLst>
        </xdr:cNvPr>
        <xdr:cNvSpPr txBox="1">
          <a:spLocks noChangeArrowheads="1"/>
        </xdr:cNvSpPr>
      </xdr:nvSpPr>
      <xdr:spPr bwMode="auto">
        <a:xfrm>
          <a:off x="14392275" y="211349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384" name="Text Box 15">
          <a:extLst>
            <a:ext uri="{FF2B5EF4-FFF2-40B4-BE49-F238E27FC236}">
              <a16:creationId xmlns:a16="http://schemas.microsoft.com/office/drawing/2014/main" id="{753384DE-46A9-4945-AB94-85CC017F369A}"/>
            </a:ext>
          </a:extLst>
        </xdr:cNvPr>
        <xdr:cNvSpPr txBox="1">
          <a:spLocks noChangeArrowheads="1"/>
        </xdr:cNvSpPr>
      </xdr:nvSpPr>
      <xdr:spPr bwMode="auto">
        <a:xfrm>
          <a:off x="4743450" y="213360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504825</xdr:rowOff>
    </xdr:from>
    <xdr:ext cx="95250" cy="442269"/>
    <xdr:sp macro="" textlink="">
      <xdr:nvSpPr>
        <xdr:cNvPr id="2385" name="Text Box 15">
          <a:extLst>
            <a:ext uri="{FF2B5EF4-FFF2-40B4-BE49-F238E27FC236}">
              <a16:creationId xmlns:a16="http://schemas.microsoft.com/office/drawing/2014/main" id="{F0DC57DB-7631-43CE-B8F6-C4BA1C7A8982}"/>
            </a:ext>
          </a:extLst>
        </xdr:cNvPr>
        <xdr:cNvSpPr txBox="1">
          <a:spLocks noChangeArrowheads="1"/>
        </xdr:cNvSpPr>
      </xdr:nvSpPr>
      <xdr:spPr bwMode="auto">
        <a:xfrm>
          <a:off x="14363700" y="213360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386" name="Text Box 15">
          <a:extLst>
            <a:ext uri="{FF2B5EF4-FFF2-40B4-BE49-F238E27FC236}">
              <a16:creationId xmlns:a16="http://schemas.microsoft.com/office/drawing/2014/main" id="{FF0C7228-73C5-45F6-8AAF-EEBAD23D025C}"/>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387" name="Text Box 15">
          <a:extLst>
            <a:ext uri="{FF2B5EF4-FFF2-40B4-BE49-F238E27FC236}">
              <a16:creationId xmlns:a16="http://schemas.microsoft.com/office/drawing/2014/main" id="{D81ABB85-FFF0-473E-99DF-6109893FFF4E}"/>
            </a:ext>
          </a:extLst>
        </xdr:cNvPr>
        <xdr:cNvSpPr txBox="1">
          <a:spLocks noChangeArrowheads="1"/>
        </xdr:cNvSpPr>
      </xdr:nvSpPr>
      <xdr:spPr bwMode="auto">
        <a:xfrm>
          <a:off x="4743450" y="21336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170392</xdr:rowOff>
    </xdr:from>
    <xdr:ext cx="95250" cy="213632"/>
    <xdr:sp macro="" textlink="">
      <xdr:nvSpPr>
        <xdr:cNvPr id="2388" name="Text Box 15">
          <a:extLst>
            <a:ext uri="{FF2B5EF4-FFF2-40B4-BE49-F238E27FC236}">
              <a16:creationId xmlns:a16="http://schemas.microsoft.com/office/drawing/2014/main" id="{7874EAC7-D8AC-4D45-A5B7-2BC5387FE715}"/>
            </a:ext>
          </a:extLst>
        </xdr:cNvPr>
        <xdr:cNvSpPr txBox="1">
          <a:spLocks noChangeArrowheads="1"/>
        </xdr:cNvSpPr>
      </xdr:nvSpPr>
      <xdr:spPr bwMode="auto">
        <a:xfrm>
          <a:off x="14392275" y="211349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89" name="Text Box 16">
          <a:extLst>
            <a:ext uri="{FF2B5EF4-FFF2-40B4-BE49-F238E27FC236}">
              <a16:creationId xmlns:a16="http://schemas.microsoft.com/office/drawing/2014/main" id="{A604971E-EE2B-4137-A861-53B02D3347F2}"/>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90" name="Text Box 17">
          <a:extLst>
            <a:ext uri="{FF2B5EF4-FFF2-40B4-BE49-F238E27FC236}">
              <a16:creationId xmlns:a16="http://schemas.microsoft.com/office/drawing/2014/main" id="{11CA96E7-1C21-479C-AF34-0AB25564D006}"/>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91" name="Text Box 18">
          <a:extLst>
            <a:ext uri="{FF2B5EF4-FFF2-40B4-BE49-F238E27FC236}">
              <a16:creationId xmlns:a16="http://schemas.microsoft.com/office/drawing/2014/main" id="{8E90B927-46B0-415A-BFBF-2642061A993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92" name="Text Box 19">
          <a:extLst>
            <a:ext uri="{FF2B5EF4-FFF2-40B4-BE49-F238E27FC236}">
              <a16:creationId xmlns:a16="http://schemas.microsoft.com/office/drawing/2014/main" id="{0BF7181C-F391-4472-9C17-54B58D5EDFF4}"/>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3" name="Text Box 16">
          <a:extLst>
            <a:ext uri="{FF2B5EF4-FFF2-40B4-BE49-F238E27FC236}">
              <a16:creationId xmlns:a16="http://schemas.microsoft.com/office/drawing/2014/main" id="{267538D2-24B0-4E1E-A908-19B9D3C31B85}"/>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4" name="Text Box 17">
          <a:extLst>
            <a:ext uri="{FF2B5EF4-FFF2-40B4-BE49-F238E27FC236}">
              <a16:creationId xmlns:a16="http://schemas.microsoft.com/office/drawing/2014/main" id="{8AC9092A-E9BC-44F9-8F63-C89DD36C2F6E}"/>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5" name="Text Box 18">
          <a:extLst>
            <a:ext uri="{FF2B5EF4-FFF2-40B4-BE49-F238E27FC236}">
              <a16:creationId xmlns:a16="http://schemas.microsoft.com/office/drawing/2014/main" id="{1B0050E1-9D45-43A0-AE91-1CA948CBA89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6" name="Text Box 19">
          <a:extLst>
            <a:ext uri="{FF2B5EF4-FFF2-40B4-BE49-F238E27FC236}">
              <a16:creationId xmlns:a16="http://schemas.microsoft.com/office/drawing/2014/main" id="{95BD1193-7AA0-44A3-8BA9-0E4384A70B4F}"/>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397" name="Text Box 16">
          <a:extLst>
            <a:ext uri="{FF2B5EF4-FFF2-40B4-BE49-F238E27FC236}">
              <a16:creationId xmlns:a16="http://schemas.microsoft.com/office/drawing/2014/main" id="{ACC7C4A9-04F9-4531-B285-03109BDABB4F}"/>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398" name="Text Box 17">
          <a:extLst>
            <a:ext uri="{FF2B5EF4-FFF2-40B4-BE49-F238E27FC236}">
              <a16:creationId xmlns:a16="http://schemas.microsoft.com/office/drawing/2014/main" id="{93F57D7A-EE95-4B4E-AA80-8475674EA4F5}"/>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399" name="Text Box 18">
          <a:extLst>
            <a:ext uri="{FF2B5EF4-FFF2-40B4-BE49-F238E27FC236}">
              <a16:creationId xmlns:a16="http://schemas.microsoft.com/office/drawing/2014/main" id="{7A2C25B0-68F5-4D03-AB65-90550A11920D}"/>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00" name="Text Box 19">
          <a:extLst>
            <a:ext uri="{FF2B5EF4-FFF2-40B4-BE49-F238E27FC236}">
              <a16:creationId xmlns:a16="http://schemas.microsoft.com/office/drawing/2014/main" id="{C72E8C7D-381C-4E18-9903-3D12A92767DD}"/>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401" name="Text Box 15">
          <a:extLst>
            <a:ext uri="{FF2B5EF4-FFF2-40B4-BE49-F238E27FC236}">
              <a16:creationId xmlns:a16="http://schemas.microsoft.com/office/drawing/2014/main" id="{B3AA08D9-090C-44A4-A6C7-D55235BC315A}"/>
            </a:ext>
          </a:extLst>
        </xdr:cNvPr>
        <xdr:cNvSpPr txBox="1">
          <a:spLocks noChangeArrowheads="1"/>
        </xdr:cNvSpPr>
      </xdr:nvSpPr>
      <xdr:spPr bwMode="auto">
        <a:xfrm>
          <a:off x="4743450" y="22078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2" name="Text Box 16">
          <a:extLst>
            <a:ext uri="{FF2B5EF4-FFF2-40B4-BE49-F238E27FC236}">
              <a16:creationId xmlns:a16="http://schemas.microsoft.com/office/drawing/2014/main" id="{04DE5130-2A85-4BCB-96F9-0A6E6FE46EDA}"/>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3" name="Text Box 17">
          <a:extLst>
            <a:ext uri="{FF2B5EF4-FFF2-40B4-BE49-F238E27FC236}">
              <a16:creationId xmlns:a16="http://schemas.microsoft.com/office/drawing/2014/main" id="{22A01036-D024-4431-BE0D-4E567591762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4" name="Text Box 18">
          <a:extLst>
            <a:ext uri="{FF2B5EF4-FFF2-40B4-BE49-F238E27FC236}">
              <a16:creationId xmlns:a16="http://schemas.microsoft.com/office/drawing/2014/main" id="{2F0C1E02-6D30-473C-9105-0CEE1959CBE3}"/>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5" name="Text Box 19">
          <a:extLst>
            <a:ext uri="{FF2B5EF4-FFF2-40B4-BE49-F238E27FC236}">
              <a16:creationId xmlns:a16="http://schemas.microsoft.com/office/drawing/2014/main" id="{B13D6A13-9D65-44AD-A4DF-C4FD00501F0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06" name="Text Box 16">
          <a:extLst>
            <a:ext uri="{FF2B5EF4-FFF2-40B4-BE49-F238E27FC236}">
              <a16:creationId xmlns:a16="http://schemas.microsoft.com/office/drawing/2014/main" id="{10130678-9E11-4FD6-AE3A-B532616EC132}"/>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07" name="Text Box 17">
          <a:extLst>
            <a:ext uri="{FF2B5EF4-FFF2-40B4-BE49-F238E27FC236}">
              <a16:creationId xmlns:a16="http://schemas.microsoft.com/office/drawing/2014/main" id="{5BE623AA-1A21-40A2-ACC3-6ABF4D6E904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08" name="Text Box 18">
          <a:extLst>
            <a:ext uri="{FF2B5EF4-FFF2-40B4-BE49-F238E27FC236}">
              <a16:creationId xmlns:a16="http://schemas.microsoft.com/office/drawing/2014/main" id="{F9795AF8-445D-417E-9126-3F1F4CBD08F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09" name="Text Box 16">
          <a:extLst>
            <a:ext uri="{FF2B5EF4-FFF2-40B4-BE49-F238E27FC236}">
              <a16:creationId xmlns:a16="http://schemas.microsoft.com/office/drawing/2014/main" id="{8A957C03-B552-4461-9E6A-FD7A3E2EDC0B}"/>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0" name="Text Box 17">
          <a:extLst>
            <a:ext uri="{FF2B5EF4-FFF2-40B4-BE49-F238E27FC236}">
              <a16:creationId xmlns:a16="http://schemas.microsoft.com/office/drawing/2014/main" id="{4A9240E7-F1F8-457A-A0A8-62FC288A6F34}"/>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1" name="Text Box 18">
          <a:extLst>
            <a:ext uri="{FF2B5EF4-FFF2-40B4-BE49-F238E27FC236}">
              <a16:creationId xmlns:a16="http://schemas.microsoft.com/office/drawing/2014/main" id="{09CC8575-44D7-44B3-B119-86349ABEA5C9}"/>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2" name="Text Box 19">
          <a:extLst>
            <a:ext uri="{FF2B5EF4-FFF2-40B4-BE49-F238E27FC236}">
              <a16:creationId xmlns:a16="http://schemas.microsoft.com/office/drawing/2014/main" id="{D14E2123-1D65-4AF9-8D75-66D7AD86C15D}"/>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3" name="Text Box 16">
          <a:extLst>
            <a:ext uri="{FF2B5EF4-FFF2-40B4-BE49-F238E27FC236}">
              <a16:creationId xmlns:a16="http://schemas.microsoft.com/office/drawing/2014/main" id="{D2778B4A-F4CA-4500-AFBF-F8B86086E310}"/>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4" name="Text Box 17">
          <a:extLst>
            <a:ext uri="{FF2B5EF4-FFF2-40B4-BE49-F238E27FC236}">
              <a16:creationId xmlns:a16="http://schemas.microsoft.com/office/drawing/2014/main" id="{6D16044A-F90D-4814-AACF-9407D976531B}"/>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5" name="Text Box 18">
          <a:extLst>
            <a:ext uri="{FF2B5EF4-FFF2-40B4-BE49-F238E27FC236}">
              <a16:creationId xmlns:a16="http://schemas.microsoft.com/office/drawing/2014/main" id="{B0D07330-E8F2-44A4-BA9C-28F2C08B785D}"/>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6" name="Text Box 19">
          <a:extLst>
            <a:ext uri="{FF2B5EF4-FFF2-40B4-BE49-F238E27FC236}">
              <a16:creationId xmlns:a16="http://schemas.microsoft.com/office/drawing/2014/main" id="{5D723DAD-6289-471B-B85A-31E4961032DA}"/>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417" name="Text Box 15">
          <a:extLst>
            <a:ext uri="{FF2B5EF4-FFF2-40B4-BE49-F238E27FC236}">
              <a16:creationId xmlns:a16="http://schemas.microsoft.com/office/drawing/2014/main" id="{03F8BC4C-1D4F-4E6B-9426-5FA1FEA32D08}"/>
            </a:ext>
          </a:extLst>
        </xdr:cNvPr>
        <xdr:cNvSpPr txBox="1">
          <a:spLocks noChangeArrowheads="1"/>
        </xdr:cNvSpPr>
      </xdr:nvSpPr>
      <xdr:spPr bwMode="auto">
        <a:xfrm>
          <a:off x="4743450" y="213360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504825</xdr:rowOff>
    </xdr:from>
    <xdr:ext cx="95250" cy="442269"/>
    <xdr:sp macro="" textlink="">
      <xdr:nvSpPr>
        <xdr:cNvPr id="2418" name="Text Box 15">
          <a:extLst>
            <a:ext uri="{FF2B5EF4-FFF2-40B4-BE49-F238E27FC236}">
              <a16:creationId xmlns:a16="http://schemas.microsoft.com/office/drawing/2014/main" id="{EC14F689-A474-4E6B-A528-1698042DD882}"/>
            </a:ext>
          </a:extLst>
        </xdr:cNvPr>
        <xdr:cNvSpPr txBox="1">
          <a:spLocks noChangeArrowheads="1"/>
        </xdr:cNvSpPr>
      </xdr:nvSpPr>
      <xdr:spPr bwMode="auto">
        <a:xfrm>
          <a:off x="14363700" y="213360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419" name="Text Box 15">
          <a:extLst>
            <a:ext uri="{FF2B5EF4-FFF2-40B4-BE49-F238E27FC236}">
              <a16:creationId xmlns:a16="http://schemas.microsoft.com/office/drawing/2014/main" id="{B543B9DD-F494-4B78-8FD7-DD81836C6473}"/>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420" name="Text Box 15">
          <a:extLst>
            <a:ext uri="{FF2B5EF4-FFF2-40B4-BE49-F238E27FC236}">
              <a16:creationId xmlns:a16="http://schemas.microsoft.com/office/drawing/2014/main" id="{6AAB6226-82D9-4FEB-9E87-6C90CB5A82F3}"/>
            </a:ext>
          </a:extLst>
        </xdr:cNvPr>
        <xdr:cNvSpPr txBox="1">
          <a:spLocks noChangeArrowheads="1"/>
        </xdr:cNvSpPr>
      </xdr:nvSpPr>
      <xdr:spPr bwMode="auto">
        <a:xfrm>
          <a:off x="4743450" y="21336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504825</xdr:rowOff>
    </xdr:from>
    <xdr:ext cx="95250" cy="213632"/>
    <xdr:sp macro="" textlink="">
      <xdr:nvSpPr>
        <xdr:cNvPr id="2421" name="Text Box 15">
          <a:extLst>
            <a:ext uri="{FF2B5EF4-FFF2-40B4-BE49-F238E27FC236}">
              <a16:creationId xmlns:a16="http://schemas.microsoft.com/office/drawing/2014/main" id="{49CC8334-FFC6-4549-AC6E-4E74BC6D9BEE}"/>
            </a:ext>
          </a:extLst>
        </xdr:cNvPr>
        <xdr:cNvSpPr txBox="1">
          <a:spLocks noChangeArrowheads="1"/>
        </xdr:cNvSpPr>
      </xdr:nvSpPr>
      <xdr:spPr bwMode="auto">
        <a:xfrm>
          <a:off x="1436370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2" name="Text Box 16">
          <a:extLst>
            <a:ext uri="{FF2B5EF4-FFF2-40B4-BE49-F238E27FC236}">
              <a16:creationId xmlns:a16="http://schemas.microsoft.com/office/drawing/2014/main" id="{41AE0891-C39A-48B3-9A47-ED87BDA9308E}"/>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3" name="Text Box 17">
          <a:extLst>
            <a:ext uri="{FF2B5EF4-FFF2-40B4-BE49-F238E27FC236}">
              <a16:creationId xmlns:a16="http://schemas.microsoft.com/office/drawing/2014/main" id="{909D4612-F15C-4A99-87BB-F5DB7C727499}"/>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4" name="Text Box 18">
          <a:extLst>
            <a:ext uri="{FF2B5EF4-FFF2-40B4-BE49-F238E27FC236}">
              <a16:creationId xmlns:a16="http://schemas.microsoft.com/office/drawing/2014/main" id="{D92CF75B-BAD0-424E-8562-4679DE9F6B0E}"/>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5" name="Text Box 19">
          <a:extLst>
            <a:ext uri="{FF2B5EF4-FFF2-40B4-BE49-F238E27FC236}">
              <a16:creationId xmlns:a16="http://schemas.microsoft.com/office/drawing/2014/main" id="{094E57EA-8BC4-43A0-B56D-B58EEC7542A7}"/>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6" name="Text Box 16">
          <a:extLst>
            <a:ext uri="{FF2B5EF4-FFF2-40B4-BE49-F238E27FC236}">
              <a16:creationId xmlns:a16="http://schemas.microsoft.com/office/drawing/2014/main" id="{F7A356B6-79C4-4727-AC03-10289C2C8052}"/>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7" name="Text Box 17">
          <a:extLst>
            <a:ext uri="{FF2B5EF4-FFF2-40B4-BE49-F238E27FC236}">
              <a16:creationId xmlns:a16="http://schemas.microsoft.com/office/drawing/2014/main" id="{566F890E-4662-4689-A019-869BE132A934}"/>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8" name="Text Box 18">
          <a:extLst>
            <a:ext uri="{FF2B5EF4-FFF2-40B4-BE49-F238E27FC236}">
              <a16:creationId xmlns:a16="http://schemas.microsoft.com/office/drawing/2014/main" id="{D8A2943B-1C6C-4249-B6B4-D31FA6A722A8}"/>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9" name="Text Box 19">
          <a:extLst>
            <a:ext uri="{FF2B5EF4-FFF2-40B4-BE49-F238E27FC236}">
              <a16:creationId xmlns:a16="http://schemas.microsoft.com/office/drawing/2014/main" id="{BC1EC3D5-DB71-43C8-8AAB-12728E11068B}"/>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0" name="Text Box 16">
          <a:extLst>
            <a:ext uri="{FF2B5EF4-FFF2-40B4-BE49-F238E27FC236}">
              <a16:creationId xmlns:a16="http://schemas.microsoft.com/office/drawing/2014/main" id="{727A07FC-9397-434F-B90F-0C2AEB324858}"/>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1" name="Text Box 17">
          <a:extLst>
            <a:ext uri="{FF2B5EF4-FFF2-40B4-BE49-F238E27FC236}">
              <a16:creationId xmlns:a16="http://schemas.microsoft.com/office/drawing/2014/main" id="{2908FB62-4FA6-4E30-87FD-8FF8CF3D30C9}"/>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2" name="Text Box 18">
          <a:extLst>
            <a:ext uri="{FF2B5EF4-FFF2-40B4-BE49-F238E27FC236}">
              <a16:creationId xmlns:a16="http://schemas.microsoft.com/office/drawing/2014/main" id="{6816EC98-30D6-46F3-AB17-02A933CD9644}"/>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3" name="Text Box 19">
          <a:extLst>
            <a:ext uri="{FF2B5EF4-FFF2-40B4-BE49-F238E27FC236}">
              <a16:creationId xmlns:a16="http://schemas.microsoft.com/office/drawing/2014/main" id="{ED37752E-205F-4C3F-ABA1-D5E1D2F1C72E}"/>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434" name="Text Box 15">
          <a:extLst>
            <a:ext uri="{FF2B5EF4-FFF2-40B4-BE49-F238E27FC236}">
              <a16:creationId xmlns:a16="http://schemas.microsoft.com/office/drawing/2014/main" id="{60F85418-AFD1-459A-ABBB-37282DA6B994}"/>
            </a:ext>
          </a:extLst>
        </xdr:cNvPr>
        <xdr:cNvSpPr txBox="1">
          <a:spLocks noChangeArrowheads="1"/>
        </xdr:cNvSpPr>
      </xdr:nvSpPr>
      <xdr:spPr bwMode="auto">
        <a:xfrm>
          <a:off x="4743450" y="22078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5" name="Text Box 16">
          <a:extLst>
            <a:ext uri="{FF2B5EF4-FFF2-40B4-BE49-F238E27FC236}">
              <a16:creationId xmlns:a16="http://schemas.microsoft.com/office/drawing/2014/main" id="{0CC2D541-7332-4483-BCEB-87CDF748BE7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6" name="Text Box 17">
          <a:extLst>
            <a:ext uri="{FF2B5EF4-FFF2-40B4-BE49-F238E27FC236}">
              <a16:creationId xmlns:a16="http://schemas.microsoft.com/office/drawing/2014/main" id="{C8E00265-A840-4CBA-B59C-4039D81E9DAA}"/>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7" name="Text Box 18">
          <a:extLst>
            <a:ext uri="{FF2B5EF4-FFF2-40B4-BE49-F238E27FC236}">
              <a16:creationId xmlns:a16="http://schemas.microsoft.com/office/drawing/2014/main" id="{A3CEFFF5-8A4C-4B00-975E-619B34CCFA27}"/>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8" name="Text Box 19">
          <a:extLst>
            <a:ext uri="{FF2B5EF4-FFF2-40B4-BE49-F238E27FC236}">
              <a16:creationId xmlns:a16="http://schemas.microsoft.com/office/drawing/2014/main" id="{1B0BDA95-FAFA-4F52-9EC7-685E51820295}"/>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504825</xdr:rowOff>
    </xdr:from>
    <xdr:ext cx="95250" cy="442269"/>
    <xdr:sp macro="" textlink="">
      <xdr:nvSpPr>
        <xdr:cNvPr id="2439" name="Text Box 15">
          <a:extLst>
            <a:ext uri="{FF2B5EF4-FFF2-40B4-BE49-F238E27FC236}">
              <a16:creationId xmlns:a16="http://schemas.microsoft.com/office/drawing/2014/main" id="{EEC51D86-D9CE-4536-B629-59E36F354298}"/>
            </a:ext>
          </a:extLst>
        </xdr:cNvPr>
        <xdr:cNvSpPr txBox="1">
          <a:spLocks noChangeArrowheads="1"/>
        </xdr:cNvSpPr>
      </xdr:nvSpPr>
      <xdr:spPr bwMode="auto">
        <a:xfrm>
          <a:off x="14363700" y="22078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40" name="Text Box 16">
          <a:extLst>
            <a:ext uri="{FF2B5EF4-FFF2-40B4-BE49-F238E27FC236}">
              <a16:creationId xmlns:a16="http://schemas.microsoft.com/office/drawing/2014/main" id="{4DA5D54B-7509-4BB3-B913-23F8141B857D}"/>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41" name="Text Box 17">
          <a:extLst>
            <a:ext uri="{FF2B5EF4-FFF2-40B4-BE49-F238E27FC236}">
              <a16:creationId xmlns:a16="http://schemas.microsoft.com/office/drawing/2014/main" id="{E38757C9-EDB0-4475-8A81-38A17D808C21}"/>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42" name="Text Box 18">
          <a:extLst>
            <a:ext uri="{FF2B5EF4-FFF2-40B4-BE49-F238E27FC236}">
              <a16:creationId xmlns:a16="http://schemas.microsoft.com/office/drawing/2014/main" id="{DF773EC1-66DE-40D7-AFE0-D6AE57F4586C}"/>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3" name="Text Box 16">
          <a:extLst>
            <a:ext uri="{FF2B5EF4-FFF2-40B4-BE49-F238E27FC236}">
              <a16:creationId xmlns:a16="http://schemas.microsoft.com/office/drawing/2014/main" id="{B750E0BD-1F3E-4B79-8BDD-C93D2BB3F9D4}"/>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4" name="Text Box 17">
          <a:extLst>
            <a:ext uri="{FF2B5EF4-FFF2-40B4-BE49-F238E27FC236}">
              <a16:creationId xmlns:a16="http://schemas.microsoft.com/office/drawing/2014/main" id="{7E4888B0-5FAC-4BA2-9C35-E124A79D9DA5}"/>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5" name="Text Box 18">
          <a:extLst>
            <a:ext uri="{FF2B5EF4-FFF2-40B4-BE49-F238E27FC236}">
              <a16:creationId xmlns:a16="http://schemas.microsoft.com/office/drawing/2014/main" id="{D13D65DB-EE24-431B-B8E9-B840B3471D3E}"/>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6" name="Text Box 19">
          <a:extLst>
            <a:ext uri="{FF2B5EF4-FFF2-40B4-BE49-F238E27FC236}">
              <a16:creationId xmlns:a16="http://schemas.microsoft.com/office/drawing/2014/main" id="{375D852B-4C67-4029-94D8-06036DC51D86}"/>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7" name="Text Box 16">
          <a:extLst>
            <a:ext uri="{FF2B5EF4-FFF2-40B4-BE49-F238E27FC236}">
              <a16:creationId xmlns:a16="http://schemas.microsoft.com/office/drawing/2014/main" id="{EF3CBF62-5EA2-44D4-AC51-FF8287C8C495}"/>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8" name="Text Box 17">
          <a:extLst>
            <a:ext uri="{FF2B5EF4-FFF2-40B4-BE49-F238E27FC236}">
              <a16:creationId xmlns:a16="http://schemas.microsoft.com/office/drawing/2014/main" id="{73DBB84F-6041-47C4-B0CA-F119A12209BB}"/>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9" name="Text Box 18">
          <a:extLst>
            <a:ext uri="{FF2B5EF4-FFF2-40B4-BE49-F238E27FC236}">
              <a16:creationId xmlns:a16="http://schemas.microsoft.com/office/drawing/2014/main" id="{0443C665-023B-4F6B-853F-94AE18163328}"/>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170392</xdr:rowOff>
    </xdr:from>
    <xdr:ext cx="95250" cy="213632"/>
    <xdr:sp macro="" textlink="">
      <xdr:nvSpPr>
        <xdr:cNvPr id="2450" name="Text Box 15">
          <a:extLst>
            <a:ext uri="{FF2B5EF4-FFF2-40B4-BE49-F238E27FC236}">
              <a16:creationId xmlns:a16="http://schemas.microsoft.com/office/drawing/2014/main" id="{6B3670B7-5BD1-4370-8FA0-FC4D5C786594}"/>
            </a:ext>
          </a:extLst>
        </xdr:cNvPr>
        <xdr:cNvSpPr txBox="1">
          <a:spLocks noChangeArrowheads="1"/>
        </xdr:cNvSpPr>
      </xdr:nvSpPr>
      <xdr:spPr bwMode="auto">
        <a:xfrm>
          <a:off x="14392275" y="233637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1" name="Text Box 16">
          <a:extLst>
            <a:ext uri="{FF2B5EF4-FFF2-40B4-BE49-F238E27FC236}">
              <a16:creationId xmlns:a16="http://schemas.microsoft.com/office/drawing/2014/main" id="{C57CA3A2-0A04-4507-801E-57D48174944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2" name="Text Box 17">
          <a:extLst>
            <a:ext uri="{FF2B5EF4-FFF2-40B4-BE49-F238E27FC236}">
              <a16:creationId xmlns:a16="http://schemas.microsoft.com/office/drawing/2014/main" id="{2ED005BB-1764-42CF-9E67-5DCBF04F1205}"/>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3" name="Text Box 18">
          <a:extLst>
            <a:ext uri="{FF2B5EF4-FFF2-40B4-BE49-F238E27FC236}">
              <a16:creationId xmlns:a16="http://schemas.microsoft.com/office/drawing/2014/main" id="{4DCE85B2-B0C8-4453-8A84-C00BFDCA805E}"/>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4" name="Text Box 19">
          <a:extLst>
            <a:ext uri="{FF2B5EF4-FFF2-40B4-BE49-F238E27FC236}">
              <a16:creationId xmlns:a16="http://schemas.microsoft.com/office/drawing/2014/main" id="{8FE6DD42-ACCE-4DDF-8F75-5737C75BD1ED}"/>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5" name="Text Box 16">
          <a:extLst>
            <a:ext uri="{FF2B5EF4-FFF2-40B4-BE49-F238E27FC236}">
              <a16:creationId xmlns:a16="http://schemas.microsoft.com/office/drawing/2014/main" id="{037E828F-ACDE-40B1-9515-65D84A565E8F}"/>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6" name="Text Box 17">
          <a:extLst>
            <a:ext uri="{FF2B5EF4-FFF2-40B4-BE49-F238E27FC236}">
              <a16:creationId xmlns:a16="http://schemas.microsoft.com/office/drawing/2014/main" id="{99058044-96BA-4CB6-A3FF-2FAD0F325C19}"/>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7" name="Text Box 18">
          <a:extLst>
            <a:ext uri="{FF2B5EF4-FFF2-40B4-BE49-F238E27FC236}">
              <a16:creationId xmlns:a16="http://schemas.microsoft.com/office/drawing/2014/main" id="{9B5D4027-0715-4D98-A54B-EAF3152AD166}"/>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8" name="Text Box 19">
          <a:extLst>
            <a:ext uri="{FF2B5EF4-FFF2-40B4-BE49-F238E27FC236}">
              <a16:creationId xmlns:a16="http://schemas.microsoft.com/office/drawing/2014/main" id="{424F45C4-C769-4D3A-9706-E8ED4C696A84}"/>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59" name="Text Box 16">
          <a:extLst>
            <a:ext uri="{FF2B5EF4-FFF2-40B4-BE49-F238E27FC236}">
              <a16:creationId xmlns:a16="http://schemas.microsoft.com/office/drawing/2014/main" id="{6E1B28EB-57F4-4F08-8D3B-266CC94E93EE}"/>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60" name="Text Box 17">
          <a:extLst>
            <a:ext uri="{FF2B5EF4-FFF2-40B4-BE49-F238E27FC236}">
              <a16:creationId xmlns:a16="http://schemas.microsoft.com/office/drawing/2014/main" id="{EA4A1639-D947-4E88-A62D-E4B96AE9BA77}"/>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61" name="Text Box 18">
          <a:extLst>
            <a:ext uri="{FF2B5EF4-FFF2-40B4-BE49-F238E27FC236}">
              <a16:creationId xmlns:a16="http://schemas.microsoft.com/office/drawing/2014/main" id="{5635DAF4-FF4A-48A3-912A-C53F37341472}"/>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62" name="Text Box 19">
          <a:extLst>
            <a:ext uri="{FF2B5EF4-FFF2-40B4-BE49-F238E27FC236}">
              <a16:creationId xmlns:a16="http://schemas.microsoft.com/office/drawing/2014/main" id="{FCE91CF3-DF46-41F5-AAEA-DFE7E42B18E2}"/>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463" name="Text Box 15">
          <a:extLst>
            <a:ext uri="{FF2B5EF4-FFF2-40B4-BE49-F238E27FC236}">
              <a16:creationId xmlns:a16="http://schemas.microsoft.com/office/drawing/2014/main" id="{9269F23B-9045-4DC0-8DD0-612D4ED6B4BE}"/>
            </a:ext>
          </a:extLst>
        </xdr:cNvPr>
        <xdr:cNvSpPr txBox="1">
          <a:spLocks noChangeArrowheads="1"/>
        </xdr:cNvSpPr>
      </xdr:nvSpPr>
      <xdr:spPr bwMode="auto">
        <a:xfrm>
          <a:off x="4743450" y="22078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4" name="Text Box 16">
          <a:extLst>
            <a:ext uri="{FF2B5EF4-FFF2-40B4-BE49-F238E27FC236}">
              <a16:creationId xmlns:a16="http://schemas.microsoft.com/office/drawing/2014/main" id="{CA1D48B2-4D33-413D-9A54-DF2D01A194B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5" name="Text Box 17">
          <a:extLst>
            <a:ext uri="{FF2B5EF4-FFF2-40B4-BE49-F238E27FC236}">
              <a16:creationId xmlns:a16="http://schemas.microsoft.com/office/drawing/2014/main" id="{91D5AA71-B64F-4F46-9AF9-A0EDB49F99AB}"/>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6" name="Text Box 18">
          <a:extLst>
            <a:ext uri="{FF2B5EF4-FFF2-40B4-BE49-F238E27FC236}">
              <a16:creationId xmlns:a16="http://schemas.microsoft.com/office/drawing/2014/main" id="{63E433B9-0459-4508-8FDC-694FFFC8596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7" name="Text Box 19">
          <a:extLst>
            <a:ext uri="{FF2B5EF4-FFF2-40B4-BE49-F238E27FC236}">
              <a16:creationId xmlns:a16="http://schemas.microsoft.com/office/drawing/2014/main" id="{7C45FE68-D4BE-4EFE-B95D-D966AE823D16}"/>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68" name="Text Box 16">
          <a:extLst>
            <a:ext uri="{FF2B5EF4-FFF2-40B4-BE49-F238E27FC236}">
              <a16:creationId xmlns:a16="http://schemas.microsoft.com/office/drawing/2014/main" id="{A675BDAC-FAE5-4CD6-AA9B-79ED704F47CD}"/>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69" name="Text Box 17">
          <a:extLst>
            <a:ext uri="{FF2B5EF4-FFF2-40B4-BE49-F238E27FC236}">
              <a16:creationId xmlns:a16="http://schemas.microsoft.com/office/drawing/2014/main" id="{EE48FC2C-AD2F-4470-B4B6-540A9705046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15875</xdr:rowOff>
    </xdr:from>
    <xdr:ext cx="95250" cy="171450"/>
    <xdr:sp macro="" textlink="">
      <xdr:nvSpPr>
        <xdr:cNvPr id="2470" name="Text Box 18">
          <a:extLst>
            <a:ext uri="{FF2B5EF4-FFF2-40B4-BE49-F238E27FC236}">
              <a16:creationId xmlns:a16="http://schemas.microsoft.com/office/drawing/2014/main" id="{647B871C-B495-4A19-9A44-0C8FCA951214}"/>
            </a:ext>
          </a:extLst>
        </xdr:cNvPr>
        <xdr:cNvSpPr txBox="1">
          <a:spLocks noChangeArrowheads="1"/>
        </xdr:cNvSpPr>
      </xdr:nvSpPr>
      <xdr:spPr bwMode="auto">
        <a:xfrm>
          <a:off x="14355762" y="23209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1" name="Text Box 16">
          <a:extLst>
            <a:ext uri="{FF2B5EF4-FFF2-40B4-BE49-F238E27FC236}">
              <a16:creationId xmlns:a16="http://schemas.microsoft.com/office/drawing/2014/main" id="{A925B185-5D22-4E11-85E2-055AC6F152F6}"/>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2" name="Text Box 17">
          <a:extLst>
            <a:ext uri="{FF2B5EF4-FFF2-40B4-BE49-F238E27FC236}">
              <a16:creationId xmlns:a16="http://schemas.microsoft.com/office/drawing/2014/main" id="{D76A6074-41F3-42D2-8E29-925F248D7E3D}"/>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3" name="Text Box 18">
          <a:extLst>
            <a:ext uri="{FF2B5EF4-FFF2-40B4-BE49-F238E27FC236}">
              <a16:creationId xmlns:a16="http://schemas.microsoft.com/office/drawing/2014/main" id="{81E9B2FF-1366-4785-AC7B-BD3B5998701C}"/>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4" name="Text Box 19">
          <a:extLst>
            <a:ext uri="{FF2B5EF4-FFF2-40B4-BE49-F238E27FC236}">
              <a16:creationId xmlns:a16="http://schemas.microsoft.com/office/drawing/2014/main" id="{2527870A-00C9-43FB-A042-E30A5AD39812}"/>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5" name="Text Box 16">
          <a:extLst>
            <a:ext uri="{FF2B5EF4-FFF2-40B4-BE49-F238E27FC236}">
              <a16:creationId xmlns:a16="http://schemas.microsoft.com/office/drawing/2014/main" id="{A870370A-181A-4569-A5EA-191D3444A410}"/>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170392</xdr:rowOff>
    </xdr:from>
    <xdr:ext cx="95250" cy="213632"/>
    <xdr:sp macro="" textlink="">
      <xdr:nvSpPr>
        <xdr:cNvPr id="2476" name="Text Box 15">
          <a:extLst>
            <a:ext uri="{FF2B5EF4-FFF2-40B4-BE49-F238E27FC236}">
              <a16:creationId xmlns:a16="http://schemas.microsoft.com/office/drawing/2014/main" id="{D05BDBDC-8D8D-4D8A-94B1-1C188327A5CA}"/>
            </a:ext>
          </a:extLst>
        </xdr:cNvPr>
        <xdr:cNvSpPr txBox="1">
          <a:spLocks noChangeArrowheads="1"/>
        </xdr:cNvSpPr>
      </xdr:nvSpPr>
      <xdr:spPr bwMode="auto">
        <a:xfrm>
          <a:off x="14392275" y="233637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2477" name="Text Box 15">
          <a:extLst>
            <a:ext uri="{FF2B5EF4-FFF2-40B4-BE49-F238E27FC236}">
              <a16:creationId xmlns:a16="http://schemas.microsoft.com/office/drawing/2014/main" id="{62EB3259-EDC4-4AF2-89DF-83F70DEE1B43}"/>
            </a:ext>
          </a:extLst>
        </xdr:cNvPr>
        <xdr:cNvSpPr txBox="1">
          <a:spLocks noChangeArrowheads="1"/>
        </xdr:cNvSpPr>
      </xdr:nvSpPr>
      <xdr:spPr bwMode="auto">
        <a:xfrm>
          <a:off x="4743450" y="235648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442269"/>
    <xdr:sp macro="" textlink="">
      <xdr:nvSpPr>
        <xdr:cNvPr id="2478" name="Text Box 15">
          <a:extLst>
            <a:ext uri="{FF2B5EF4-FFF2-40B4-BE49-F238E27FC236}">
              <a16:creationId xmlns:a16="http://schemas.microsoft.com/office/drawing/2014/main" id="{945C991B-9FCC-4573-B210-FE7A4A900882}"/>
            </a:ext>
          </a:extLst>
        </xdr:cNvPr>
        <xdr:cNvSpPr txBox="1">
          <a:spLocks noChangeArrowheads="1"/>
        </xdr:cNvSpPr>
      </xdr:nvSpPr>
      <xdr:spPr bwMode="auto">
        <a:xfrm>
          <a:off x="14363700" y="235648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479" name="Text Box 15">
          <a:extLst>
            <a:ext uri="{FF2B5EF4-FFF2-40B4-BE49-F238E27FC236}">
              <a16:creationId xmlns:a16="http://schemas.microsoft.com/office/drawing/2014/main" id="{B797DD54-D214-4D36-B4CC-3D738D058FA3}"/>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480" name="Text Box 15">
          <a:extLst>
            <a:ext uri="{FF2B5EF4-FFF2-40B4-BE49-F238E27FC236}">
              <a16:creationId xmlns:a16="http://schemas.microsoft.com/office/drawing/2014/main" id="{4C4E3CCE-1571-4BA3-B948-0265DE5E1756}"/>
            </a:ext>
          </a:extLst>
        </xdr:cNvPr>
        <xdr:cNvSpPr txBox="1">
          <a:spLocks noChangeArrowheads="1"/>
        </xdr:cNvSpPr>
      </xdr:nvSpPr>
      <xdr:spPr bwMode="auto">
        <a:xfrm>
          <a:off x="4743450" y="23564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170392</xdr:rowOff>
    </xdr:from>
    <xdr:ext cx="95250" cy="213632"/>
    <xdr:sp macro="" textlink="">
      <xdr:nvSpPr>
        <xdr:cNvPr id="2481" name="Text Box 15">
          <a:extLst>
            <a:ext uri="{FF2B5EF4-FFF2-40B4-BE49-F238E27FC236}">
              <a16:creationId xmlns:a16="http://schemas.microsoft.com/office/drawing/2014/main" id="{B0DB53CA-FD39-48BE-9C8D-120AED24BB52}"/>
            </a:ext>
          </a:extLst>
        </xdr:cNvPr>
        <xdr:cNvSpPr txBox="1">
          <a:spLocks noChangeArrowheads="1"/>
        </xdr:cNvSpPr>
      </xdr:nvSpPr>
      <xdr:spPr bwMode="auto">
        <a:xfrm>
          <a:off x="14392275" y="233637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2" name="Text Box 16">
          <a:extLst>
            <a:ext uri="{FF2B5EF4-FFF2-40B4-BE49-F238E27FC236}">
              <a16:creationId xmlns:a16="http://schemas.microsoft.com/office/drawing/2014/main" id="{DF02C26E-6D6F-498E-B55E-E95EF86A86C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3" name="Text Box 17">
          <a:extLst>
            <a:ext uri="{FF2B5EF4-FFF2-40B4-BE49-F238E27FC236}">
              <a16:creationId xmlns:a16="http://schemas.microsoft.com/office/drawing/2014/main" id="{582C19D3-210A-4695-B41E-4DDCC5D4288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4" name="Text Box 18">
          <a:extLst>
            <a:ext uri="{FF2B5EF4-FFF2-40B4-BE49-F238E27FC236}">
              <a16:creationId xmlns:a16="http://schemas.microsoft.com/office/drawing/2014/main" id="{95CC7311-AB50-4CF7-8DCD-3F73BCC275B1}"/>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5" name="Text Box 19">
          <a:extLst>
            <a:ext uri="{FF2B5EF4-FFF2-40B4-BE49-F238E27FC236}">
              <a16:creationId xmlns:a16="http://schemas.microsoft.com/office/drawing/2014/main" id="{F8923CE4-AD76-4905-B645-63FD90D88934}"/>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6" name="Text Box 16">
          <a:extLst>
            <a:ext uri="{FF2B5EF4-FFF2-40B4-BE49-F238E27FC236}">
              <a16:creationId xmlns:a16="http://schemas.microsoft.com/office/drawing/2014/main" id="{9F0D19C3-ED6E-4549-8E4A-394BBE265EEA}"/>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7" name="Text Box 17">
          <a:extLst>
            <a:ext uri="{FF2B5EF4-FFF2-40B4-BE49-F238E27FC236}">
              <a16:creationId xmlns:a16="http://schemas.microsoft.com/office/drawing/2014/main" id="{C19E83B5-5F02-4C47-B84F-14A2303F8EDA}"/>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8" name="Text Box 18">
          <a:extLst>
            <a:ext uri="{FF2B5EF4-FFF2-40B4-BE49-F238E27FC236}">
              <a16:creationId xmlns:a16="http://schemas.microsoft.com/office/drawing/2014/main" id="{DE5FC124-B697-4754-B379-382EC07EC3CA}"/>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9" name="Text Box 19">
          <a:extLst>
            <a:ext uri="{FF2B5EF4-FFF2-40B4-BE49-F238E27FC236}">
              <a16:creationId xmlns:a16="http://schemas.microsoft.com/office/drawing/2014/main" id="{3F44A41C-275C-406D-BC26-F61B3B9FA0FE}"/>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0" name="Text Box 16">
          <a:extLst>
            <a:ext uri="{FF2B5EF4-FFF2-40B4-BE49-F238E27FC236}">
              <a16:creationId xmlns:a16="http://schemas.microsoft.com/office/drawing/2014/main" id="{E28CC9B0-1B2B-4C11-B9D4-3CCCC26115A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1" name="Text Box 17">
          <a:extLst>
            <a:ext uri="{FF2B5EF4-FFF2-40B4-BE49-F238E27FC236}">
              <a16:creationId xmlns:a16="http://schemas.microsoft.com/office/drawing/2014/main" id="{C45CF11A-F7A6-4BC2-9573-FFF0093D2084}"/>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2" name="Text Box 18">
          <a:extLst>
            <a:ext uri="{FF2B5EF4-FFF2-40B4-BE49-F238E27FC236}">
              <a16:creationId xmlns:a16="http://schemas.microsoft.com/office/drawing/2014/main" id="{AF6B65FC-2D1A-44B2-B880-F5A9756B043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3" name="Text Box 19">
          <a:extLst>
            <a:ext uri="{FF2B5EF4-FFF2-40B4-BE49-F238E27FC236}">
              <a16:creationId xmlns:a16="http://schemas.microsoft.com/office/drawing/2014/main" id="{913B604D-57AE-4388-99D7-EB37F84AE3AD}"/>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494" name="Text Box 15">
          <a:extLst>
            <a:ext uri="{FF2B5EF4-FFF2-40B4-BE49-F238E27FC236}">
              <a16:creationId xmlns:a16="http://schemas.microsoft.com/office/drawing/2014/main" id="{C3A420EA-1AFC-4488-B9EB-F3809AD9E675}"/>
            </a:ext>
          </a:extLst>
        </xdr:cNvPr>
        <xdr:cNvSpPr txBox="1">
          <a:spLocks noChangeArrowheads="1"/>
        </xdr:cNvSpPr>
      </xdr:nvSpPr>
      <xdr:spPr bwMode="auto">
        <a:xfrm>
          <a:off x="4743450" y="24307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5" name="Text Box 16">
          <a:extLst>
            <a:ext uri="{FF2B5EF4-FFF2-40B4-BE49-F238E27FC236}">
              <a16:creationId xmlns:a16="http://schemas.microsoft.com/office/drawing/2014/main" id="{947DDDE5-139E-4082-8632-27DBBABFDAC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6" name="Text Box 17">
          <a:extLst>
            <a:ext uri="{FF2B5EF4-FFF2-40B4-BE49-F238E27FC236}">
              <a16:creationId xmlns:a16="http://schemas.microsoft.com/office/drawing/2014/main" id="{EDF9E50A-D11E-465F-BF3D-4539C243CAA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7" name="Text Box 18">
          <a:extLst>
            <a:ext uri="{FF2B5EF4-FFF2-40B4-BE49-F238E27FC236}">
              <a16:creationId xmlns:a16="http://schemas.microsoft.com/office/drawing/2014/main" id="{9F4FDE5A-F5EB-465D-AF74-4D0D2B5615BC}"/>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8" name="Text Box 19">
          <a:extLst>
            <a:ext uri="{FF2B5EF4-FFF2-40B4-BE49-F238E27FC236}">
              <a16:creationId xmlns:a16="http://schemas.microsoft.com/office/drawing/2014/main" id="{CBC6B3CC-16AA-4CB1-A553-493C93C79EED}"/>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99" name="Text Box 16">
          <a:extLst>
            <a:ext uri="{FF2B5EF4-FFF2-40B4-BE49-F238E27FC236}">
              <a16:creationId xmlns:a16="http://schemas.microsoft.com/office/drawing/2014/main" id="{AF47D5C9-5750-459F-84FC-41A938A40016}"/>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00" name="Text Box 17">
          <a:extLst>
            <a:ext uri="{FF2B5EF4-FFF2-40B4-BE49-F238E27FC236}">
              <a16:creationId xmlns:a16="http://schemas.microsoft.com/office/drawing/2014/main" id="{F82CB2A6-FE52-4761-AC62-B3069396ECB1}"/>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01" name="Text Box 18">
          <a:extLst>
            <a:ext uri="{FF2B5EF4-FFF2-40B4-BE49-F238E27FC236}">
              <a16:creationId xmlns:a16="http://schemas.microsoft.com/office/drawing/2014/main" id="{84C7AD62-9E25-4D2F-8299-33C1871B6DB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2" name="Text Box 16">
          <a:extLst>
            <a:ext uri="{FF2B5EF4-FFF2-40B4-BE49-F238E27FC236}">
              <a16:creationId xmlns:a16="http://schemas.microsoft.com/office/drawing/2014/main" id="{A098AD16-9964-4B6F-AC55-ADA93DC70758}"/>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3" name="Text Box 17">
          <a:extLst>
            <a:ext uri="{FF2B5EF4-FFF2-40B4-BE49-F238E27FC236}">
              <a16:creationId xmlns:a16="http://schemas.microsoft.com/office/drawing/2014/main" id="{5A1CC58E-DA9E-4D9E-9402-932051D3EC50}"/>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4" name="Text Box 18">
          <a:extLst>
            <a:ext uri="{FF2B5EF4-FFF2-40B4-BE49-F238E27FC236}">
              <a16:creationId xmlns:a16="http://schemas.microsoft.com/office/drawing/2014/main" id="{A1C1873A-DCD4-44CB-8A51-91545D4F9E7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5" name="Text Box 19">
          <a:extLst>
            <a:ext uri="{FF2B5EF4-FFF2-40B4-BE49-F238E27FC236}">
              <a16:creationId xmlns:a16="http://schemas.microsoft.com/office/drawing/2014/main" id="{6693A820-625A-487B-B303-9F18DDAED022}"/>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6" name="Text Box 16">
          <a:extLst>
            <a:ext uri="{FF2B5EF4-FFF2-40B4-BE49-F238E27FC236}">
              <a16:creationId xmlns:a16="http://schemas.microsoft.com/office/drawing/2014/main" id="{2A123F25-92BD-4C71-A730-D7C7A6C51863}"/>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7" name="Text Box 17">
          <a:extLst>
            <a:ext uri="{FF2B5EF4-FFF2-40B4-BE49-F238E27FC236}">
              <a16:creationId xmlns:a16="http://schemas.microsoft.com/office/drawing/2014/main" id="{C9F1BC07-F1B4-45FE-9E47-8BE4AEDBCE32}"/>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8" name="Text Box 18">
          <a:extLst>
            <a:ext uri="{FF2B5EF4-FFF2-40B4-BE49-F238E27FC236}">
              <a16:creationId xmlns:a16="http://schemas.microsoft.com/office/drawing/2014/main" id="{2EB638F2-2898-489D-94A7-215404FAF906}"/>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9" name="Text Box 19">
          <a:extLst>
            <a:ext uri="{FF2B5EF4-FFF2-40B4-BE49-F238E27FC236}">
              <a16:creationId xmlns:a16="http://schemas.microsoft.com/office/drawing/2014/main" id="{7F0CB117-1C2F-4157-8A39-598AF4C95457}"/>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2510" name="Text Box 15">
          <a:extLst>
            <a:ext uri="{FF2B5EF4-FFF2-40B4-BE49-F238E27FC236}">
              <a16:creationId xmlns:a16="http://schemas.microsoft.com/office/drawing/2014/main" id="{9A79B2B5-BCC4-411F-BC37-E7AFC1ADBE1F}"/>
            </a:ext>
          </a:extLst>
        </xdr:cNvPr>
        <xdr:cNvSpPr txBox="1">
          <a:spLocks noChangeArrowheads="1"/>
        </xdr:cNvSpPr>
      </xdr:nvSpPr>
      <xdr:spPr bwMode="auto">
        <a:xfrm>
          <a:off x="4743450" y="235648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442269"/>
    <xdr:sp macro="" textlink="">
      <xdr:nvSpPr>
        <xdr:cNvPr id="2511" name="Text Box 15">
          <a:extLst>
            <a:ext uri="{FF2B5EF4-FFF2-40B4-BE49-F238E27FC236}">
              <a16:creationId xmlns:a16="http://schemas.microsoft.com/office/drawing/2014/main" id="{B341AFC6-F22A-4184-BC48-6C6171BBCCF3}"/>
            </a:ext>
          </a:extLst>
        </xdr:cNvPr>
        <xdr:cNvSpPr txBox="1">
          <a:spLocks noChangeArrowheads="1"/>
        </xdr:cNvSpPr>
      </xdr:nvSpPr>
      <xdr:spPr bwMode="auto">
        <a:xfrm>
          <a:off x="14363700" y="235648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512" name="Text Box 15">
          <a:extLst>
            <a:ext uri="{FF2B5EF4-FFF2-40B4-BE49-F238E27FC236}">
              <a16:creationId xmlns:a16="http://schemas.microsoft.com/office/drawing/2014/main" id="{9540F9E9-71D9-436C-A598-A5A1F7118648}"/>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513" name="Text Box 15">
          <a:extLst>
            <a:ext uri="{FF2B5EF4-FFF2-40B4-BE49-F238E27FC236}">
              <a16:creationId xmlns:a16="http://schemas.microsoft.com/office/drawing/2014/main" id="{5A8796FB-B16B-496F-A712-7CE596659FAE}"/>
            </a:ext>
          </a:extLst>
        </xdr:cNvPr>
        <xdr:cNvSpPr txBox="1">
          <a:spLocks noChangeArrowheads="1"/>
        </xdr:cNvSpPr>
      </xdr:nvSpPr>
      <xdr:spPr bwMode="auto">
        <a:xfrm>
          <a:off x="4743450" y="23564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213632"/>
    <xdr:sp macro="" textlink="">
      <xdr:nvSpPr>
        <xdr:cNvPr id="2514" name="Text Box 15">
          <a:extLst>
            <a:ext uri="{FF2B5EF4-FFF2-40B4-BE49-F238E27FC236}">
              <a16:creationId xmlns:a16="http://schemas.microsoft.com/office/drawing/2014/main" id="{CE6F58F6-F402-4F0F-A797-82E0B815DBCD}"/>
            </a:ext>
          </a:extLst>
        </xdr:cNvPr>
        <xdr:cNvSpPr txBox="1">
          <a:spLocks noChangeArrowheads="1"/>
        </xdr:cNvSpPr>
      </xdr:nvSpPr>
      <xdr:spPr bwMode="auto">
        <a:xfrm>
          <a:off x="1436370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5" name="Text Box 16">
          <a:extLst>
            <a:ext uri="{FF2B5EF4-FFF2-40B4-BE49-F238E27FC236}">
              <a16:creationId xmlns:a16="http://schemas.microsoft.com/office/drawing/2014/main" id="{94FFF752-51E3-40CF-AC66-09957AC95506}"/>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6" name="Text Box 17">
          <a:extLst>
            <a:ext uri="{FF2B5EF4-FFF2-40B4-BE49-F238E27FC236}">
              <a16:creationId xmlns:a16="http://schemas.microsoft.com/office/drawing/2014/main" id="{57242B37-C3D0-4F15-A4D1-28250A6F48B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7" name="Text Box 18">
          <a:extLst>
            <a:ext uri="{FF2B5EF4-FFF2-40B4-BE49-F238E27FC236}">
              <a16:creationId xmlns:a16="http://schemas.microsoft.com/office/drawing/2014/main" id="{0EC9C041-8470-4A49-B639-61A8BEC5F667}"/>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8" name="Text Box 19">
          <a:extLst>
            <a:ext uri="{FF2B5EF4-FFF2-40B4-BE49-F238E27FC236}">
              <a16:creationId xmlns:a16="http://schemas.microsoft.com/office/drawing/2014/main" id="{707400F9-376B-468D-A99E-EA16C2712863}"/>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19" name="Text Box 16">
          <a:extLst>
            <a:ext uri="{FF2B5EF4-FFF2-40B4-BE49-F238E27FC236}">
              <a16:creationId xmlns:a16="http://schemas.microsoft.com/office/drawing/2014/main" id="{25D69323-B3A9-4543-A672-CC57EFA55807}"/>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20" name="Text Box 17">
          <a:extLst>
            <a:ext uri="{FF2B5EF4-FFF2-40B4-BE49-F238E27FC236}">
              <a16:creationId xmlns:a16="http://schemas.microsoft.com/office/drawing/2014/main" id="{C31A5CE7-2146-4740-9CD0-F7F606F1CE5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21" name="Text Box 18">
          <a:extLst>
            <a:ext uri="{FF2B5EF4-FFF2-40B4-BE49-F238E27FC236}">
              <a16:creationId xmlns:a16="http://schemas.microsoft.com/office/drawing/2014/main" id="{9603A1C1-FAE0-4AB9-A894-E9B59F95FF56}"/>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22" name="Text Box 19">
          <a:extLst>
            <a:ext uri="{FF2B5EF4-FFF2-40B4-BE49-F238E27FC236}">
              <a16:creationId xmlns:a16="http://schemas.microsoft.com/office/drawing/2014/main" id="{422CA89C-7DE5-452A-861E-5080CCB2A9CE}"/>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3" name="Text Box 16">
          <a:extLst>
            <a:ext uri="{FF2B5EF4-FFF2-40B4-BE49-F238E27FC236}">
              <a16:creationId xmlns:a16="http://schemas.microsoft.com/office/drawing/2014/main" id="{2179FA26-DD34-46F6-BE85-BEF2A6C7D83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4" name="Text Box 17">
          <a:extLst>
            <a:ext uri="{FF2B5EF4-FFF2-40B4-BE49-F238E27FC236}">
              <a16:creationId xmlns:a16="http://schemas.microsoft.com/office/drawing/2014/main" id="{BF3BBBB2-BB42-4DA6-AD9C-0343AF7CB01F}"/>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5" name="Text Box 18">
          <a:extLst>
            <a:ext uri="{FF2B5EF4-FFF2-40B4-BE49-F238E27FC236}">
              <a16:creationId xmlns:a16="http://schemas.microsoft.com/office/drawing/2014/main" id="{3CC409BC-3D1D-4637-A54F-3CBAF6D3CB14}"/>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6" name="Text Box 19">
          <a:extLst>
            <a:ext uri="{FF2B5EF4-FFF2-40B4-BE49-F238E27FC236}">
              <a16:creationId xmlns:a16="http://schemas.microsoft.com/office/drawing/2014/main" id="{78AFD9E4-0D95-4A43-B0DC-20BB12B0F54B}"/>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527" name="Text Box 15">
          <a:extLst>
            <a:ext uri="{FF2B5EF4-FFF2-40B4-BE49-F238E27FC236}">
              <a16:creationId xmlns:a16="http://schemas.microsoft.com/office/drawing/2014/main" id="{36393688-E836-4129-9581-921C47E9C0B9}"/>
            </a:ext>
          </a:extLst>
        </xdr:cNvPr>
        <xdr:cNvSpPr txBox="1">
          <a:spLocks noChangeArrowheads="1"/>
        </xdr:cNvSpPr>
      </xdr:nvSpPr>
      <xdr:spPr bwMode="auto">
        <a:xfrm>
          <a:off x="4743450" y="24307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28" name="Text Box 16">
          <a:extLst>
            <a:ext uri="{FF2B5EF4-FFF2-40B4-BE49-F238E27FC236}">
              <a16:creationId xmlns:a16="http://schemas.microsoft.com/office/drawing/2014/main" id="{7FABF319-B89D-4192-9F96-3B6603223A9C}"/>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29" name="Text Box 17">
          <a:extLst>
            <a:ext uri="{FF2B5EF4-FFF2-40B4-BE49-F238E27FC236}">
              <a16:creationId xmlns:a16="http://schemas.microsoft.com/office/drawing/2014/main" id="{CDE887D5-4452-4255-9EEF-9D281E1A0657}"/>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30" name="Text Box 18">
          <a:extLst>
            <a:ext uri="{FF2B5EF4-FFF2-40B4-BE49-F238E27FC236}">
              <a16:creationId xmlns:a16="http://schemas.microsoft.com/office/drawing/2014/main" id="{7747141E-3141-4585-9DE6-A814152D031B}"/>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31" name="Text Box 19">
          <a:extLst>
            <a:ext uri="{FF2B5EF4-FFF2-40B4-BE49-F238E27FC236}">
              <a16:creationId xmlns:a16="http://schemas.microsoft.com/office/drawing/2014/main" id="{A8857894-6151-4E89-8F95-85CB4E4EF6F2}"/>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50</xdr:row>
      <xdr:rowOff>504825</xdr:rowOff>
    </xdr:from>
    <xdr:ext cx="95250" cy="442269"/>
    <xdr:sp macro="" textlink="">
      <xdr:nvSpPr>
        <xdr:cNvPr id="2532" name="Text Box 15">
          <a:extLst>
            <a:ext uri="{FF2B5EF4-FFF2-40B4-BE49-F238E27FC236}">
              <a16:creationId xmlns:a16="http://schemas.microsoft.com/office/drawing/2014/main" id="{7B57CE0E-9B7B-460A-9B07-523E6192828B}"/>
            </a:ext>
          </a:extLst>
        </xdr:cNvPr>
        <xdr:cNvSpPr txBox="1">
          <a:spLocks noChangeArrowheads="1"/>
        </xdr:cNvSpPr>
      </xdr:nvSpPr>
      <xdr:spPr bwMode="auto">
        <a:xfrm>
          <a:off x="14363700" y="24307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33" name="Text Box 16">
          <a:extLst>
            <a:ext uri="{FF2B5EF4-FFF2-40B4-BE49-F238E27FC236}">
              <a16:creationId xmlns:a16="http://schemas.microsoft.com/office/drawing/2014/main" id="{16234FCF-1740-490D-A718-1F35EA5DFDE9}"/>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34" name="Text Box 17">
          <a:extLst>
            <a:ext uri="{FF2B5EF4-FFF2-40B4-BE49-F238E27FC236}">
              <a16:creationId xmlns:a16="http://schemas.microsoft.com/office/drawing/2014/main" id="{DC7D6BD1-D958-4DBC-8A1F-210BAD806B11}"/>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35" name="Text Box 18">
          <a:extLst>
            <a:ext uri="{FF2B5EF4-FFF2-40B4-BE49-F238E27FC236}">
              <a16:creationId xmlns:a16="http://schemas.microsoft.com/office/drawing/2014/main" id="{382AA0F1-8C90-440D-B914-AAE470F356F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6" name="Text Box 16">
          <a:extLst>
            <a:ext uri="{FF2B5EF4-FFF2-40B4-BE49-F238E27FC236}">
              <a16:creationId xmlns:a16="http://schemas.microsoft.com/office/drawing/2014/main" id="{E9D74AF1-5F2D-483B-BB2C-E30BF53CDCF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7" name="Text Box 17">
          <a:extLst>
            <a:ext uri="{FF2B5EF4-FFF2-40B4-BE49-F238E27FC236}">
              <a16:creationId xmlns:a16="http://schemas.microsoft.com/office/drawing/2014/main" id="{AD91FA5B-8FAA-4D20-8A32-4744C127891A}"/>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8" name="Text Box 18">
          <a:extLst>
            <a:ext uri="{FF2B5EF4-FFF2-40B4-BE49-F238E27FC236}">
              <a16:creationId xmlns:a16="http://schemas.microsoft.com/office/drawing/2014/main" id="{2A75A17A-CAF1-4B5C-8C46-C954A49C62E8}"/>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9" name="Text Box 19">
          <a:extLst>
            <a:ext uri="{FF2B5EF4-FFF2-40B4-BE49-F238E27FC236}">
              <a16:creationId xmlns:a16="http://schemas.microsoft.com/office/drawing/2014/main" id="{FC59DC5E-9227-4E80-91AE-6648142CA32C}"/>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40" name="Text Box 16">
          <a:extLst>
            <a:ext uri="{FF2B5EF4-FFF2-40B4-BE49-F238E27FC236}">
              <a16:creationId xmlns:a16="http://schemas.microsoft.com/office/drawing/2014/main" id="{0B80C630-0493-4DBA-B12C-91896DB71F2C}"/>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41" name="Text Box 17">
          <a:extLst>
            <a:ext uri="{FF2B5EF4-FFF2-40B4-BE49-F238E27FC236}">
              <a16:creationId xmlns:a16="http://schemas.microsoft.com/office/drawing/2014/main" id="{87EF182F-D5A3-4F05-9191-E5D06E80A51A}"/>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42" name="Text Box 18">
          <a:extLst>
            <a:ext uri="{FF2B5EF4-FFF2-40B4-BE49-F238E27FC236}">
              <a16:creationId xmlns:a16="http://schemas.microsoft.com/office/drawing/2014/main" id="{1B0E9F69-6652-4E7E-A531-4396B4AAC9BE}"/>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170392</xdr:rowOff>
    </xdr:from>
    <xdr:ext cx="95250" cy="213632"/>
    <xdr:sp macro="" textlink="">
      <xdr:nvSpPr>
        <xdr:cNvPr id="2543" name="Text Box 15">
          <a:extLst>
            <a:ext uri="{FF2B5EF4-FFF2-40B4-BE49-F238E27FC236}">
              <a16:creationId xmlns:a16="http://schemas.microsoft.com/office/drawing/2014/main" id="{7A423961-3FC8-40F6-987F-4199AE33AAE3}"/>
            </a:ext>
          </a:extLst>
        </xdr:cNvPr>
        <xdr:cNvSpPr txBox="1">
          <a:spLocks noChangeArrowheads="1"/>
        </xdr:cNvSpPr>
      </xdr:nvSpPr>
      <xdr:spPr bwMode="auto">
        <a:xfrm>
          <a:off x="14392275" y="255926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4" name="Text Box 16">
          <a:extLst>
            <a:ext uri="{FF2B5EF4-FFF2-40B4-BE49-F238E27FC236}">
              <a16:creationId xmlns:a16="http://schemas.microsoft.com/office/drawing/2014/main" id="{00D04971-B80A-4EE4-A732-74D9A8A8EEF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5" name="Text Box 17">
          <a:extLst>
            <a:ext uri="{FF2B5EF4-FFF2-40B4-BE49-F238E27FC236}">
              <a16:creationId xmlns:a16="http://schemas.microsoft.com/office/drawing/2014/main" id="{7F303346-776A-4B8B-942A-369BF816F316}"/>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6" name="Text Box 18">
          <a:extLst>
            <a:ext uri="{FF2B5EF4-FFF2-40B4-BE49-F238E27FC236}">
              <a16:creationId xmlns:a16="http://schemas.microsoft.com/office/drawing/2014/main" id="{BDBAC2D7-D437-4BE4-8D0A-E64473ABACD7}"/>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7" name="Text Box 19">
          <a:extLst>
            <a:ext uri="{FF2B5EF4-FFF2-40B4-BE49-F238E27FC236}">
              <a16:creationId xmlns:a16="http://schemas.microsoft.com/office/drawing/2014/main" id="{0F5A4F4B-DA18-40E9-88E6-C387D9833CC0}"/>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48" name="Text Box 16">
          <a:extLst>
            <a:ext uri="{FF2B5EF4-FFF2-40B4-BE49-F238E27FC236}">
              <a16:creationId xmlns:a16="http://schemas.microsoft.com/office/drawing/2014/main" id="{4AF59C97-1C2E-44B2-A2CA-D68309E94483}"/>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49" name="Text Box 17">
          <a:extLst>
            <a:ext uri="{FF2B5EF4-FFF2-40B4-BE49-F238E27FC236}">
              <a16:creationId xmlns:a16="http://schemas.microsoft.com/office/drawing/2014/main" id="{B1D1C6CF-E109-4170-89AA-6351C4F6E5F4}"/>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50" name="Text Box 18">
          <a:extLst>
            <a:ext uri="{FF2B5EF4-FFF2-40B4-BE49-F238E27FC236}">
              <a16:creationId xmlns:a16="http://schemas.microsoft.com/office/drawing/2014/main" id="{54C9F690-C498-4539-A25F-90D52F73D626}"/>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51" name="Text Box 19">
          <a:extLst>
            <a:ext uri="{FF2B5EF4-FFF2-40B4-BE49-F238E27FC236}">
              <a16:creationId xmlns:a16="http://schemas.microsoft.com/office/drawing/2014/main" id="{BFE24F6C-B041-4E22-A4BC-333AE7D90BC1}"/>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2" name="Text Box 16">
          <a:extLst>
            <a:ext uri="{FF2B5EF4-FFF2-40B4-BE49-F238E27FC236}">
              <a16:creationId xmlns:a16="http://schemas.microsoft.com/office/drawing/2014/main" id="{F062F759-43E2-4B35-ACF4-03013773776A}"/>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3" name="Text Box 17">
          <a:extLst>
            <a:ext uri="{FF2B5EF4-FFF2-40B4-BE49-F238E27FC236}">
              <a16:creationId xmlns:a16="http://schemas.microsoft.com/office/drawing/2014/main" id="{5A91195E-768A-4F7C-844B-28C3EBC25359}"/>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4" name="Text Box 18">
          <a:extLst>
            <a:ext uri="{FF2B5EF4-FFF2-40B4-BE49-F238E27FC236}">
              <a16:creationId xmlns:a16="http://schemas.microsoft.com/office/drawing/2014/main" id="{522DFA6E-0D1C-4317-BC85-F6E5B11CD187}"/>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5" name="Text Box 19">
          <a:extLst>
            <a:ext uri="{FF2B5EF4-FFF2-40B4-BE49-F238E27FC236}">
              <a16:creationId xmlns:a16="http://schemas.microsoft.com/office/drawing/2014/main" id="{BA0803C1-7F55-48A7-9A97-56B3A0FF1BCE}"/>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556" name="Text Box 15">
          <a:extLst>
            <a:ext uri="{FF2B5EF4-FFF2-40B4-BE49-F238E27FC236}">
              <a16:creationId xmlns:a16="http://schemas.microsoft.com/office/drawing/2014/main" id="{C9920300-B9FA-48CE-B978-6A198E3AD600}"/>
            </a:ext>
          </a:extLst>
        </xdr:cNvPr>
        <xdr:cNvSpPr txBox="1">
          <a:spLocks noChangeArrowheads="1"/>
        </xdr:cNvSpPr>
      </xdr:nvSpPr>
      <xdr:spPr bwMode="auto">
        <a:xfrm>
          <a:off x="4743450" y="24307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57" name="Text Box 16">
          <a:extLst>
            <a:ext uri="{FF2B5EF4-FFF2-40B4-BE49-F238E27FC236}">
              <a16:creationId xmlns:a16="http://schemas.microsoft.com/office/drawing/2014/main" id="{49129199-CF57-4684-A18A-CFEAC3B3B64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58" name="Text Box 17">
          <a:extLst>
            <a:ext uri="{FF2B5EF4-FFF2-40B4-BE49-F238E27FC236}">
              <a16:creationId xmlns:a16="http://schemas.microsoft.com/office/drawing/2014/main" id="{8A0DE7D1-98CC-41B2-8F51-78886659FD80}"/>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59" name="Text Box 18">
          <a:extLst>
            <a:ext uri="{FF2B5EF4-FFF2-40B4-BE49-F238E27FC236}">
              <a16:creationId xmlns:a16="http://schemas.microsoft.com/office/drawing/2014/main" id="{6222DF60-FB03-4B3A-8620-6870EC1C275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60" name="Text Box 19">
          <a:extLst>
            <a:ext uri="{FF2B5EF4-FFF2-40B4-BE49-F238E27FC236}">
              <a16:creationId xmlns:a16="http://schemas.microsoft.com/office/drawing/2014/main" id="{7EC54DBC-48D8-4253-BF59-3F2E98A03366}"/>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61" name="Text Box 16">
          <a:extLst>
            <a:ext uri="{FF2B5EF4-FFF2-40B4-BE49-F238E27FC236}">
              <a16:creationId xmlns:a16="http://schemas.microsoft.com/office/drawing/2014/main" id="{24ED1808-D110-4CC2-B439-EB00E931DB9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62" name="Text Box 17">
          <a:extLst>
            <a:ext uri="{FF2B5EF4-FFF2-40B4-BE49-F238E27FC236}">
              <a16:creationId xmlns:a16="http://schemas.microsoft.com/office/drawing/2014/main" id="{1A044AE7-26F7-402C-ABED-D018B22B7F0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15875</xdr:rowOff>
    </xdr:from>
    <xdr:ext cx="95250" cy="171450"/>
    <xdr:sp macro="" textlink="">
      <xdr:nvSpPr>
        <xdr:cNvPr id="2563" name="Text Box 18">
          <a:extLst>
            <a:ext uri="{FF2B5EF4-FFF2-40B4-BE49-F238E27FC236}">
              <a16:creationId xmlns:a16="http://schemas.microsoft.com/office/drawing/2014/main" id="{28FBC280-6A9D-4966-A380-C5BCD3DD0A07}"/>
            </a:ext>
          </a:extLst>
        </xdr:cNvPr>
        <xdr:cNvSpPr txBox="1">
          <a:spLocks noChangeArrowheads="1"/>
        </xdr:cNvSpPr>
      </xdr:nvSpPr>
      <xdr:spPr bwMode="auto">
        <a:xfrm>
          <a:off x="14355762" y="25438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4" name="Text Box 16">
          <a:extLst>
            <a:ext uri="{FF2B5EF4-FFF2-40B4-BE49-F238E27FC236}">
              <a16:creationId xmlns:a16="http://schemas.microsoft.com/office/drawing/2014/main" id="{877AC0CB-040F-40EA-87CB-38497663FF8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5" name="Text Box 17">
          <a:extLst>
            <a:ext uri="{FF2B5EF4-FFF2-40B4-BE49-F238E27FC236}">
              <a16:creationId xmlns:a16="http://schemas.microsoft.com/office/drawing/2014/main" id="{DABB1541-814D-46E5-A4D6-1A8AA28633B4}"/>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6" name="Text Box 18">
          <a:extLst>
            <a:ext uri="{FF2B5EF4-FFF2-40B4-BE49-F238E27FC236}">
              <a16:creationId xmlns:a16="http://schemas.microsoft.com/office/drawing/2014/main" id="{B6114B6D-1F90-4887-9EF7-B6E64EB18501}"/>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7" name="Text Box 19">
          <a:extLst>
            <a:ext uri="{FF2B5EF4-FFF2-40B4-BE49-F238E27FC236}">
              <a16:creationId xmlns:a16="http://schemas.microsoft.com/office/drawing/2014/main" id="{DC27FE2C-F515-4178-ACDD-2CBB98C64B6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8" name="Text Box 16">
          <a:extLst>
            <a:ext uri="{FF2B5EF4-FFF2-40B4-BE49-F238E27FC236}">
              <a16:creationId xmlns:a16="http://schemas.microsoft.com/office/drawing/2014/main" id="{B486710E-C8B4-4E88-9DEA-43424F3F1F46}"/>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170392</xdr:rowOff>
    </xdr:from>
    <xdr:ext cx="95250" cy="213632"/>
    <xdr:sp macro="" textlink="">
      <xdr:nvSpPr>
        <xdr:cNvPr id="2569" name="Text Box 15">
          <a:extLst>
            <a:ext uri="{FF2B5EF4-FFF2-40B4-BE49-F238E27FC236}">
              <a16:creationId xmlns:a16="http://schemas.microsoft.com/office/drawing/2014/main" id="{086FAB4C-9FE7-4C0D-9774-BEB54A00E1CA}"/>
            </a:ext>
          </a:extLst>
        </xdr:cNvPr>
        <xdr:cNvSpPr txBox="1">
          <a:spLocks noChangeArrowheads="1"/>
        </xdr:cNvSpPr>
      </xdr:nvSpPr>
      <xdr:spPr bwMode="auto">
        <a:xfrm>
          <a:off x="14392275" y="255926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2570" name="Text Box 15">
          <a:extLst>
            <a:ext uri="{FF2B5EF4-FFF2-40B4-BE49-F238E27FC236}">
              <a16:creationId xmlns:a16="http://schemas.microsoft.com/office/drawing/2014/main" id="{1D4465C3-7D95-4D82-B658-2FEB9A95D94B}"/>
            </a:ext>
          </a:extLst>
        </xdr:cNvPr>
        <xdr:cNvSpPr txBox="1">
          <a:spLocks noChangeArrowheads="1"/>
        </xdr:cNvSpPr>
      </xdr:nvSpPr>
      <xdr:spPr bwMode="auto">
        <a:xfrm>
          <a:off x="4743450" y="25793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442269"/>
    <xdr:sp macro="" textlink="">
      <xdr:nvSpPr>
        <xdr:cNvPr id="2571" name="Text Box 15">
          <a:extLst>
            <a:ext uri="{FF2B5EF4-FFF2-40B4-BE49-F238E27FC236}">
              <a16:creationId xmlns:a16="http://schemas.microsoft.com/office/drawing/2014/main" id="{B414A743-699E-4903-92ED-9C3824B50FE4}"/>
            </a:ext>
          </a:extLst>
        </xdr:cNvPr>
        <xdr:cNvSpPr txBox="1">
          <a:spLocks noChangeArrowheads="1"/>
        </xdr:cNvSpPr>
      </xdr:nvSpPr>
      <xdr:spPr bwMode="auto">
        <a:xfrm>
          <a:off x="14363700" y="25793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572" name="Text Box 15">
          <a:extLst>
            <a:ext uri="{FF2B5EF4-FFF2-40B4-BE49-F238E27FC236}">
              <a16:creationId xmlns:a16="http://schemas.microsoft.com/office/drawing/2014/main" id="{48E40511-9CD9-4304-B8BB-3A74A0BB0DF0}"/>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573" name="Text Box 15">
          <a:extLst>
            <a:ext uri="{FF2B5EF4-FFF2-40B4-BE49-F238E27FC236}">
              <a16:creationId xmlns:a16="http://schemas.microsoft.com/office/drawing/2014/main" id="{3822A86E-4412-4C5D-A820-53A10056E681}"/>
            </a:ext>
          </a:extLst>
        </xdr:cNvPr>
        <xdr:cNvSpPr txBox="1">
          <a:spLocks noChangeArrowheads="1"/>
        </xdr:cNvSpPr>
      </xdr:nvSpPr>
      <xdr:spPr bwMode="auto">
        <a:xfrm>
          <a:off x="4743450" y="25793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170392</xdr:rowOff>
    </xdr:from>
    <xdr:ext cx="95250" cy="213632"/>
    <xdr:sp macro="" textlink="">
      <xdr:nvSpPr>
        <xdr:cNvPr id="2574" name="Text Box 15">
          <a:extLst>
            <a:ext uri="{FF2B5EF4-FFF2-40B4-BE49-F238E27FC236}">
              <a16:creationId xmlns:a16="http://schemas.microsoft.com/office/drawing/2014/main" id="{64DF8285-A6F2-4D91-B8D3-F66C73E463B6}"/>
            </a:ext>
          </a:extLst>
        </xdr:cNvPr>
        <xdr:cNvSpPr txBox="1">
          <a:spLocks noChangeArrowheads="1"/>
        </xdr:cNvSpPr>
      </xdr:nvSpPr>
      <xdr:spPr bwMode="auto">
        <a:xfrm>
          <a:off x="14392275" y="255926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5" name="Text Box 16">
          <a:extLst>
            <a:ext uri="{FF2B5EF4-FFF2-40B4-BE49-F238E27FC236}">
              <a16:creationId xmlns:a16="http://schemas.microsoft.com/office/drawing/2014/main" id="{84BD58D0-E599-40F4-9AB2-2F2A70D7EFA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6" name="Text Box 17">
          <a:extLst>
            <a:ext uri="{FF2B5EF4-FFF2-40B4-BE49-F238E27FC236}">
              <a16:creationId xmlns:a16="http://schemas.microsoft.com/office/drawing/2014/main" id="{9E0660D1-A01C-4E38-98A8-E2B152535361}"/>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7" name="Text Box 18">
          <a:extLst>
            <a:ext uri="{FF2B5EF4-FFF2-40B4-BE49-F238E27FC236}">
              <a16:creationId xmlns:a16="http://schemas.microsoft.com/office/drawing/2014/main" id="{08121961-582A-4FF8-B36C-9D5CC8E664E5}"/>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8" name="Text Box 19">
          <a:extLst>
            <a:ext uri="{FF2B5EF4-FFF2-40B4-BE49-F238E27FC236}">
              <a16:creationId xmlns:a16="http://schemas.microsoft.com/office/drawing/2014/main" id="{E8A18008-4FB8-422F-8282-D660BB6AB11A}"/>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79" name="Text Box 16">
          <a:extLst>
            <a:ext uri="{FF2B5EF4-FFF2-40B4-BE49-F238E27FC236}">
              <a16:creationId xmlns:a16="http://schemas.microsoft.com/office/drawing/2014/main" id="{4DA0D37D-4567-4A7B-8638-36B61FA6B375}"/>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80" name="Text Box 17">
          <a:extLst>
            <a:ext uri="{FF2B5EF4-FFF2-40B4-BE49-F238E27FC236}">
              <a16:creationId xmlns:a16="http://schemas.microsoft.com/office/drawing/2014/main" id="{C6729480-79A1-46A9-988C-807623D050F6}"/>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81" name="Text Box 18">
          <a:extLst>
            <a:ext uri="{FF2B5EF4-FFF2-40B4-BE49-F238E27FC236}">
              <a16:creationId xmlns:a16="http://schemas.microsoft.com/office/drawing/2014/main" id="{29946AF4-C55E-4AAC-80D5-C123F1F9EEF9}"/>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82" name="Text Box 19">
          <a:extLst>
            <a:ext uri="{FF2B5EF4-FFF2-40B4-BE49-F238E27FC236}">
              <a16:creationId xmlns:a16="http://schemas.microsoft.com/office/drawing/2014/main" id="{392CDFAA-2DC0-4F0A-8C4F-9FCD4F2CA93A}"/>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3" name="Text Box 16">
          <a:extLst>
            <a:ext uri="{FF2B5EF4-FFF2-40B4-BE49-F238E27FC236}">
              <a16:creationId xmlns:a16="http://schemas.microsoft.com/office/drawing/2014/main" id="{046643B6-4559-445B-B728-7419AFAB73C7}"/>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4" name="Text Box 17">
          <a:extLst>
            <a:ext uri="{FF2B5EF4-FFF2-40B4-BE49-F238E27FC236}">
              <a16:creationId xmlns:a16="http://schemas.microsoft.com/office/drawing/2014/main" id="{5FF9D750-80FA-48BA-B924-A57A736F38D0}"/>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5" name="Text Box 18">
          <a:extLst>
            <a:ext uri="{FF2B5EF4-FFF2-40B4-BE49-F238E27FC236}">
              <a16:creationId xmlns:a16="http://schemas.microsoft.com/office/drawing/2014/main" id="{158D1581-3BBE-420E-9787-BE9F91645E63}"/>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6" name="Text Box 19">
          <a:extLst>
            <a:ext uri="{FF2B5EF4-FFF2-40B4-BE49-F238E27FC236}">
              <a16:creationId xmlns:a16="http://schemas.microsoft.com/office/drawing/2014/main" id="{C5960F05-04EA-4B3C-A9D7-9451DCC42CD8}"/>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587" name="Text Box 15">
          <a:extLst>
            <a:ext uri="{FF2B5EF4-FFF2-40B4-BE49-F238E27FC236}">
              <a16:creationId xmlns:a16="http://schemas.microsoft.com/office/drawing/2014/main" id="{2E83402E-840C-428C-8913-228EB1199B82}"/>
            </a:ext>
          </a:extLst>
        </xdr:cNvPr>
        <xdr:cNvSpPr txBox="1">
          <a:spLocks noChangeArrowheads="1"/>
        </xdr:cNvSpPr>
      </xdr:nvSpPr>
      <xdr:spPr bwMode="auto">
        <a:xfrm>
          <a:off x="4743450" y="265366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88" name="Text Box 16">
          <a:extLst>
            <a:ext uri="{FF2B5EF4-FFF2-40B4-BE49-F238E27FC236}">
              <a16:creationId xmlns:a16="http://schemas.microsoft.com/office/drawing/2014/main" id="{A8ED8538-F8E8-4CFF-A7FE-5A077BF949D1}"/>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89" name="Text Box 17">
          <a:extLst>
            <a:ext uri="{FF2B5EF4-FFF2-40B4-BE49-F238E27FC236}">
              <a16:creationId xmlns:a16="http://schemas.microsoft.com/office/drawing/2014/main" id="{75E4E27F-90E0-4A28-B974-7082EF397903}"/>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90" name="Text Box 18">
          <a:extLst>
            <a:ext uri="{FF2B5EF4-FFF2-40B4-BE49-F238E27FC236}">
              <a16:creationId xmlns:a16="http://schemas.microsoft.com/office/drawing/2014/main" id="{5B14C6EE-8CC4-4E4B-AB6A-D1856B3EC1FA}"/>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91" name="Text Box 19">
          <a:extLst>
            <a:ext uri="{FF2B5EF4-FFF2-40B4-BE49-F238E27FC236}">
              <a16:creationId xmlns:a16="http://schemas.microsoft.com/office/drawing/2014/main" id="{A3CC9534-2F26-43FC-B73E-CCB7D4F7D50E}"/>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92" name="Text Box 16">
          <a:extLst>
            <a:ext uri="{FF2B5EF4-FFF2-40B4-BE49-F238E27FC236}">
              <a16:creationId xmlns:a16="http://schemas.microsoft.com/office/drawing/2014/main" id="{1F302AF2-1809-4702-A698-2A12CC2E65E9}"/>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93" name="Text Box 17">
          <a:extLst>
            <a:ext uri="{FF2B5EF4-FFF2-40B4-BE49-F238E27FC236}">
              <a16:creationId xmlns:a16="http://schemas.microsoft.com/office/drawing/2014/main" id="{F7A02057-047D-4B5B-9F51-A7A2B17D9D39}"/>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94" name="Text Box 18">
          <a:extLst>
            <a:ext uri="{FF2B5EF4-FFF2-40B4-BE49-F238E27FC236}">
              <a16:creationId xmlns:a16="http://schemas.microsoft.com/office/drawing/2014/main" id="{706ABBEB-576E-4096-85D3-01EB27294C36}"/>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5" name="Text Box 16">
          <a:extLst>
            <a:ext uri="{FF2B5EF4-FFF2-40B4-BE49-F238E27FC236}">
              <a16:creationId xmlns:a16="http://schemas.microsoft.com/office/drawing/2014/main" id="{99EAF1DB-9596-40C1-BF73-26131E2F6F85}"/>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6" name="Text Box 17">
          <a:extLst>
            <a:ext uri="{FF2B5EF4-FFF2-40B4-BE49-F238E27FC236}">
              <a16:creationId xmlns:a16="http://schemas.microsoft.com/office/drawing/2014/main" id="{F589887C-6349-4550-8611-AC97DED1E3A7}"/>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7" name="Text Box 18">
          <a:extLst>
            <a:ext uri="{FF2B5EF4-FFF2-40B4-BE49-F238E27FC236}">
              <a16:creationId xmlns:a16="http://schemas.microsoft.com/office/drawing/2014/main" id="{BB931BA7-D710-4DC8-BFCD-AE01368D57B7}"/>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8" name="Text Box 19">
          <a:extLst>
            <a:ext uri="{FF2B5EF4-FFF2-40B4-BE49-F238E27FC236}">
              <a16:creationId xmlns:a16="http://schemas.microsoft.com/office/drawing/2014/main" id="{9CA86E9B-62A7-4E0E-A9D6-437271C231B6}"/>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9" name="Text Box 16">
          <a:extLst>
            <a:ext uri="{FF2B5EF4-FFF2-40B4-BE49-F238E27FC236}">
              <a16:creationId xmlns:a16="http://schemas.microsoft.com/office/drawing/2014/main" id="{C9E742A7-C45D-4842-B91C-4ED770BC51FC}"/>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00" name="Text Box 17">
          <a:extLst>
            <a:ext uri="{FF2B5EF4-FFF2-40B4-BE49-F238E27FC236}">
              <a16:creationId xmlns:a16="http://schemas.microsoft.com/office/drawing/2014/main" id="{A04B4A6B-444C-4550-AE5A-471AECE9C35B}"/>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01" name="Text Box 18">
          <a:extLst>
            <a:ext uri="{FF2B5EF4-FFF2-40B4-BE49-F238E27FC236}">
              <a16:creationId xmlns:a16="http://schemas.microsoft.com/office/drawing/2014/main" id="{DF65E922-1E55-47CF-ADA0-6EEF8AE831C2}"/>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02" name="Text Box 19">
          <a:extLst>
            <a:ext uri="{FF2B5EF4-FFF2-40B4-BE49-F238E27FC236}">
              <a16:creationId xmlns:a16="http://schemas.microsoft.com/office/drawing/2014/main" id="{6A4FFC83-ABC5-4597-884D-2D865626D0A3}"/>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2603" name="Text Box 15">
          <a:extLst>
            <a:ext uri="{FF2B5EF4-FFF2-40B4-BE49-F238E27FC236}">
              <a16:creationId xmlns:a16="http://schemas.microsoft.com/office/drawing/2014/main" id="{FDFF9F55-853D-4FC6-B727-E05A1052E3F4}"/>
            </a:ext>
          </a:extLst>
        </xdr:cNvPr>
        <xdr:cNvSpPr txBox="1">
          <a:spLocks noChangeArrowheads="1"/>
        </xdr:cNvSpPr>
      </xdr:nvSpPr>
      <xdr:spPr bwMode="auto">
        <a:xfrm>
          <a:off x="4743450" y="257937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442269"/>
    <xdr:sp macro="" textlink="">
      <xdr:nvSpPr>
        <xdr:cNvPr id="2604" name="Text Box 15">
          <a:extLst>
            <a:ext uri="{FF2B5EF4-FFF2-40B4-BE49-F238E27FC236}">
              <a16:creationId xmlns:a16="http://schemas.microsoft.com/office/drawing/2014/main" id="{401DBC43-F791-4EAA-85A4-016B65F07E2B}"/>
            </a:ext>
          </a:extLst>
        </xdr:cNvPr>
        <xdr:cNvSpPr txBox="1">
          <a:spLocks noChangeArrowheads="1"/>
        </xdr:cNvSpPr>
      </xdr:nvSpPr>
      <xdr:spPr bwMode="auto">
        <a:xfrm>
          <a:off x="14363700" y="25793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605" name="Text Box 15">
          <a:extLst>
            <a:ext uri="{FF2B5EF4-FFF2-40B4-BE49-F238E27FC236}">
              <a16:creationId xmlns:a16="http://schemas.microsoft.com/office/drawing/2014/main" id="{35D6E47A-545F-4F64-93C3-CD3274E9D11D}"/>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606" name="Text Box 15">
          <a:extLst>
            <a:ext uri="{FF2B5EF4-FFF2-40B4-BE49-F238E27FC236}">
              <a16:creationId xmlns:a16="http://schemas.microsoft.com/office/drawing/2014/main" id="{E7094D23-4E70-40D2-9EDC-361796D82439}"/>
            </a:ext>
          </a:extLst>
        </xdr:cNvPr>
        <xdr:cNvSpPr txBox="1">
          <a:spLocks noChangeArrowheads="1"/>
        </xdr:cNvSpPr>
      </xdr:nvSpPr>
      <xdr:spPr bwMode="auto">
        <a:xfrm>
          <a:off x="4743450" y="25793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213632"/>
    <xdr:sp macro="" textlink="">
      <xdr:nvSpPr>
        <xdr:cNvPr id="2607" name="Text Box 15">
          <a:extLst>
            <a:ext uri="{FF2B5EF4-FFF2-40B4-BE49-F238E27FC236}">
              <a16:creationId xmlns:a16="http://schemas.microsoft.com/office/drawing/2014/main" id="{E2BE6E30-596D-4A14-B855-C9DDE82C716C}"/>
            </a:ext>
          </a:extLst>
        </xdr:cNvPr>
        <xdr:cNvSpPr txBox="1">
          <a:spLocks noChangeArrowheads="1"/>
        </xdr:cNvSpPr>
      </xdr:nvSpPr>
      <xdr:spPr bwMode="auto">
        <a:xfrm>
          <a:off x="1436370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08" name="Text Box 16">
          <a:extLst>
            <a:ext uri="{FF2B5EF4-FFF2-40B4-BE49-F238E27FC236}">
              <a16:creationId xmlns:a16="http://schemas.microsoft.com/office/drawing/2014/main" id="{CC5FE9C6-A1D7-4BCC-B6B7-2096E26C667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09" name="Text Box 17">
          <a:extLst>
            <a:ext uri="{FF2B5EF4-FFF2-40B4-BE49-F238E27FC236}">
              <a16:creationId xmlns:a16="http://schemas.microsoft.com/office/drawing/2014/main" id="{FFDCC19A-B3FB-43C7-9174-A4BE373D25D2}"/>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10" name="Text Box 18">
          <a:extLst>
            <a:ext uri="{FF2B5EF4-FFF2-40B4-BE49-F238E27FC236}">
              <a16:creationId xmlns:a16="http://schemas.microsoft.com/office/drawing/2014/main" id="{B8EE5358-FC5A-4880-A9C0-2661760F11F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11" name="Text Box 19">
          <a:extLst>
            <a:ext uri="{FF2B5EF4-FFF2-40B4-BE49-F238E27FC236}">
              <a16:creationId xmlns:a16="http://schemas.microsoft.com/office/drawing/2014/main" id="{47617202-F8AD-49E5-BE31-E2E13C957130}"/>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2" name="Text Box 16">
          <a:extLst>
            <a:ext uri="{FF2B5EF4-FFF2-40B4-BE49-F238E27FC236}">
              <a16:creationId xmlns:a16="http://schemas.microsoft.com/office/drawing/2014/main" id="{63A6C95A-D629-47F4-908D-E1CE553667F2}"/>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3" name="Text Box 17">
          <a:extLst>
            <a:ext uri="{FF2B5EF4-FFF2-40B4-BE49-F238E27FC236}">
              <a16:creationId xmlns:a16="http://schemas.microsoft.com/office/drawing/2014/main" id="{6230F824-070F-40BD-B862-551D9C1D31C5}"/>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4" name="Text Box 18">
          <a:extLst>
            <a:ext uri="{FF2B5EF4-FFF2-40B4-BE49-F238E27FC236}">
              <a16:creationId xmlns:a16="http://schemas.microsoft.com/office/drawing/2014/main" id="{0C1A51E4-E03E-45C9-AF91-B6DB5FF8BC54}"/>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5" name="Text Box 19">
          <a:extLst>
            <a:ext uri="{FF2B5EF4-FFF2-40B4-BE49-F238E27FC236}">
              <a16:creationId xmlns:a16="http://schemas.microsoft.com/office/drawing/2014/main" id="{E318F64B-6098-4F87-A062-0DBFB2115C3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6" name="Text Box 16">
          <a:extLst>
            <a:ext uri="{FF2B5EF4-FFF2-40B4-BE49-F238E27FC236}">
              <a16:creationId xmlns:a16="http://schemas.microsoft.com/office/drawing/2014/main" id="{A6099857-8BD9-429D-9980-821A309A2FC8}"/>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7" name="Text Box 17">
          <a:extLst>
            <a:ext uri="{FF2B5EF4-FFF2-40B4-BE49-F238E27FC236}">
              <a16:creationId xmlns:a16="http://schemas.microsoft.com/office/drawing/2014/main" id="{76E8FE5E-A3B9-4C8F-BDD6-EFBBF3CFB149}"/>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8" name="Text Box 18">
          <a:extLst>
            <a:ext uri="{FF2B5EF4-FFF2-40B4-BE49-F238E27FC236}">
              <a16:creationId xmlns:a16="http://schemas.microsoft.com/office/drawing/2014/main" id="{186C62FC-FC48-42E2-8FF5-652B36279C89}"/>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9" name="Text Box 19">
          <a:extLst>
            <a:ext uri="{FF2B5EF4-FFF2-40B4-BE49-F238E27FC236}">
              <a16:creationId xmlns:a16="http://schemas.microsoft.com/office/drawing/2014/main" id="{C14BE3E8-0C54-44FA-8882-C329A0390039}"/>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620" name="Text Box 15">
          <a:extLst>
            <a:ext uri="{FF2B5EF4-FFF2-40B4-BE49-F238E27FC236}">
              <a16:creationId xmlns:a16="http://schemas.microsoft.com/office/drawing/2014/main" id="{35B5CD2B-643B-40E2-A95E-02CF348BC799}"/>
            </a:ext>
          </a:extLst>
        </xdr:cNvPr>
        <xdr:cNvSpPr txBox="1">
          <a:spLocks noChangeArrowheads="1"/>
        </xdr:cNvSpPr>
      </xdr:nvSpPr>
      <xdr:spPr bwMode="auto">
        <a:xfrm>
          <a:off x="4743450" y="265366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1" name="Text Box 16">
          <a:extLst>
            <a:ext uri="{FF2B5EF4-FFF2-40B4-BE49-F238E27FC236}">
              <a16:creationId xmlns:a16="http://schemas.microsoft.com/office/drawing/2014/main" id="{6A7AC9F9-79AC-4FC0-8748-E97B127F3CB0}"/>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2" name="Text Box 17">
          <a:extLst>
            <a:ext uri="{FF2B5EF4-FFF2-40B4-BE49-F238E27FC236}">
              <a16:creationId xmlns:a16="http://schemas.microsoft.com/office/drawing/2014/main" id="{EB8C5862-1041-4C2D-B9DF-B1A784DCD379}"/>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3" name="Text Box 18">
          <a:extLst>
            <a:ext uri="{FF2B5EF4-FFF2-40B4-BE49-F238E27FC236}">
              <a16:creationId xmlns:a16="http://schemas.microsoft.com/office/drawing/2014/main" id="{3A9D6ED4-59D2-4C4B-A00F-DAFFA96CB8C8}"/>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4" name="Text Box 19">
          <a:extLst>
            <a:ext uri="{FF2B5EF4-FFF2-40B4-BE49-F238E27FC236}">
              <a16:creationId xmlns:a16="http://schemas.microsoft.com/office/drawing/2014/main" id="{A1BC0D94-CB0B-4FCE-8930-92B90FF1AF87}"/>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56</xdr:row>
      <xdr:rowOff>504825</xdr:rowOff>
    </xdr:from>
    <xdr:ext cx="95250" cy="442269"/>
    <xdr:sp macro="" textlink="">
      <xdr:nvSpPr>
        <xdr:cNvPr id="2625" name="Text Box 15">
          <a:extLst>
            <a:ext uri="{FF2B5EF4-FFF2-40B4-BE49-F238E27FC236}">
              <a16:creationId xmlns:a16="http://schemas.microsoft.com/office/drawing/2014/main" id="{5B4F1DDE-ABAD-4D04-96C2-E3861779B33C}"/>
            </a:ext>
          </a:extLst>
        </xdr:cNvPr>
        <xdr:cNvSpPr txBox="1">
          <a:spLocks noChangeArrowheads="1"/>
        </xdr:cNvSpPr>
      </xdr:nvSpPr>
      <xdr:spPr bwMode="auto">
        <a:xfrm>
          <a:off x="14363700" y="26536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26" name="Text Box 16">
          <a:extLst>
            <a:ext uri="{FF2B5EF4-FFF2-40B4-BE49-F238E27FC236}">
              <a16:creationId xmlns:a16="http://schemas.microsoft.com/office/drawing/2014/main" id="{CD25330E-801A-4573-B52C-A77F2EA9AA2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27" name="Text Box 17">
          <a:extLst>
            <a:ext uri="{FF2B5EF4-FFF2-40B4-BE49-F238E27FC236}">
              <a16:creationId xmlns:a16="http://schemas.microsoft.com/office/drawing/2014/main" id="{A02A131A-F738-4F82-B9E4-D5128CE4495A}"/>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28" name="Text Box 18">
          <a:extLst>
            <a:ext uri="{FF2B5EF4-FFF2-40B4-BE49-F238E27FC236}">
              <a16:creationId xmlns:a16="http://schemas.microsoft.com/office/drawing/2014/main" id="{592241BA-E928-418F-981C-F50B08888317}"/>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29" name="Text Box 16">
          <a:extLst>
            <a:ext uri="{FF2B5EF4-FFF2-40B4-BE49-F238E27FC236}">
              <a16:creationId xmlns:a16="http://schemas.microsoft.com/office/drawing/2014/main" id="{D0F85A45-6C62-45D0-9EF2-F642DA8F580F}"/>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0" name="Text Box 17">
          <a:extLst>
            <a:ext uri="{FF2B5EF4-FFF2-40B4-BE49-F238E27FC236}">
              <a16:creationId xmlns:a16="http://schemas.microsoft.com/office/drawing/2014/main" id="{8DDA53AE-243D-41D7-BA67-8FA2B659020E}"/>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1" name="Text Box 18">
          <a:extLst>
            <a:ext uri="{FF2B5EF4-FFF2-40B4-BE49-F238E27FC236}">
              <a16:creationId xmlns:a16="http://schemas.microsoft.com/office/drawing/2014/main" id="{56E1F586-E92D-4073-B0D2-ED60E5181369}"/>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2" name="Text Box 19">
          <a:extLst>
            <a:ext uri="{FF2B5EF4-FFF2-40B4-BE49-F238E27FC236}">
              <a16:creationId xmlns:a16="http://schemas.microsoft.com/office/drawing/2014/main" id="{3A18F8B4-AA4F-41F7-A36E-4F3CB1A27432}"/>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3" name="Text Box 16">
          <a:extLst>
            <a:ext uri="{FF2B5EF4-FFF2-40B4-BE49-F238E27FC236}">
              <a16:creationId xmlns:a16="http://schemas.microsoft.com/office/drawing/2014/main" id="{0058FDFA-DA23-4F00-AFA3-0AA44415E918}"/>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4" name="Text Box 17">
          <a:extLst>
            <a:ext uri="{FF2B5EF4-FFF2-40B4-BE49-F238E27FC236}">
              <a16:creationId xmlns:a16="http://schemas.microsoft.com/office/drawing/2014/main" id="{8050DFFA-94BB-4FA4-B2F8-BCB2A0C0EC2F}"/>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5" name="Text Box 18">
          <a:extLst>
            <a:ext uri="{FF2B5EF4-FFF2-40B4-BE49-F238E27FC236}">
              <a16:creationId xmlns:a16="http://schemas.microsoft.com/office/drawing/2014/main" id="{021D6231-4290-4FA4-81A8-B4FD6C9D4A05}"/>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170392</xdr:rowOff>
    </xdr:from>
    <xdr:ext cx="95250" cy="213632"/>
    <xdr:sp macro="" textlink="">
      <xdr:nvSpPr>
        <xdr:cNvPr id="2636" name="Text Box 15">
          <a:extLst>
            <a:ext uri="{FF2B5EF4-FFF2-40B4-BE49-F238E27FC236}">
              <a16:creationId xmlns:a16="http://schemas.microsoft.com/office/drawing/2014/main" id="{649D8428-3420-49A7-897F-6812B6110A02}"/>
            </a:ext>
          </a:extLst>
        </xdr:cNvPr>
        <xdr:cNvSpPr txBox="1">
          <a:spLocks noChangeArrowheads="1"/>
        </xdr:cNvSpPr>
      </xdr:nvSpPr>
      <xdr:spPr bwMode="auto">
        <a:xfrm>
          <a:off x="14392275" y="278214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37" name="Text Box 16">
          <a:extLst>
            <a:ext uri="{FF2B5EF4-FFF2-40B4-BE49-F238E27FC236}">
              <a16:creationId xmlns:a16="http://schemas.microsoft.com/office/drawing/2014/main" id="{6391E2B7-0F9C-4E2E-9622-D63600C8110C}"/>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38" name="Text Box 17">
          <a:extLst>
            <a:ext uri="{FF2B5EF4-FFF2-40B4-BE49-F238E27FC236}">
              <a16:creationId xmlns:a16="http://schemas.microsoft.com/office/drawing/2014/main" id="{B4211C22-37F1-438B-A318-1CEDCBB24FB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39" name="Text Box 18">
          <a:extLst>
            <a:ext uri="{FF2B5EF4-FFF2-40B4-BE49-F238E27FC236}">
              <a16:creationId xmlns:a16="http://schemas.microsoft.com/office/drawing/2014/main" id="{F8364879-7D9A-4BCA-B44C-8748FD1A6D1F}"/>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40" name="Text Box 19">
          <a:extLst>
            <a:ext uri="{FF2B5EF4-FFF2-40B4-BE49-F238E27FC236}">
              <a16:creationId xmlns:a16="http://schemas.microsoft.com/office/drawing/2014/main" id="{DC9BC5D9-09B2-4BB3-9AB8-FEEA3714DD3C}"/>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1" name="Text Box 16">
          <a:extLst>
            <a:ext uri="{FF2B5EF4-FFF2-40B4-BE49-F238E27FC236}">
              <a16:creationId xmlns:a16="http://schemas.microsoft.com/office/drawing/2014/main" id="{CFA7FED8-C038-4C95-9D60-89CD3B6E3AF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2" name="Text Box 17">
          <a:extLst>
            <a:ext uri="{FF2B5EF4-FFF2-40B4-BE49-F238E27FC236}">
              <a16:creationId xmlns:a16="http://schemas.microsoft.com/office/drawing/2014/main" id="{F6FB4C3D-2C2F-4A97-ABC0-DC387BE88930}"/>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3" name="Text Box 18">
          <a:extLst>
            <a:ext uri="{FF2B5EF4-FFF2-40B4-BE49-F238E27FC236}">
              <a16:creationId xmlns:a16="http://schemas.microsoft.com/office/drawing/2014/main" id="{4DA6CBA2-3C5C-455E-B9A5-F24029D96B9E}"/>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4" name="Text Box 19">
          <a:extLst>
            <a:ext uri="{FF2B5EF4-FFF2-40B4-BE49-F238E27FC236}">
              <a16:creationId xmlns:a16="http://schemas.microsoft.com/office/drawing/2014/main" id="{F8A2A1E8-AA92-44E8-AF2D-B36896C5785B}"/>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5" name="Text Box 16">
          <a:extLst>
            <a:ext uri="{FF2B5EF4-FFF2-40B4-BE49-F238E27FC236}">
              <a16:creationId xmlns:a16="http://schemas.microsoft.com/office/drawing/2014/main" id="{31749577-EA33-447D-8388-5920E064A7F7}"/>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6" name="Text Box 17">
          <a:extLst>
            <a:ext uri="{FF2B5EF4-FFF2-40B4-BE49-F238E27FC236}">
              <a16:creationId xmlns:a16="http://schemas.microsoft.com/office/drawing/2014/main" id="{E8F0FFA9-A588-4CC9-B7EC-138B9EBA5A78}"/>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7" name="Text Box 18">
          <a:extLst>
            <a:ext uri="{FF2B5EF4-FFF2-40B4-BE49-F238E27FC236}">
              <a16:creationId xmlns:a16="http://schemas.microsoft.com/office/drawing/2014/main" id="{121B26B8-1CAE-4C0E-B3E6-399CCE06186C}"/>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8" name="Text Box 19">
          <a:extLst>
            <a:ext uri="{FF2B5EF4-FFF2-40B4-BE49-F238E27FC236}">
              <a16:creationId xmlns:a16="http://schemas.microsoft.com/office/drawing/2014/main" id="{BE19F2F0-63C3-4B6A-86ED-BDCC558559B4}"/>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649" name="Text Box 15">
          <a:extLst>
            <a:ext uri="{FF2B5EF4-FFF2-40B4-BE49-F238E27FC236}">
              <a16:creationId xmlns:a16="http://schemas.microsoft.com/office/drawing/2014/main" id="{26F87E6F-7146-4889-92B2-1410E1A6363F}"/>
            </a:ext>
          </a:extLst>
        </xdr:cNvPr>
        <xdr:cNvSpPr txBox="1">
          <a:spLocks noChangeArrowheads="1"/>
        </xdr:cNvSpPr>
      </xdr:nvSpPr>
      <xdr:spPr bwMode="auto">
        <a:xfrm>
          <a:off x="4743450" y="265366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0" name="Text Box 16">
          <a:extLst>
            <a:ext uri="{FF2B5EF4-FFF2-40B4-BE49-F238E27FC236}">
              <a16:creationId xmlns:a16="http://schemas.microsoft.com/office/drawing/2014/main" id="{392C3FA4-3C32-4805-9ECE-4910D1D20224}"/>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1" name="Text Box 17">
          <a:extLst>
            <a:ext uri="{FF2B5EF4-FFF2-40B4-BE49-F238E27FC236}">
              <a16:creationId xmlns:a16="http://schemas.microsoft.com/office/drawing/2014/main" id="{C45C5DC4-97CB-4E96-B016-DE44C28D4877}"/>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2" name="Text Box 18">
          <a:extLst>
            <a:ext uri="{FF2B5EF4-FFF2-40B4-BE49-F238E27FC236}">
              <a16:creationId xmlns:a16="http://schemas.microsoft.com/office/drawing/2014/main" id="{FC5A1F9D-7018-44E1-92EB-0EFD2293D124}"/>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3" name="Text Box 19">
          <a:extLst>
            <a:ext uri="{FF2B5EF4-FFF2-40B4-BE49-F238E27FC236}">
              <a16:creationId xmlns:a16="http://schemas.microsoft.com/office/drawing/2014/main" id="{6875C1E2-A236-44AE-9ADC-8F0F648429C3}"/>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54" name="Text Box 16">
          <a:extLst>
            <a:ext uri="{FF2B5EF4-FFF2-40B4-BE49-F238E27FC236}">
              <a16:creationId xmlns:a16="http://schemas.microsoft.com/office/drawing/2014/main" id="{F9D8A00F-2DD5-4ADA-A9BD-BE7914F67A65}"/>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55" name="Text Box 17">
          <a:extLst>
            <a:ext uri="{FF2B5EF4-FFF2-40B4-BE49-F238E27FC236}">
              <a16:creationId xmlns:a16="http://schemas.microsoft.com/office/drawing/2014/main" id="{1D4521F1-8D85-4E06-B4C9-85E06D46346D}"/>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15875</xdr:rowOff>
    </xdr:from>
    <xdr:ext cx="95250" cy="171450"/>
    <xdr:sp macro="" textlink="">
      <xdr:nvSpPr>
        <xdr:cNvPr id="2656" name="Text Box 18">
          <a:extLst>
            <a:ext uri="{FF2B5EF4-FFF2-40B4-BE49-F238E27FC236}">
              <a16:creationId xmlns:a16="http://schemas.microsoft.com/office/drawing/2014/main" id="{0588A6B8-E1CE-4BEB-B7A4-BB10813DF438}"/>
            </a:ext>
          </a:extLst>
        </xdr:cNvPr>
        <xdr:cNvSpPr txBox="1">
          <a:spLocks noChangeArrowheads="1"/>
        </xdr:cNvSpPr>
      </xdr:nvSpPr>
      <xdr:spPr bwMode="auto">
        <a:xfrm>
          <a:off x="14355762" y="27666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57" name="Text Box 16">
          <a:extLst>
            <a:ext uri="{FF2B5EF4-FFF2-40B4-BE49-F238E27FC236}">
              <a16:creationId xmlns:a16="http://schemas.microsoft.com/office/drawing/2014/main" id="{098F3B4A-CA34-4D60-AB89-AEC612159E7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58" name="Text Box 17">
          <a:extLst>
            <a:ext uri="{FF2B5EF4-FFF2-40B4-BE49-F238E27FC236}">
              <a16:creationId xmlns:a16="http://schemas.microsoft.com/office/drawing/2014/main" id="{0544471D-2ABC-47FE-8A5D-17B42306D1DF}"/>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59" name="Text Box 18">
          <a:extLst>
            <a:ext uri="{FF2B5EF4-FFF2-40B4-BE49-F238E27FC236}">
              <a16:creationId xmlns:a16="http://schemas.microsoft.com/office/drawing/2014/main" id="{FC6F6FCD-CC1A-40B9-91A5-2E30D3E08BB7}"/>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60" name="Text Box 19">
          <a:extLst>
            <a:ext uri="{FF2B5EF4-FFF2-40B4-BE49-F238E27FC236}">
              <a16:creationId xmlns:a16="http://schemas.microsoft.com/office/drawing/2014/main" id="{E9DBA7FC-9E10-4FC1-AC86-50DED5D5FB9B}"/>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61" name="Text Box 16">
          <a:extLst>
            <a:ext uri="{FF2B5EF4-FFF2-40B4-BE49-F238E27FC236}">
              <a16:creationId xmlns:a16="http://schemas.microsoft.com/office/drawing/2014/main" id="{B492BF0A-194E-47BF-8327-DB7D1F6F0583}"/>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170392</xdr:rowOff>
    </xdr:from>
    <xdr:ext cx="95250" cy="213632"/>
    <xdr:sp macro="" textlink="">
      <xdr:nvSpPr>
        <xdr:cNvPr id="2662" name="Text Box 15">
          <a:extLst>
            <a:ext uri="{FF2B5EF4-FFF2-40B4-BE49-F238E27FC236}">
              <a16:creationId xmlns:a16="http://schemas.microsoft.com/office/drawing/2014/main" id="{B28FBD6D-028B-4FF9-9B63-2B0C08F30D51}"/>
            </a:ext>
          </a:extLst>
        </xdr:cNvPr>
        <xdr:cNvSpPr txBox="1">
          <a:spLocks noChangeArrowheads="1"/>
        </xdr:cNvSpPr>
      </xdr:nvSpPr>
      <xdr:spPr bwMode="auto">
        <a:xfrm>
          <a:off x="14392275" y="278214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2663" name="Text Box 15">
          <a:extLst>
            <a:ext uri="{FF2B5EF4-FFF2-40B4-BE49-F238E27FC236}">
              <a16:creationId xmlns:a16="http://schemas.microsoft.com/office/drawing/2014/main" id="{4D77038B-245F-411B-8B17-ADEDA0260D8C}"/>
            </a:ext>
          </a:extLst>
        </xdr:cNvPr>
        <xdr:cNvSpPr txBox="1">
          <a:spLocks noChangeArrowheads="1"/>
        </xdr:cNvSpPr>
      </xdr:nvSpPr>
      <xdr:spPr bwMode="auto">
        <a:xfrm>
          <a:off x="4743450" y="280225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504825</xdr:rowOff>
    </xdr:from>
    <xdr:ext cx="95250" cy="442269"/>
    <xdr:sp macro="" textlink="">
      <xdr:nvSpPr>
        <xdr:cNvPr id="2664" name="Text Box 15">
          <a:extLst>
            <a:ext uri="{FF2B5EF4-FFF2-40B4-BE49-F238E27FC236}">
              <a16:creationId xmlns:a16="http://schemas.microsoft.com/office/drawing/2014/main" id="{99250638-65BA-4A3F-B175-FDAF4E48A971}"/>
            </a:ext>
          </a:extLst>
        </xdr:cNvPr>
        <xdr:cNvSpPr txBox="1">
          <a:spLocks noChangeArrowheads="1"/>
        </xdr:cNvSpPr>
      </xdr:nvSpPr>
      <xdr:spPr bwMode="auto">
        <a:xfrm>
          <a:off x="14363700" y="280225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665" name="Text Box 15">
          <a:extLst>
            <a:ext uri="{FF2B5EF4-FFF2-40B4-BE49-F238E27FC236}">
              <a16:creationId xmlns:a16="http://schemas.microsoft.com/office/drawing/2014/main" id="{279CB58F-BBAA-4F29-B7AC-3705109C9C01}"/>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666" name="Text Box 15">
          <a:extLst>
            <a:ext uri="{FF2B5EF4-FFF2-40B4-BE49-F238E27FC236}">
              <a16:creationId xmlns:a16="http://schemas.microsoft.com/office/drawing/2014/main" id="{6DC21C6C-A7CD-4EEB-828A-5092530DE2CA}"/>
            </a:ext>
          </a:extLst>
        </xdr:cNvPr>
        <xdr:cNvSpPr txBox="1">
          <a:spLocks noChangeArrowheads="1"/>
        </xdr:cNvSpPr>
      </xdr:nvSpPr>
      <xdr:spPr bwMode="auto">
        <a:xfrm>
          <a:off x="4743450" y="28022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170392</xdr:rowOff>
    </xdr:from>
    <xdr:ext cx="95250" cy="213632"/>
    <xdr:sp macro="" textlink="">
      <xdr:nvSpPr>
        <xdr:cNvPr id="2667" name="Text Box 15">
          <a:extLst>
            <a:ext uri="{FF2B5EF4-FFF2-40B4-BE49-F238E27FC236}">
              <a16:creationId xmlns:a16="http://schemas.microsoft.com/office/drawing/2014/main" id="{41EFB22E-3005-45C5-8DE6-43A8CB65E82C}"/>
            </a:ext>
          </a:extLst>
        </xdr:cNvPr>
        <xdr:cNvSpPr txBox="1">
          <a:spLocks noChangeArrowheads="1"/>
        </xdr:cNvSpPr>
      </xdr:nvSpPr>
      <xdr:spPr bwMode="auto">
        <a:xfrm>
          <a:off x="14392275" y="278214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68" name="Text Box 16">
          <a:extLst>
            <a:ext uri="{FF2B5EF4-FFF2-40B4-BE49-F238E27FC236}">
              <a16:creationId xmlns:a16="http://schemas.microsoft.com/office/drawing/2014/main" id="{5646BE66-1CF2-4813-A9D1-98988D02C7E4}"/>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69" name="Text Box 17">
          <a:extLst>
            <a:ext uri="{FF2B5EF4-FFF2-40B4-BE49-F238E27FC236}">
              <a16:creationId xmlns:a16="http://schemas.microsoft.com/office/drawing/2014/main" id="{BAFB3FC9-C508-4E1B-B3A8-30504BA4715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70" name="Text Box 18">
          <a:extLst>
            <a:ext uri="{FF2B5EF4-FFF2-40B4-BE49-F238E27FC236}">
              <a16:creationId xmlns:a16="http://schemas.microsoft.com/office/drawing/2014/main" id="{11AB79CC-FF43-46B1-A673-739D80B3BE75}"/>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71" name="Text Box 19">
          <a:extLst>
            <a:ext uri="{FF2B5EF4-FFF2-40B4-BE49-F238E27FC236}">
              <a16:creationId xmlns:a16="http://schemas.microsoft.com/office/drawing/2014/main" id="{AC1CE93B-3F1D-42C4-B943-C3B47CB05B0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2" name="Text Box 16">
          <a:extLst>
            <a:ext uri="{FF2B5EF4-FFF2-40B4-BE49-F238E27FC236}">
              <a16:creationId xmlns:a16="http://schemas.microsoft.com/office/drawing/2014/main" id="{B30E4884-7C0D-4F21-8492-D38D8CE56E50}"/>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3" name="Text Box 17">
          <a:extLst>
            <a:ext uri="{FF2B5EF4-FFF2-40B4-BE49-F238E27FC236}">
              <a16:creationId xmlns:a16="http://schemas.microsoft.com/office/drawing/2014/main" id="{84C36261-D9DC-49AE-9767-39F8A8E9562E}"/>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4" name="Text Box 18">
          <a:extLst>
            <a:ext uri="{FF2B5EF4-FFF2-40B4-BE49-F238E27FC236}">
              <a16:creationId xmlns:a16="http://schemas.microsoft.com/office/drawing/2014/main" id="{5F2096AB-228B-4BC9-BC11-74ABA132BD58}"/>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5" name="Text Box 19">
          <a:extLst>
            <a:ext uri="{FF2B5EF4-FFF2-40B4-BE49-F238E27FC236}">
              <a16:creationId xmlns:a16="http://schemas.microsoft.com/office/drawing/2014/main" id="{371D54F8-6C4D-4DAA-9BBD-77BBA0DEA8B7}"/>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6" name="Text Box 16">
          <a:extLst>
            <a:ext uri="{FF2B5EF4-FFF2-40B4-BE49-F238E27FC236}">
              <a16:creationId xmlns:a16="http://schemas.microsoft.com/office/drawing/2014/main" id="{15ED109A-6D90-44C6-B0CA-564E16467B58}"/>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7" name="Text Box 17">
          <a:extLst>
            <a:ext uri="{FF2B5EF4-FFF2-40B4-BE49-F238E27FC236}">
              <a16:creationId xmlns:a16="http://schemas.microsoft.com/office/drawing/2014/main" id="{4ED9CC66-04BB-4680-A14E-23D980F7BDC6}"/>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8" name="Text Box 18">
          <a:extLst>
            <a:ext uri="{FF2B5EF4-FFF2-40B4-BE49-F238E27FC236}">
              <a16:creationId xmlns:a16="http://schemas.microsoft.com/office/drawing/2014/main" id="{DC347F08-E88C-4B20-A529-5D794ADD27CF}"/>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9" name="Text Box 19">
          <a:extLst>
            <a:ext uri="{FF2B5EF4-FFF2-40B4-BE49-F238E27FC236}">
              <a16:creationId xmlns:a16="http://schemas.microsoft.com/office/drawing/2014/main" id="{9BA9F9DE-C0C5-4D6C-9B2D-7111587AAF39}"/>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680" name="Text Box 15">
          <a:extLst>
            <a:ext uri="{FF2B5EF4-FFF2-40B4-BE49-F238E27FC236}">
              <a16:creationId xmlns:a16="http://schemas.microsoft.com/office/drawing/2014/main" id="{2C002C01-C412-4C11-9CA0-2227C0C64A59}"/>
            </a:ext>
          </a:extLst>
        </xdr:cNvPr>
        <xdr:cNvSpPr txBox="1">
          <a:spLocks noChangeArrowheads="1"/>
        </xdr:cNvSpPr>
      </xdr:nvSpPr>
      <xdr:spPr bwMode="auto">
        <a:xfrm>
          <a:off x="4743450" y="28765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1" name="Text Box 16">
          <a:extLst>
            <a:ext uri="{FF2B5EF4-FFF2-40B4-BE49-F238E27FC236}">
              <a16:creationId xmlns:a16="http://schemas.microsoft.com/office/drawing/2014/main" id="{CE2656D2-CFAC-4DC2-B684-653F651C34E8}"/>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2" name="Text Box 17">
          <a:extLst>
            <a:ext uri="{FF2B5EF4-FFF2-40B4-BE49-F238E27FC236}">
              <a16:creationId xmlns:a16="http://schemas.microsoft.com/office/drawing/2014/main" id="{673F7586-35B5-439A-AF03-EE636F5832F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3" name="Text Box 18">
          <a:extLst>
            <a:ext uri="{FF2B5EF4-FFF2-40B4-BE49-F238E27FC236}">
              <a16:creationId xmlns:a16="http://schemas.microsoft.com/office/drawing/2014/main" id="{03B0AEA2-AD4D-4387-B079-AA0CBF7B100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4" name="Text Box 19">
          <a:extLst>
            <a:ext uri="{FF2B5EF4-FFF2-40B4-BE49-F238E27FC236}">
              <a16:creationId xmlns:a16="http://schemas.microsoft.com/office/drawing/2014/main" id="{0DF5B961-96C9-486D-9379-DD27FEFA746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85" name="Text Box 16">
          <a:extLst>
            <a:ext uri="{FF2B5EF4-FFF2-40B4-BE49-F238E27FC236}">
              <a16:creationId xmlns:a16="http://schemas.microsoft.com/office/drawing/2014/main" id="{5248E08A-4051-4A2E-BD3A-9FEE1C076586}"/>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86" name="Text Box 17">
          <a:extLst>
            <a:ext uri="{FF2B5EF4-FFF2-40B4-BE49-F238E27FC236}">
              <a16:creationId xmlns:a16="http://schemas.microsoft.com/office/drawing/2014/main" id="{734B4B32-13F8-449F-82C9-D9316718EC36}"/>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87" name="Text Box 18">
          <a:extLst>
            <a:ext uri="{FF2B5EF4-FFF2-40B4-BE49-F238E27FC236}">
              <a16:creationId xmlns:a16="http://schemas.microsoft.com/office/drawing/2014/main" id="{AE85FB35-4829-4D61-A690-1F8995C7CEED}"/>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88" name="Text Box 16">
          <a:extLst>
            <a:ext uri="{FF2B5EF4-FFF2-40B4-BE49-F238E27FC236}">
              <a16:creationId xmlns:a16="http://schemas.microsoft.com/office/drawing/2014/main" id="{690B6663-8402-49CE-B1E4-9DFD6EAB87D3}"/>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89" name="Text Box 17">
          <a:extLst>
            <a:ext uri="{FF2B5EF4-FFF2-40B4-BE49-F238E27FC236}">
              <a16:creationId xmlns:a16="http://schemas.microsoft.com/office/drawing/2014/main" id="{395E3B2D-7057-4DAB-96D9-EEC7A02A4A14}"/>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0" name="Text Box 18">
          <a:extLst>
            <a:ext uri="{FF2B5EF4-FFF2-40B4-BE49-F238E27FC236}">
              <a16:creationId xmlns:a16="http://schemas.microsoft.com/office/drawing/2014/main" id="{B455CA96-31E1-410A-85A1-FF66870C59A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1" name="Text Box 19">
          <a:extLst>
            <a:ext uri="{FF2B5EF4-FFF2-40B4-BE49-F238E27FC236}">
              <a16:creationId xmlns:a16="http://schemas.microsoft.com/office/drawing/2014/main" id="{08238AC7-9C3E-4368-88E2-495B1F374D41}"/>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2" name="Text Box 16">
          <a:extLst>
            <a:ext uri="{FF2B5EF4-FFF2-40B4-BE49-F238E27FC236}">
              <a16:creationId xmlns:a16="http://schemas.microsoft.com/office/drawing/2014/main" id="{A3598D7B-4C44-4BA2-B709-14F072AB56C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3" name="Text Box 17">
          <a:extLst>
            <a:ext uri="{FF2B5EF4-FFF2-40B4-BE49-F238E27FC236}">
              <a16:creationId xmlns:a16="http://schemas.microsoft.com/office/drawing/2014/main" id="{BD8F5A82-5E80-491D-B437-255F9BB8E67A}"/>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4" name="Text Box 18">
          <a:extLst>
            <a:ext uri="{FF2B5EF4-FFF2-40B4-BE49-F238E27FC236}">
              <a16:creationId xmlns:a16="http://schemas.microsoft.com/office/drawing/2014/main" id="{8F1D537E-8BB9-4CC4-B03C-D826FF247224}"/>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5" name="Text Box 19">
          <a:extLst>
            <a:ext uri="{FF2B5EF4-FFF2-40B4-BE49-F238E27FC236}">
              <a16:creationId xmlns:a16="http://schemas.microsoft.com/office/drawing/2014/main" id="{2CF7656B-C13E-47B6-93D5-A2AB5C34E22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2696" name="Text Box 15">
          <a:extLst>
            <a:ext uri="{FF2B5EF4-FFF2-40B4-BE49-F238E27FC236}">
              <a16:creationId xmlns:a16="http://schemas.microsoft.com/office/drawing/2014/main" id="{7228F28A-EA6E-4730-ADA7-D61FF5578F32}"/>
            </a:ext>
          </a:extLst>
        </xdr:cNvPr>
        <xdr:cNvSpPr txBox="1">
          <a:spLocks noChangeArrowheads="1"/>
        </xdr:cNvSpPr>
      </xdr:nvSpPr>
      <xdr:spPr bwMode="auto">
        <a:xfrm>
          <a:off x="4743450" y="280225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504825</xdr:rowOff>
    </xdr:from>
    <xdr:ext cx="95250" cy="442269"/>
    <xdr:sp macro="" textlink="">
      <xdr:nvSpPr>
        <xdr:cNvPr id="2697" name="Text Box 15">
          <a:extLst>
            <a:ext uri="{FF2B5EF4-FFF2-40B4-BE49-F238E27FC236}">
              <a16:creationId xmlns:a16="http://schemas.microsoft.com/office/drawing/2014/main" id="{841B4AE4-FB48-45CA-8D4E-93DAC9412FF6}"/>
            </a:ext>
          </a:extLst>
        </xdr:cNvPr>
        <xdr:cNvSpPr txBox="1">
          <a:spLocks noChangeArrowheads="1"/>
        </xdr:cNvSpPr>
      </xdr:nvSpPr>
      <xdr:spPr bwMode="auto">
        <a:xfrm>
          <a:off x="14363700" y="280225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698" name="Text Box 15">
          <a:extLst>
            <a:ext uri="{FF2B5EF4-FFF2-40B4-BE49-F238E27FC236}">
              <a16:creationId xmlns:a16="http://schemas.microsoft.com/office/drawing/2014/main" id="{5A4B97CD-F7F2-4477-9BF9-FE102F47AC38}"/>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699" name="Text Box 15">
          <a:extLst>
            <a:ext uri="{FF2B5EF4-FFF2-40B4-BE49-F238E27FC236}">
              <a16:creationId xmlns:a16="http://schemas.microsoft.com/office/drawing/2014/main" id="{27763E5B-4E6F-472A-A713-BCCCE758D5D8}"/>
            </a:ext>
          </a:extLst>
        </xdr:cNvPr>
        <xdr:cNvSpPr txBox="1">
          <a:spLocks noChangeArrowheads="1"/>
        </xdr:cNvSpPr>
      </xdr:nvSpPr>
      <xdr:spPr bwMode="auto">
        <a:xfrm>
          <a:off x="4743450" y="28022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504825</xdr:rowOff>
    </xdr:from>
    <xdr:ext cx="95250" cy="213632"/>
    <xdr:sp macro="" textlink="">
      <xdr:nvSpPr>
        <xdr:cNvPr id="2700" name="Text Box 15">
          <a:extLst>
            <a:ext uri="{FF2B5EF4-FFF2-40B4-BE49-F238E27FC236}">
              <a16:creationId xmlns:a16="http://schemas.microsoft.com/office/drawing/2014/main" id="{0220F6DB-CBDE-41E8-AB45-DC30CE0E9122}"/>
            </a:ext>
          </a:extLst>
        </xdr:cNvPr>
        <xdr:cNvSpPr txBox="1">
          <a:spLocks noChangeArrowheads="1"/>
        </xdr:cNvSpPr>
      </xdr:nvSpPr>
      <xdr:spPr bwMode="auto">
        <a:xfrm>
          <a:off x="1436370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1" name="Text Box 16">
          <a:extLst>
            <a:ext uri="{FF2B5EF4-FFF2-40B4-BE49-F238E27FC236}">
              <a16:creationId xmlns:a16="http://schemas.microsoft.com/office/drawing/2014/main" id="{FA42BC81-E186-4513-921A-98B88DD5599F}"/>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2" name="Text Box 17">
          <a:extLst>
            <a:ext uri="{FF2B5EF4-FFF2-40B4-BE49-F238E27FC236}">
              <a16:creationId xmlns:a16="http://schemas.microsoft.com/office/drawing/2014/main" id="{A5D928CD-5D5B-4248-B2B1-176771ACBE1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3" name="Text Box 18">
          <a:extLst>
            <a:ext uri="{FF2B5EF4-FFF2-40B4-BE49-F238E27FC236}">
              <a16:creationId xmlns:a16="http://schemas.microsoft.com/office/drawing/2014/main" id="{76FA0312-B4FD-4E9C-83B0-EC1B2EF829BF}"/>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4" name="Text Box 19">
          <a:extLst>
            <a:ext uri="{FF2B5EF4-FFF2-40B4-BE49-F238E27FC236}">
              <a16:creationId xmlns:a16="http://schemas.microsoft.com/office/drawing/2014/main" id="{CE4E1668-6626-435E-BF52-DD4B69C28F1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5" name="Text Box 16">
          <a:extLst>
            <a:ext uri="{FF2B5EF4-FFF2-40B4-BE49-F238E27FC236}">
              <a16:creationId xmlns:a16="http://schemas.microsoft.com/office/drawing/2014/main" id="{BD96C3BC-83C5-4DF9-B216-434174DD0104}"/>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6" name="Text Box 17">
          <a:extLst>
            <a:ext uri="{FF2B5EF4-FFF2-40B4-BE49-F238E27FC236}">
              <a16:creationId xmlns:a16="http://schemas.microsoft.com/office/drawing/2014/main" id="{412391E4-BAF6-41BE-B82E-B343D90BD200}"/>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7" name="Text Box 18">
          <a:extLst>
            <a:ext uri="{FF2B5EF4-FFF2-40B4-BE49-F238E27FC236}">
              <a16:creationId xmlns:a16="http://schemas.microsoft.com/office/drawing/2014/main" id="{55E35F9F-26F4-4BD9-9364-FD413DDD174B}"/>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8" name="Text Box 19">
          <a:extLst>
            <a:ext uri="{FF2B5EF4-FFF2-40B4-BE49-F238E27FC236}">
              <a16:creationId xmlns:a16="http://schemas.microsoft.com/office/drawing/2014/main" id="{E7218B8C-AB0B-40FD-B5DD-44903C3E3481}"/>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09" name="Text Box 16">
          <a:extLst>
            <a:ext uri="{FF2B5EF4-FFF2-40B4-BE49-F238E27FC236}">
              <a16:creationId xmlns:a16="http://schemas.microsoft.com/office/drawing/2014/main" id="{B01FE8CC-9F6E-4B4C-80E3-B40481B86032}"/>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10" name="Text Box 17">
          <a:extLst>
            <a:ext uri="{FF2B5EF4-FFF2-40B4-BE49-F238E27FC236}">
              <a16:creationId xmlns:a16="http://schemas.microsoft.com/office/drawing/2014/main" id="{A30C5978-3DD3-4A10-9171-E8A31A6A2DFB}"/>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11" name="Text Box 18">
          <a:extLst>
            <a:ext uri="{FF2B5EF4-FFF2-40B4-BE49-F238E27FC236}">
              <a16:creationId xmlns:a16="http://schemas.microsoft.com/office/drawing/2014/main" id="{488EA5D6-900B-4B6F-A1AD-367695448D05}"/>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12" name="Text Box 19">
          <a:extLst>
            <a:ext uri="{FF2B5EF4-FFF2-40B4-BE49-F238E27FC236}">
              <a16:creationId xmlns:a16="http://schemas.microsoft.com/office/drawing/2014/main" id="{ABDFEDA2-D8E7-41C3-BDBF-4818D18E0541}"/>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713" name="Text Box 15">
          <a:extLst>
            <a:ext uri="{FF2B5EF4-FFF2-40B4-BE49-F238E27FC236}">
              <a16:creationId xmlns:a16="http://schemas.microsoft.com/office/drawing/2014/main" id="{471CEDFF-E2CD-4E7C-A964-BEEC69AA06BD}"/>
            </a:ext>
          </a:extLst>
        </xdr:cNvPr>
        <xdr:cNvSpPr txBox="1">
          <a:spLocks noChangeArrowheads="1"/>
        </xdr:cNvSpPr>
      </xdr:nvSpPr>
      <xdr:spPr bwMode="auto">
        <a:xfrm>
          <a:off x="4743450" y="28765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4" name="Text Box 16">
          <a:extLst>
            <a:ext uri="{FF2B5EF4-FFF2-40B4-BE49-F238E27FC236}">
              <a16:creationId xmlns:a16="http://schemas.microsoft.com/office/drawing/2014/main" id="{ED72504A-A91C-4282-A247-9E4DF1D22709}"/>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5" name="Text Box 17">
          <a:extLst>
            <a:ext uri="{FF2B5EF4-FFF2-40B4-BE49-F238E27FC236}">
              <a16:creationId xmlns:a16="http://schemas.microsoft.com/office/drawing/2014/main" id="{4BB190B0-1786-475E-A3F9-634D23B5D087}"/>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6" name="Text Box 18">
          <a:extLst>
            <a:ext uri="{FF2B5EF4-FFF2-40B4-BE49-F238E27FC236}">
              <a16:creationId xmlns:a16="http://schemas.microsoft.com/office/drawing/2014/main" id="{6CCA58E0-65B4-4B1C-8E01-53B5E39B90BF}"/>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7" name="Text Box 19">
          <a:extLst>
            <a:ext uri="{FF2B5EF4-FFF2-40B4-BE49-F238E27FC236}">
              <a16:creationId xmlns:a16="http://schemas.microsoft.com/office/drawing/2014/main" id="{750E8294-B230-4EAD-BBB3-04B04D974E3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62</xdr:row>
      <xdr:rowOff>504825</xdr:rowOff>
    </xdr:from>
    <xdr:ext cx="95250" cy="442269"/>
    <xdr:sp macro="" textlink="">
      <xdr:nvSpPr>
        <xdr:cNvPr id="2718" name="Text Box 15">
          <a:extLst>
            <a:ext uri="{FF2B5EF4-FFF2-40B4-BE49-F238E27FC236}">
              <a16:creationId xmlns:a16="http://schemas.microsoft.com/office/drawing/2014/main" id="{422F92D1-0528-452B-A7C8-C8C60195B446}"/>
            </a:ext>
          </a:extLst>
        </xdr:cNvPr>
        <xdr:cNvSpPr txBox="1">
          <a:spLocks noChangeArrowheads="1"/>
        </xdr:cNvSpPr>
      </xdr:nvSpPr>
      <xdr:spPr bwMode="auto">
        <a:xfrm>
          <a:off x="14363700" y="28765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19" name="Text Box 16">
          <a:extLst>
            <a:ext uri="{FF2B5EF4-FFF2-40B4-BE49-F238E27FC236}">
              <a16:creationId xmlns:a16="http://schemas.microsoft.com/office/drawing/2014/main" id="{407EC366-795C-4E03-A689-E892B2160DD9}"/>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20" name="Text Box 17">
          <a:extLst>
            <a:ext uri="{FF2B5EF4-FFF2-40B4-BE49-F238E27FC236}">
              <a16:creationId xmlns:a16="http://schemas.microsoft.com/office/drawing/2014/main" id="{B312480B-C16A-41D6-8C09-A88B06C790AD}"/>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21" name="Text Box 18">
          <a:extLst>
            <a:ext uri="{FF2B5EF4-FFF2-40B4-BE49-F238E27FC236}">
              <a16:creationId xmlns:a16="http://schemas.microsoft.com/office/drawing/2014/main" id="{C53DDEC6-2A5A-4B39-8A83-06952AE99396}"/>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2" name="Text Box 16">
          <a:extLst>
            <a:ext uri="{FF2B5EF4-FFF2-40B4-BE49-F238E27FC236}">
              <a16:creationId xmlns:a16="http://schemas.microsoft.com/office/drawing/2014/main" id="{47F788F6-C479-4451-B6BB-93BC524B6B4A}"/>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3" name="Text Box 17">
          <a:extLst>
            <a:ext uri="{FF2B5EF4-FFF2-40B4-BE49-F238E27FC236}">
              <a16:creationId xmlns:a16="http://schemas.microsoft.com/office/drawing/2014/main" id="{EC9CF8C0-BBBA-4371-B384-DEEE7EBC83A3}"/>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4" name="Text Box 18">
          <a:extLst>
            <a:ext uri="{FF2B5EF4-FFF2-40B4-BE49-F238E27FC236}">
              <a16:creationId xmlns:a16="http://schemas.microsoft.com/office/drawing/2014/main" id="{B6B2E066-5582-4813-B1D6-3CCA73317F78}"/>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5" name="Text Box 19">
          <a:extLst>
            <a:ext uri="{FF2B5EF4-FFF2-40B4-BE49-F238E27FC236}">
              <a16:creationId xmlns:a16="http://schemas.microsoft.com/office/drawing/2014/main" id="{15BCB1B1-111D-4DB0-BB02-DD04AB2BB75B}"/>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6" name="Text Box 16">
          <a:extLst>
            <a:ext uri="{FF2B5EF4-FFF2-40B4-BE49-F238E27FC236}">
              <a16:creationId xmlns:a16="http://schemas.microsoft.com/office/drawing/2014/main" id="{FD116724-6EE5-4283-949C-5F62E6542CC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7" name="Text Box 17">
          <a:extLst>
            <a:ext uri="{FF2B5EF4-FFF2-40B4-BE49-F238E27FC236}">
              <a16:creationId xmlns:a16="http://schemas.microsoft.com/office/drawing/2014/main" id="{A7C81DAB-83A6-4BB2-89F4-78E9792FC89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8" name="Text Box 18">
          <a:extLst>
            <a:ext uri="{FF2B5EF4-FFF2-40B4-BE49-F238E27FC236}">
              <a16:creationId xmlns:a16="http://schemas.microsoft.com/office/drawing/2014/main" id="{BE27C20B-D51A-4CEB-8D59-635602484ED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170392</xdr:rowOff>
    </xdr:from>
    <xdr:ext cx="95250" cy="213632"/>
    <xdr:sp macro="" textlink="">
      <xdr:nvSpPr>
        <xdr:cNvPr id="2729" name="Text Box 15">
          <a:extLst>
            <a:ext uri="{FF2B5EF4-FFF2-40B4-BE49-F238E27FC236}">
              <a16:creationId xmlns:a16="http://schemas.microsoft.com/office/drawing/2014/main" id="{6797DEAB-2F03-437F-81A0-45EE91238A68}"/>
            </a:ext>
          </a:extLst>
        </xdr:cNvPr>
        <xdr:cNvSpPr txBox="1">
          <a:spLocks noChangeArrowheads="1"/>
        </xdr:cNvSpPr>
      </xdr:nvSpPr>
      <xdr:spPr bwMode="auto">
        <a:xfrm>
          <a:off x="14392275" y="300503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0" name="Text Box 16">
          <a:extLst>
            <a:ext uri="{FF2B5EF4-FFF2-40B4-BE49-F238E27FC236}">
              <a16:creationId xmlns:a16="http://schemas.microsoft.com/office/drawing/2014/main" id="{C0928F35-5625-469B-8060-0D9CC37CEE6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1" name="Text Box 17">
          <a:extLst>
            <a:ext uri="{FF2B5EF4-FFF2-40B4-BE49-F238E27FC236}">
              <a16:creationId xmlns:a16="http://schemas.microsoft.com/office/drawing/2014/main" id="{BE167096-8D89-44DB-9ACE-6383DA014F91}"/>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2" name="Text Box 18">
          <a:extLst>
            <a:ext uri="{FF2B5EF4-FFF2-40B4-BE49-F238E27FC236}">
              <a16:creationId xmlns:a16="http://schemas.microsoft.com/office/drawing/2014/main" id="{562CC2E5-D3B1-463E-B6BA-A548CE00A88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3" name="Text Box 19">
          <a:extLst>
            <a:ext uri="{FF2B5EF4-FFF2-40B4-BE49-F238E27FC236}">
              <a16:creationId xmlns:a16="http://schemas.microsoft.com/office/drawing/2014/main" id="{29AFC0C8-0529-4808-BB21-F539F9B6490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4" name="Text Box 16">
          <a:extLst>
            <a:ext uri="{FF2B5EF4-FFF2-40B4-BE49-F238E27FC236}">
              <a16:creationId xmlns:a16="http://schemas.microsoft.com/office/drawing/2014/main" id="{4C02EA24-57BB-4789-A46B-08F980CED7B2}"/>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5" name="Text Box 17">
          <a:extLst>
            <a:ext uri="{FF2B5EF4-FFF2-40B4-BE49-F238E27FC236}">
              <a16:creationId xmlns:a16="http://schemas.microsoft.com/office/drawing/2014/main" id="{773C426C-81C2-4067-BB6C-0A4F528EF148}"/>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6" name="Text Box 18">
          <a:extLst>
            <a:ext uri="{FF2B5EF4-FFF2-40B4-BE49-F238E27FC236}">
              <a16:creationId xmlns:a16="http://schemas.microsoft.com/office/drawing/2014/main" id="{384BA085-1941-4564-860B-9684525F1B8B}"/>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7" name="Text Box 19">
          <a:extLst>
            <a:ext uri="{FF2B5EF4-FFF2-40B4-BE49-F238E27FC236}">
              <a16:creationId xmlns:a16="http://schemas.microsoft.com/office/drawing/2014/main" id="{33E8D7EB-12E8-4D76-92DB-4E3C01E5BE0C}"/>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38" name="Text Box 16">
          <a:extLst>
            <a:ext uri="{FF2B5EF4-FFF2-40B4-BE49-F238E27FC236}">
              <a16:creationId xmlns:a16="http://schemas.microsoft.com/office/drawing/2014/main" id="{65167C21-B451-40DF-AE2A-4B12452F510E}"/>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39" name="Text Box 17">
          <a:extLst>
            <a:ext uri="{FF2B5EF4-FFF2-40B4-BE49-F238E27FC236}">
              <a16:creationId xmlns:a16="http://schemas.microsoft.com/office/drawing/2014/main" id="{3F918DE5-6D85-41F9-8ADC-82953644E5A9}"/>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40" name="Text Box 18">
          <a:extLst>
            <a:ext uri="{FF2B5EF4-FFF2-40B4-BE49-F238E27FC236}">
              <a16:creationId xmlns:a16="http://schemas.microsoft.com/office/drawing/2014/main" id="{CFB5DA75-7B21-4C06-9E04-E912D83000DA}"/>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41" name="Text Box 19">
          <a:extLst>
            <a:ext uri="{FF2B5EF4-FFF2-40B4-BE49-F238E27FC236}">
              <a16:creationId xmlns:a16="http://schemas.microsoft.com/office/drawing/2014/main" id="{D15719BA-F4EE-46EA-9382-8EDC41F3A6A6}"/>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742" name="Text Box 15">
          <a:extLst>
            <a:ext uri="{FF2B5EF4-FFF2-40B4-BE49-F238E27FC236}">
              <a16:creationId xmlns:a16="http://schemas.microsoft.com/office/drawing/2014/main" id="{B7E128B4-C26F-4C98-ACC3-9A9136062CDC}"/>
            </a:ext>
          </a:extLst>
        </xdr:cNvPr>
        <xdr:cNvSpPr txBox="1">
          <a:spLocks noChangeArrowheads="1"/>
        </xdr:cNvSpPr>
      </xdr:nvSpPr>
      <xdr:spPr bwMode="auto">
        <a:xfrm>
          <a:off x="4743450" y="28765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3" name="Text Box 16">
          <a:extLst>
            <a:ext uri="{FF2B5EF4-FFF2-40B4-BE49-F238E27FC236}">
              <a16:creationId xmlns:a16="http://schemas.microsoft.com/office/drawing/2014/main" id="{1AFEC490-535A-4292-B542-AC05D318C2A8}"/>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4" name="Text Box 17">
          <a:extLst>
            <a:ext uri="{FF2B5EF4-FFF2-40B4-BE49-F238E27FC236}">
              <a16:creationId xmlns:a16="http://schemas.microsoft.com/office/drawing/2014/main" id="{1B8D3CE8-DF39-4820-938D-F053ABAC7A6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5" name="Text Box 18">
          <a:extLst>
            <a:ext uri="{FF2B5EF4-FFF2-40B4-BE49-F238E27FC236}">
              <a16:creationId xmlns:a16="http://schemas.microsoft.com/office/drawing/2014/main" id="{AEA7FAFA-711A-4E70-80E5-EA31DEFE5710}"/>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6" name="Text Box 19">
          <a:extLst>
            <a:ext uri="{FF2B5EF4-FFF2-40B4-BE49-F238E27FC236}">
              <a16:creationId xmlns:a16="http://schemas.microsoft.com/office/drawing/2014/main" id="{745D390F-76DD-4FBC-B5AB-81249CB07A6E}"/>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47" name="Text Box 16">
          <a:extLst>
            <a:ext uri="{FF2B5EF4-FFF2-40B4-BE49-F238E27FC236}">
              <a16:creationId xmlns:a16="http://schemas.microsoft.com/office/drawing/2014/main" id="{8F5C467C-359A-4027-810F-9F14131B9173}"/>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48" name="Text Box 17">
          <a:extLst>
            <a:ext uri="{FF2B5EF4-FFF2-40B4-BE49-F238E27FC236}">
              <a16:creationId xmlns:a16="http://schemas.microsoft.com/office/drawing/2014/main" id="{74E7BA83-FD19-49E7-BB25-107E96A5F07D}"/>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15875</xdr:rowOff>
    </xdr:from>
    <xdr:ext cx="95250" cy="171450"/>
    <xdr:sp macro="" textlink="">
      <xdr:nvSpPr>
        <xdr:cNvPr id="2749" name="Text Box 18">
          <a:extLst>
            <a:ext uri="{FF2B5EF4-FFF2-40B4-BE49-F238E27FC236}">
              <a16:creationId xmlns:a16="http://schemas.microsoft.com/office/drawing/2014/main" id="{9232E9DF-C18E-4A3A-A67C-A9008013E991}"/>
            </a:ext>
          </a:extLst>
        </xdr:cNvPr>
        <xdr:cNvSpPr txBox="1">
          <a:spLocks noChangeArrowheads="1"/>
        </xdr:cNvSpPr>
      </xdr:nvSpPr>
      <xdr:spPr bwMode="auto">
        <a:xfrm>
          <a:off x="14355762" y="29895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0" name="Text Box 16">
          <a:extLst>
            <a:ext uri="{FF2B5EF4-FFF2-40B4-BE49-F238E27FC236}">
              <a16:creationId xmlns:a16="http://schemas.microsoft.com/office/drawing/2014/main" id="{BFC384F8-ACAC-4E2C-9E4D-D8057339A09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1" name="Text Box 17">
          <a:extLst>
            <a:ext uri="{FF2B5EF4-FFF2-40B4-BE49-F238E27FC236}">
              <a16:creationId xmlns:a16="http://schemas.microsoft.com/office/drawing/2014/main" id="{0C5D9F50-4C9A-4F87-AB4A-CC29E052627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2" name="Text Box 18">
          <a:extLst>
            <a:ext uri="{FF2B5EF4-FFF2-40B4-BE49-F238E27FC236}">
              <a16:creationId xmlns:a16="http://schemas.microsoft.com/office/drawing/2014/main" id="{973C5C59-DB9A-40B0-9D56-F1BC2D86EF93}"/>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3" name="Text Box 19">
          <a:extLst>
            <a:ext uri="{FF2B5EF4-FFF2-40B4-BE49-F238E27FC236}">
              <a16:creationId xmlns:a16="http://schemas.microsoft.com/office/drawing/2014/main" id="{9A2E2893-14EF-4CEA-9DAE-9B073A0E885F}"/>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4" name="Text Box 16">
          <a:extLst>
            <a:ext uri="{FF2B5EF4-FFF2-40B4-BE49-F238E27FC236}">
              <a16:creationId xmlns:a16="http://schemas.microsoft.com/office/drawing/2014/main" id="{5D7CACF4-5C88-471A-A313-00AB00E11B78}"/>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170392</xdr:rowOff>
    </xdr:from>
    <xdr:ext cx="95250" cy="213632"/>
    <xdr:sp macro="" textlink="">
      <xdr:nvSpPr>
        <xdr:cNvPr id="2755" name="Text Box 15">
          <a:extLst>
            <a:ext uri="{FF2B5EF4-FFF2-40B4-BE49-F238E27FC236}">
              <a16:creationId xmlns:a16="http://schemas.microsoft.com/office/drawing/2014/main" id="{82515061-AA35-4676-B083-77F130B6B2AB}"/>
            </a:ext>
          </a:extLst>
        </xdr:cNvPr>
        <xdr:cNvSpPr txBox="1">
          <a:spLocks noChangeArrowheads="1"/>
        </xdr:cNvSpPr>
      </xdr:nvSpPr>
      <xdr:spPr bwMode="auto">
        <a:xfrm>
          <a:off x="14392275" y="300503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2756" name="Text Box 15">
          <a:extLst>
            <a:ext uri="{FF2B5EF4-FFF2-40B4-BE49-F238E27FC236}">
              <a16:creationId xmlns:a16="http://schemas.microsoft.com/office/drawing/2014/main" id="{342686DD-F7DD-40DB-A306-D28DDE04D816}"/>
            </a:ext>
          </a:extLst>
        </xdr:cNvPr>
        <xdr:cNvSpPr txBox="1">
          <a:spLocks noChangeArrowheads="1"/>
        </xdr:cNvSpPr>
      </xdr:nvSpPr>
      <xdr:spPr bwMode="auto">
        <a:xfrm>
          <a:off x="4743450" y="30251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442269"/>
    <xdr:sp macro="" textlink="">
      <xdr:nvSpPr>
        <xdr:cNvPr id="2757" name="Text Box 15">
          <a:extLst>
            <a:ext uri="{FF2B5EF4-FFF2-40B4-BE49-F238E27FC236}">
              <a16:creationId xmlns:a16="http://schemas.microsoft.com/office/drawing/2014/main" id="{80C21295-DAD0-4C96-AC3D-284984E4FA4F}"/>
            </a:ext>
          </a:extLst>
        </xdr:cNvPr>
        <xdr:cNvSpPr txBox="1">
          <a:spLocks noChangeArrowheads="1"/>
        </xdr:cNvSpPr>
      </xdr:nvSpPr>
      <xdr:spPr bwMode="auto">
        <a:xfrm>
          <a:off x="14363700" y="30251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758" name="Text Box 15">
          <a:extLst>
            <a:ext uri="{FF2B5EF4-FFF2-40B4-BE49-F238E27FC236}">
              <a16:creationId xmlns:a16="http://schemas.microsoft.com/office/drawing/2014/main" id="{E82A77EB-AE0C-4B11-B166-AE8EBEB11F72}"/>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759" name="Text Box 15">
          <a:extLst>
            <a:ext uri="{FF2B5EF4-FFF2-40B4-BE49-F238E27FC236}">
              <a16:creationId xmlns:a16="http://schemas.microsoft.com/office/drawing/2014/main" id="{919604B9-63D2-43CD-87A8-68BF816B2953}"/>
            </a:ext>
          </a:extLst>
        </xdr:cNvPr>
        <xdr:cNvSpPr txBox="1">
          <a:spLocks noChangeArrowheads="1"/>
        </xdr:cNvSpPr>
      </xdr:nvSpPr>
      <xdr:spPr bwMode="auto">
        <a:xfrm>
          <a:off x="4743450" y="30251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170392</xdr:rowOff>
    </xdr:from>
    <xdr:ext cx="95250" cy="213632"/>
    <xdr:sp macro="" textlink="">
      <xdr:nvSpPr>
        <xdr:cNvPr id="2760" name="Text Box 15">
          <a:extLst>
            <a:ext uri="{FF2B5EF4-FFF2-40B4-BE49-F238E27FC236}">
              <a16:creationId xmlns:a16="http://schemas.microsoft.com/office/drawing/2014/main" id="{38D2C475-80B6-4FB5-909F-E2ECDFA8CF95}"/>
            </a:ext>
          </a:extLst>
        </xdr:cNvPr>
        <xdr:cNvSpPr txBox="1">
          <a:spLocks noChangeArrowheads="1"/>
        </xdr:cNvSpPr>
      </xdr:nvSpPr>
      <xdr:spPr bwMode="auto">
        <a:xfrm>
          <a:off x="14392275" y="300503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1" name="Text Box 16">
          <a:extLst>
            <a:ext uri="{FF2B5EF4-FFF2-40B4-BE49-F238E27FC236}">
              <a16:creationId xmlns:a16="http://schemas.microsoft.com/office/drawing/2014/main" id="{1C1D9C39-9B48-48B3-9FAD-70695300E824}"/>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2" name="Text Box 17">
          <a:extLst>
            <a:ext uri="{FF2B5EF4-FFF2-40B4-BE49-F238E27FC236}">
              <a16:creationId xmlns:a16="http://schemas.microsoft.com/office/drawing/2014/main" id="{1E85A1B6-FFC7-4B31-8C95-D169921AE5AE}"/>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3" name="Text Box 18">
          <a:extLst>
            <a:ext uri="{FF2B5EF4-FFF2-40B4-BE49-F238E27FC236}">
              <a16:creationId xmlns:a16="http://schemas.microsoft.com/office/drawing/2014/main" id="{3435F1B8-A1DD-45B0-A495-DEE0E3D3F3F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4" name="Text Box 19">
          <a:extLst>
            <a:ext uri="{FF2B5EF4-FFF2-40B4-BE49-F238E27FC236}">
              <a16:creationId xmlns:a16="http://schemas.microsoft.com/office/drawing/2014/main" id="{49875663-6D21-4181-8A26-2749D9EE6FEA}"/>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5" name="Text Box 16">
          <a:extLst>
            <a:ext uri="{FF2B5EF4-FFF2-40B4-BE49-F238E27FC236}">
              <a16:creationId xmlns:a16="http://schemas.microsoft.com/office/drawing/2014/main" id="{94D4528C-5A0D-43AF-8DBB-FB5AEA4E1D9A}"/>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6" name="Text Box 17">
          <a:extLst>
            <a:ext uri="{FF2B5EF4-FFF2-40B4-BE49-F238E27FC236}">
              <a16:creationId xmlns:a16="http://schemas.microsoft.com/office/drawing/2014/main" id="{22F2D82F-8928-4B95-B40A-7DAC5C4AAB60}"/>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7" name="Text Box 18">
          <a:extLst>
            <a:ext uri="{FF2B5EF4-FFF2-40B4-BE49-F238E27FC236}">
              <a16:creationId xmlns:a16="http://schemas.microsoft.com/office/drawing/2014/main" id="{0EA0B433-C420-4F95-8C7E-AC3F561EC4F7}"/>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8" name="Text Box 19">
          <a:extLst>
            <a:ext uri="{FF2B5EF4-FFF2-40B4-BE49-F238E27FC236}">
              <a16:creationId xmlns:a16="http://schemas.microsoft.com/office/drawing/2014/main" id="{B71504F9-B8C5-444B-94C9-B441072A415E}"/>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69" name="Text Box 16">
          <a:extLst>
            <a:ext uri="{FF2B5EF4-FFF2-40B4-BE49-F238E27FC236}">
              <a16:creationId xmlns:a16="http://schemas.microsoft.com/office/drawing/2014/main" id="{64B49213-4E58-4BA8-8CC1-BCDFCF1DA847}"/>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70" name="Text Box 17">
          <a:extLst>
            <a:ext uri="{FF2B5EF4-FFF2-40B4-BE49-F238E27FC236}">
              <a16:creationId xmlns:a16="http://schemas.microsoft.com/office/drawing/2014/main" id="{F056A5BE-241E-4B6A-9056-A499B6082FEB}"/>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71" name="Text Box 18">
          <a:extLst>
            <a:ext uri="{FF2B5EF4-FFF2-40B4-BE49-F238E27FC236}">
              <a16:creationId xmlns:a16="http://schemas.microsoft.com/office/drawing/2014/main" id="{C34203DF-5DDA-45F6-BA82-00777A299C3D}"/>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72" name="Text Box 19">
          <a:extLst>
            <a:ext uri="{FF2B5EF4-FFF2-40B4-BE49-F238E27FC236}">
              <a16:creationId xmlns:a16="http://schemas.microsoft.com/office/drawing/2014/main" id="{76237AC2-06E6-435C-B746-D681106469F6}"/>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773" name="Text Box 15">
          <a:extLst>
            <a:ext uri="{FF2B5EF4-FFF2-40B4-BE49-F238E27FC236}">
              <a16:creationId xmlns:a16="http://schemas.microsoft.com/office/drawing/2014/main" id="{FB051ADD-D735-4F59-B43E-3851784DDCE0}"/>
            </a:ext>
          </a:extLst>
        </xdr:cNvPr>
        <xdr:cNvSpPr txBox="1">
          <a:spLocks noChangeArrowheads="1"/>
        </xdr:cNvSpPr>
      </xdr:nvSpPr>
      <xdr:spPr bwMode="auto">
        <a:xfrm>
          <a:off x="4743450" y="317373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4" name="Text Box 16">
          <a:extLst>
            <a:ext uri="{FF2B5EF4-FFF2-40B4-BE49-F238E27FC236}">
              <a16:creationId xmlns:a16="http://schemas.microsoft.com/office/drawing/2014/main" id="{C3FEF9CF-BC7F-42C7-9E73-411938866CA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5" name="Text Box 17">
          <a:extLst>
            <a:ext uri="{FF2B5EF4-FFF2-40B4-BE49-F238E27FC236}">
              <a16:creationId xmlns:a16="http://schemas.microsoft.com/office/drawing/2014/main" id="{621ADD9F-63D6-4F3A-9ABF-0463DADA27C5}"/>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6" name="Text Box 18">
          <a:extLst>
            <a:ext uri="{FF2B5EF4-FFF2-40B4-BE49-F238E27FC236}">
              <a16:creationId xmlns:a16="http://schemas.microsoft.com/office/drawing/2014/main" id="{90C41A2E-710F-4B6B-A21C-179E6CAAF5FD}"/>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7" name="Text Box 19">
          <a:extLst>
            <a:ext uri="{FF2B5EF4-FFF2-40B4-BE49-F238E27FC236}">
              <a16:creationId xmlns:a16="http://schemas.microsoft.com/office/drawing/2014/main" id="{3E986957-AD1B-4264-979B-98D3CF23F591}"/>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78" name="Text Box 16">
          <a:extLst>
            <a:ext uri="{FF2B5EF4-FFF2-40B4-BE49-F238E27FC236}">
              <a16:creationId xmlns:a16="http://schemas.microsoft.com/office/drawing/2014/main" id="{4E2C8CF4-A536-4FB0-A33B-F563E5F23AF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79" name="Text Box 17">
          <a:extLst>
            <a:ext uri="{FF2B5EF4-FFF2-40B4-BE49-F238E27FC236}">
              <a16:creationId xmlns:a16="http://schemas.microsoft.com/office/drawing/2014/main" id="{28A6323C-1165-4E93-ACCD-8E1759C4DA23}"/>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80" name="Text Box 18">
          <a:extLst>
            <a:ext uri="{FF2B5EF4-FFF2-40B4-BE49-F238E27FC236}">
              <a16:creationId xmlns:a16="http://schemas.microsoft.com/office/drawing/2014/main" id="{3DB1D9ED-3D39-41F6-9E30-65E63853A05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1" name="Text Box 16">
          <a:extLst>
            <a:ext uri="{FF2B5EF4-FFF2-40B4-BE49-F238E27FC236}">
              <a16:creationId xmlns:a16="http://schemas.microsoft.com/office/drawing/2014/main" id="{A9723150-276D-4923-BE15-22A72DA97368}"/>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2" name="Text Box 17">
          <a:extLst>
            <a:ext uri="{FF2B5EF4-FFF2-40B4-BE49-F238E27FC236}">
              <a16:creationId xmlns:a16="http://schemas.microsoft.com/office/drawing/2014/main" id="{407A46C1-4CB2-4003-9C56-C6EE17C2F01D}"/>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3" name="Text Box 18">
          <a:extLst>
            <a:ext uri="{FF2B5EF4-FFF2-40B4-BE49-F238E27FC236}">
              <a16:creationId xmlns:a16="http://schemas.microsoft.com/office/drawing/2014/main" id="{2722A4ED-126E-468D-8A0C-F9FF811CBE0C}"/>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4" name="Text Box 19">
          <a:extLst>
            <a:ext uri="{FF2B5EF4-FFF2-40B4-BE49-F238E27FC236}">
              <a16:creationId xmlns:a16="http://schemas.microsoft.com/office/drawing/2014/main" id="{BAFF582C-A083-48C6-B85E-B821EEA416DB}"/>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5" name="Text Box 16">
          <a:extLst>
            <a:ext uri="{FF2B5EF4-FFF2-40B4-BE49-F238E27FC236}">
              <a16:creationId xmlns:a16="http://schemas.microsoft.com/office/drawing/2014/main" id="{4848FCA0-1A09-43F6-9FE7-5CB8A2A74C0F}"/>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6" name="Text Box 17">
          <a:extLst>
            <a:ext uri="{FF2B5EF4-FFF2-40B4-BE49-F238E27FC236}">
              <a16:creationId xmlns:a16="http://schemas.microsoft.com/office/drawing/2014/main" id="{00528E73-819A-4680-8758-C1D5D36F65D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7" name="Text Box 18">
          <a:extLst>
            <a:ext uri="{FF2B5EF4-FFF2-40B4-BE49-F238E27FC236}">
              <a16:creationId xmlns:a16="http://schemas.microsoft.com/office/drawing/2014/main" id="{1F2C1832-746B-4599-ABC7-D968D2494DD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8" name="Text Box 19">
          <a:extLst>
            <a:ext uri="{FF2B5EF4-FFF2-40B4-BE49-F238E27FC236}">
              <a16:creationId xmlns:a16="http://schemas.microsoft.com/office/drawing/2014/main" id="{0E09B1FB-1D91-4EBA-93E1-496113F266A9}"/>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2789" name="Text Box 15">
          <a:extLst>
            <a:ext uri="{FF2B5EF4-FFF2-40B4-BE49-F238E27FC236}">
              <a16:creationId xmlns:a16="http://schemas.microsoft.com/office/drawing/2014/main" id="{EDD53D3E-38D8-4606-83A5-34C066038F3C}"/>
            </a:ext>
          </a:extLst>
        </xdr:cNvPr>
        <xdr:cNvSpPr txBox="1">
          <a:spLocks noChangeArrowheads="1"/>
        </xdr:cNvSpPr>
      </xdr:nvSpPr>
      <xdr:spPr bwMode="auto">
        <a:xfrm>
          <a:off x="4743450" y="302514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442269"/>
    <xdr:sp macro="" textlink="">
      <xdr:nvSpPr>
        <xdr:cNvPr id="2790" name="Text Box 15">
          <a:extLst>
            <a:ext uri="{FF2B5EF4-FFF2-40B4-BE49-F238E27FC236}">
              <a16:creationId xmlns:a16="http://schemas.microsoft.com/office/drawing/2014/main" id="{2AD558A2-76EE-4BF2-AA47-D3C2C14D957A}"/>
            </a:ext>
          </a:extLst>
        </xdr:cNvPr>
        <xdr:cNvSpPr txBox="1">
          <a:spLocks noChangeArrowheads="1"/>
        </xdr:cNvSpPr>
      </xdr:nvSpPr>
      <xdr:spPr bwMode="auto">
        <a:xfrm>
          <a:off x="14363700" y="30251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791" name="Text Box 15">
          <a:extLst>
            <a:ext uri="{FF2B5EF4-FFF2-40B4-BE49-F238E27FC236}">
              <a16:creationId xmlns:a16="http://schemas.microsoft.com/office/drawing/2014/main" id="{F73E4411-9D44-42F0-8961-AA898478052B}"/>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792" name="Text Box 15">
          <a:extLst>
            <a:ext uri="{FF2B5EF4-FFF2-40B4-BE49-F238E27FC236}">
              <a16:creationId xmlns:a16="http://schemas.microsoft.com/office/drawing/2014/main" id="{5F676BD3-5C2F-42D9-8C10-8500CE38CBCD}"/>
            </a:ext>
          </a:extLst>
        </xdr:cNvPr>
        <xdr:cNvSpPr txBox="1">
          <a:spLocks noChangeArrowheads="1"/>
        </xdr:cNvSpPr>
      </xdr:nvSpPr>
      <xdr:spPr bwMode="auto">
        <a:xfrm>
          <a:off x="4743450" y="30251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213632"/>
    <xdr:sp macro="" textlink="">
      <xdr:nvSpPr>
        <xdr:cNvPr id="2793" name="Text Box 15">
          <a:extLst>
            <a:ext uri="{FF2B5EF4-FFF2-40B4-BE49-F238E27FC236}">
              <a16:creationId xmlns:a16="http://schemas.microsoft.com/office/drawing/2014/main" id="{63AF27C3-EA9A-45CF-9B78-BC76334D5386}"/>
            </a:ext>
          </a:extLst>
        </xdr:cNvPr>
        <xdr:cNvSpPr txBox="1">
          <a:spLocks noChangeArrowheads="1"/>
        </xdr:cNvSpPr>
      </xdr:nvSpPr>
      <xdr:spPr bwMode="auto">
        <a:xfrm>
          <a:off x="1436370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4" name="Text Box 16">
          <a:extLst>
            <a:ext uri="{FF2B5EF4-FFF2-40B4-BE49-F238E27FC236}">
              <a16:creationId xmlns:a16="http://schemas.microsoft.com/office/drawing/2014/main" id="{B217F451-8B04-44B7-B320-E0C6D092E061}"/>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5" name="Text Box 17">
          <a:extLst>
            <a:ext uri="{FF2B5EF4-FFF2-40B4-BE49-F238E27FC236}">
              <a16:creationId xmlns:a16="http://schemas.microsoft.com/office/drawing/2014/main" id="{CFD6F8B1-DDEE-4466-8B95-CC0FFCA2A9C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6" name="Text Box 18">
          <a:extLst>
            <a:ext uri="{FF2B5EF4-FFF2-40B4-BE49-F238E27FC236}">
              <a16:creationId xmlns:a16="http://schemas.microsoft.com/office/drawing/2014/main" id="{5BA39B92-E7B9-4CC2-A8CE-D74C1CFDDDCE}"/>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7" name="Text Box 19">
          <a:extLst>
            <a:ext uri="{FF2B5EF4-FFF2-40B4-BE49-F238E27FC236}">
              <a16:creationId xmlns:a16="http://schemas.microsoft.com/office/drawing/2014/main" id="{F618D4F5-948B-482A-8220-A804BDBE245A}"/>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98" name="Text Box 16">
          <a:extLst>
            <a:ext uri="{FF2B5EF4-FFF2-40B4-BE49-F238E27FC236}">
              <a16:creationId xmlns:a16="http://schemas.microsoft.com/office/drawing/2014/main" id="{FF3C3E1C-9871-4CB1-B960-A678268975C6}"/>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99" name="Text Box 17">
          <a:extLst>
            <a:ext uri="{FF2B5EF4-FFF2-40B4-BE49-F238E27FC236}">
              <a16:creationId xmlns:a16="http://schemas.microsoft.com/office/drawing/2014/main" id="{62A97E7A-1BA0-4B9D-8D89-58BBA1ECF6F0}"/>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00" name="Text Box 18">
          <a:extLst>
            <a:ext uri="{FF2B5EF4-FFF2-40B4-BE49-F238E27FC236}">
              <a16:creationId xmlns:a16="http://schemas.microsoft.com/office/drawing/2014/main" id="{999CA21C-4ADB-4C13-BE26-E00CE39052C1}"/>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01" name="Text Box 19">
          <a:extLst>
            <a:ext uri="{FF2B5EF4-FFF2-40B4-BE49-F238E27FC236}">
              <a16:creationId xmlns:a16="http://schemas.microsoft.com/office/drawing/2014/main" id="{77AB8C17-81A1-4B9E-A2D7-9DE6BD9D104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2" name="Text Box 16">
          <a:extLst>
            <a:ext uri="{FF2B5EF4-FFF2-40B4-BE49-F238E27FC236}">
              <a16:creationId xmlns:a16="http://schemas.microsoft.com/office/drawing/2014/main" id="{7AE7677A-E767-48D4-BE9F-71EED86AD810}"/>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3" name="Text Box 17">
          <a:extLst>
            <a:ext uri="{FF2B5EF4-FFF2-40B4-BE49-F238E27FC236}">
              <a16:creationId xmlns:a16="http://schemas.microsoft.com/office/drawing/2014/main" id="{A58FF290-BB8B-4E2A-BEB6-36E128975814}"/>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4" name="Text Box 18">
          <a:extLst>
            <a:ext uri="{FF2B5EF4-FFF2-40B4-BE49-F238E27FC236}">
              <a16:creationId xmlns:a16="http://schemas.microsoft.com/office/drawing/2014/main" id="{DDA8A12D-62D6-45BF-BC3B-65E1F8961C9B}"/>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5" name="Text Box 19">
          <a:extLst>
            <a:ext uri="{FF2B5EF4-FFF2-40B4-BE49-F238E27FC236}">
              <a16:creationId xmlns:a16="http://schemas.microsoft.com/office/drawing/2014/main" id="{FE1F18C5-F4C7-42C8-A741-B76715CD8B3E}"/>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806" name="Text Box 15">
          <a:extLst>
            <a:ext uri="{FF2B5EF4-FFF2-40B4-BE49-F238E27FC236}">
              <a16:creationId xmlns:a16="http://schemas.microsoft.com/office/drawing/2014/main" id="{5E802B7B-B559-4089-9FBF-AB611523AC08}"/>
            </a:ext>
          </a:extLst>
        </xdr:cNvPr>
        <xdr:cNvSpPr txBox="1">
          <a:spLocks noChangeArrowheads="1"/>
        </xdr:cNvSpPr>
      </xdr:nvSpPr>
      <xdr:spPr bwMode="auto">
        <a:xfrm>
          <a:off x="4743450" y="317373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07" name="Text Box 16">
          <a:extLst>
            <a:ext uri="{FF2B5EF4-FFF2-40B4-BE49-F238E27FC236}">
              <a16:creationId xmlns:a16="http://schemas.microsoft.com/office/drawing/2014/main" id="{2D153902-266A-4F33-8895-698CCCFCE74B}"/>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08" name="Text Box 17">
          <a:extLst>
            <a:ext uri="{FF2B5EF4-FFF2-40B4-BE49-F238E27FC236}">
              <a16:creationId xmlns:a16="http://schemas.microsoft.com/office/drawing/2014/main" id="{8A90F7EF-6A68-4A68-A45E-CA8554FED17A}"/>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09" name="Text Box 18">
          <a:extLst>
            <a:ext uri="{FF2B5EF4-FFF2-40B4-BE49-F238E27FC236}">
              <a16:creationId xmlns:a16="http://schemas.microsoft.com/office/drawing/2014/main" id="{1BCD5ED3-56DA-44CE-8E6D-80C52AD803C5}"/>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10" name="Text Box 19">
          <a:extLst>
            <a:ext uri="{FF2B5EF4-FFF2-40B4-BE49-F238E27FC236}">
              <a16:creationId xmlns:a16="http://schemas.microsoft.com/office/drawing/2014/main" id="{3EE0A123-3854-419A-AC0A-F959CFFAA4CC}"/>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70</xdr:row>
      <xdr:rowOff>504825</xdr:rowOff>
    </xdr:from>
    <xdr:ext cx="95250" cy="442269"/>
    <xdr:sp macro="" textlink="">
      <xdr:nvSpPr>
        <xdr:cNvPr id="2811" name="Text Box 15">
          <a:extLst>
            <a:ext uri="{FF2B5EF4-FFF2-40B4-BE49-F238E27FC236}">
              <a16:creationId xmlns:a16="http://schemas.microsoft.com/office/drawing/2014/main" id="{BFF4092E-A19E-4111-82B3-259F49C2EE25}"/>
            </a:ext>
          </a:extLst>
        </xdr:cNvPr>
        <xdr:cNvSpPr txBox="1">
          <a:spLocks noChangeArrowheads="1"/>
        </xdr:cNvSpPr>
      </xdr:nvSpPr>
      <xdr:spPr bwMode="auto">
        <a:xfrm>
          <a:off x="14363700" y="31737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12" name="Text Box 16">
          <a:extLst>
            <a:ext uri="{FF2B5EF4-FFF2-40B4-BE49-F238E27FC236}">
              <a16:creationId xmlns:a16="http://schemas.microsoft.com/office/drawing/2014/main" id="{401B1B1B-1C78-4665-828D-5BAFA9022943}"/>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13" name="Text Box 17">
          <a:extLst>
            <a:ext uri="{FF2B5EF4-FFF2-40B4-BE49-F238E27FC236}">
              <a16:creationId xmlns:a16="http://schemas.microsoft.com/office/drawing/2014/main" id="{0FFEA955-C10C-4C43-BC62-6866DAA42F3B}"/>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14" name="Text Box 18">
          <a:extLst>
            <a:ext uri="{FF2B5EF4-FFF2-40B4-BE49-F238E27FC236}">
              <a16:creationId xmlns:a16="http://schemas.microsoft.com/office/drawing/2014/main" id="{8AAD1E6C-14C8-47E6-A262-A4046EB4EF3F}"/>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5" name="Text Box 16">
          <a:extLst>
            <a:ext uri="{FF2B5EF4-FFF2-40B4-BE49-F238E27FC236}">
              <a16:creationId xmlns:a16="http://schemas.microsoft.com/office/drawing/2014/main" id="{CDA0B075-1FB3-453B-8CA7-01A44FAADBEE}"/>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6" name="Text Box 17">
          <a:extLst>
            <a:ext uri="{FF2B5EF4-FFF2-40B4-BE49-F238E27FC236}">
              <a16:creationId xmlns:a16="http://schemas.microsoft.com/office/drawing/2014/main" id="{8E5D1BB0-CA26-452B-ABA1-A0565CFC029E}"/>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7" name="Text Box 18">
          <a:extLst>
            <a:ext uri="{FF2B5EF4-FFF2-40B4-BE49-F238E27FC236}">
              <a16:creationId xmlns:a16="http://schemas.microsoft.com/office/drawing/2014/main" id="{5CD23DC8-577A-4452-9756-C7BC314E25DE}"/>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8" name="Text Box 19">
          <a:extLst>
            <a:ext uri="{FF2B5EF4-FFF2-40B4-BE49-F238E27FC236}">
              <a16:creationId xmlns:a16="http://schemas.microsoft.com/office/drawing/2014/main" id="{79B22888-1BCA-4500-B9DF-D27BC32E3A8F}"/>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9" name="Text Box 16">
          <a:extLst>
            <a:ext uri="{FF2B5EF4-FFF2-40B4-BE49-F238E27FC236}">
              <a16:creationId xmlns:a16="http://schemas.microsoft.com/office/drawing/2014/main" id="{697BA20F-14F9-4D6A-BF0F-BCF51A107B81}"/>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20" name="Text Box 17">
          <a:extLst>
            <a:ext uri="{FF2B5EF4-FFF2-40B4-BE49-F238E27FC236}">
              <a16:creationId xmlns:a16="http://schemas.microsoft.com/office/drawing/2014/main" id="{B7C7514D-67BF-41B9-9C4F-915B466F8863}"/>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21" name="Text Box 18">
          <a:extLst>
            <a:ext uri="{FF2B5EF4-FFF2-40B4-BE49-F238E27FC236}">
              <a16:creationId xmlns:a16="http://schemas.microsoft.com/office/drawing/2014/main" id="{5C2976FD-1611-4983-B798-CEB3E7105CC9}"/>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170392</xdr:rowOff>
    </xdr:from>
    <xdr:ext cx="95250" cy="213632"/>
    <xdr:sp macro="" textlink="">
      <xdr:nvSpPr>
        <xdr:cNvPr id="2822" name="Text Box 15">
          <a:extLst>
            <a:ext uri="{FF2B5EF4-FFF2-40B4-BE49-F238E27FC236}">
              <a16:creationId xmlns:a16="http://schemas.microsoft.com/office/drawing/2014/main" id="{46DC58E0-9773-4AD6-B4F3-A6BEBAD99B61}"/>
            </a:ext>
          </a:extLst>
        </xdr:cNvPr>
        <xdr:cNvSpPr txBox="1">
          <a:spLocks noChangeArrowheads="1"/>
        </xdr:cNvSpPr>
      </xdr:nvSpPr>
      <xdr:spPr bwMode="auto">
        <a:xfrm>
          <a:off x="14392275" y="322791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3" name="Text Box 16">
          <a:extLst>
            <a:ext uri="{FF2B5EF4-FFF2-40B4-BE49-F238E27FC236}">
              <a16:creationId xmlns:a16="http://schemas.microsoft.com/office/drawing/2014/main" id="{501F672F-7517-4BE4-A894-F4DAB3B5AA7B}"/>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4" name="Text Box 17">
          <a:extLst>
            <a:ext uri="{FF2B5EF4-FFF2-40B4-BE49-F238E27FC236}">
              <a16:creationId xmlns:a16="http://schemas.microsoft.com/office/drawing/2014/main" id="{69FDF8C1-1F42-4784-AC47-074A105E61C4}"/>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5" name="Text Box 18">
          <a:extLst>
            <a:ext uri="{FF2B5EF4-FFF2-40B4-BE49-F238E27FC236}">
              <a16:creationId xmlns:a16="http://schemas.microsoft.com/office/drawing/2014/main" id="{B5A1B987-39FB-400F-825F-24B866513789}"/>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6" name="Text Box 19">
          <a:extLst>
            <a:ext uri="{FF2B5EF4-FFF2-40B4-BE49-F238E27FC236}">
              <a16:creationId xmlns:a16="http://schemas.microsoft.com/office/drawing/2014/main" id="{EAA429D2-84E5-4F48-BF7F-4F2E804207B6}"/>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27" name="Text Box 16">
          <a:extLst>
            <a:ext uri="{FF2B5EF4-FFF2-40B4-BE49-F238E27FC236}">
              <a16:creationId xmlns:a16="http://schemas.microsoft.com/office/drawing/2014/main" id="{84869AE7-4EC1-491D-9242-6FFF393E756E}"/>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28" name="Text Box 17">
          <a:extLst>
            <a:ext uri="{FF2B5EF4-FFF2-40B4-BE49-F238E27FC236}">
              <a16:creationId xmlns:a16="http://schemas.microsoft.com/office/drawing/2014/main" id="{73CA7A26-85FE-44B1-BEB1-EF35DD2312AA}"/>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29" name="Text Box 18">
          <a:extLst>
            <a:ext uri="{FF2B5EF4-FFF2-40B4-BE49-F238E27FC236}">
              <a16:creationId xmlns:a16="http://schemas.microsoft.com/office/drawing/2014/main" id="{B88619E1-7EAE-4DF5-932E-7A4C0BCB662B}"/>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30" name="Text Box 19">
          <a:extLst>
            <a:ext uri="{FF2B5EF4-FFF2-40B4-BE49-F238E27FC236}">
              <a16:creationId xmlns:a16="http://schemas.microsoft.com/office/drawing/2014/main" id="{34B1A584-1A49-4245-A7A9-1032A0E8AB56}"/>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1" name="Text Box 16">
          <a:extLst>
            <a:ext uri="{FF2B5EF4-FFF2-40B4-BE49-F238E27FC236}">
              <a16:creationId xmlns:a16="http://schemas.microsoft.com/office/drawing/2014/main" id="{7CA88656-7E2E-47E0-96C3-275DC0A21540}"/>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2" name="Text Box 17">
          <a:extLst>
            <a:ext uri="{FF2B5EF4-FFF2-40B4-BE49-F238E27FC236}">
              <a16:creationId xmlns:a16="http://schemas.microsoft.com/office/drawing/2014/main" id="{2FEF89C6-6E0E-404A-AE58-FE472C951CE2}"/>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3" name="Text Box 18">
          <a:extLst>
            <a:ext uri="{FF2B5EF4-FFF2-40B4-BE49-F238E27FC236}">
              <a16:creationId xmlns:a16="http://schemas.microsoft.com/office/drawing/2014/main" id="{BACA13D0-954D-4D48-AFFA-D74A82522E6B}"/>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4" name="Text Box 19">
          <a:extLst>
            <a:ext uri="{FF2B5EF4-FFF2-40B4-BE49-F238E27FC236}">
              <a16:creationId xmlns:a16="http://schemas.microsoft.com/office/drawing/2014/main" id="{82308548-B6F5-47C0-97AB-666AF8E24F02}"/>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835" name="Text Box 15">
          <a:extLst>
            <a:ext uri="{FF2B5EF4-FFF2-40B4-BE49-F238E27FC236}">
              <a16:creationId xmlns:a16="http://schemas.microsoft.com/office/drawing/2014/main" id="{AFC4C9A3-9A73-4F9D-A900-BB442CB7997B}"/>
            </a:ext>
          </a:extLst>
        </xdr:cNvPr>
        <xdr:cNvSpPr txBox="1">
          <a:spLocks noChangeArrowheads="1"/>
        </xdr:cNvSpPr>
      </xdr:nvSpPr>
      <xdr:spPr bwMode="auto">
        <a:xfrm>
          <a:off x="4743450" y="317373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6" name="Text Box 16">
          <a:extLst>
            <a:ext uri="{FF2B5EF4-FFF2-40B4-BE49-F238E27FC236}">
              <a16:creationId xmlns:a16="http://schemas.microsoft.com/office/drawing/2014/main" id="{AC54EED4-ACF7-40C8-BDB3-6203C03E74AB}"/>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7" name="Text Box 17">
          <a:extLst>
            <a:ext uri="{FF2B5EF4-FFF2-40B4-BE49-F238E27FC236}">
              <a16:creationId xmlns:a16="http://schemas.microsoft.com/office/drawing/2014/main" id="{7AA13A3B-2D13-4863-A9AA-B79EC91BA3B9}"/>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8" name="Text Box 18">
          <a:extLst>
            <a:ext uri="{FF2B5EF4-FFF2-40B4-BE49-F238E27FC236}">
              <a16:creationId xmlns:a16="http://schemas.microsoft.com/office/drawing/2014/main" id="{A2625DA0-A342-4590-8DEF-0EE5E53EC982}"/>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9" name="Text Box 19">
          <a:extLst>
            <a:ext uri="{FF2B5EF4-FFF2-40B4-BE49-F238E27FC236}">
              <a16:creationId xmlns:a16="http://schemas.microsoft.com/office/drawing/2014/main" id="{4A9DA748-F74C-4809-B790-6F7EF1E1C2F5}"/>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40" name="Text Box 16">
          <a:extLst>
            <a:ext uri="{FF2B5EF4-FFF2-40B4-BE49-F238E27FC236}">
              <a16:creationId xmlns:a16="http://schemas.microsoft.com/office/drawing/2014/main" id="{A36D095C-96B8-4CB2-BB56-666C6B9E9499}"/>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41" name="Text Box 17">
          <a:extLst>
            <a:ext uri="{FF2B5EF4-FFF2-40B4-BE49-F238E27FC236}">
              <a16:creationId xmlns:a16="http://schemas.microsoft.com/office/drawing/2014/main" id="{E076BA35-22DD-4B12-AF81-8070CA921CC9}"/>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15875</xdr:rowOff>
    </xdr:from>
    <xdr:ext cx="95250" cy="171450"/>
    <xdr:sp macro="" textlink="">
      <xdr:nvSpPr>
        <xdr:cNvPr id="2842" name="Text Box 18">
          <a:extLst>
            <a:ext uri="{FF2B5EF4-FFF2-40B4-BE49-F238E27FC236}">
              <a16:creationId xmlns:a16="http://schemas.microsoft.com/office/drawing/2014/main" id="{F19BC2F5-FE64-4DC4-B5E6-DCB913D0E31C}"/>
            </a:ext>
          </a:extLst>
        </xdr:cNvPr>
        <xdr:cNvSpPr txBox="1">
          <a:spLocks noChangeArrowheads="1"/>
        </xdr:cNvSpPr>
      </xdr:nvSpPr>
      <xdr:spPr bwMode="auto">
        <a:xfrm>
          <a:off x="14355762" y="32124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3" name="Text Box 16">
          <a:extLst>
            <a:ext uri="{FF2B5EF4-FFF2-40B4-BE49-F238E27FC236}">
              <a16:creationId xmlns:a16="http://schemas.microsoft.com/office/drawing/2014/main" id="{DCE7B3F8-0979-4AE6-BC62-C2EB55B48E8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4" name="Text Box 17">
          <a:extLst>
            <a:ext uri="{FF2B5EF4-FFF2-40B4-BE49-F238E27FC236}">
              <a16:creationId xmlns:a16="http://schemas.microsoft.com/office/drawing/2014/main" id="{A6066A98-E900-4EC2-94C5-D23AC3D8D2C5}"/>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5" name="Text Box 18">
          <a:extLst>
            <a:ext uri="{FF2B5EF4-FFF2-40B4-BE49-F238E27FC236}">
              <a16:creationId xmlns:a16="http://schemas.microsoft.com/office/drawing/2014/main" id="{33E7B00D-B4FC-497E-A43A-F42C683BDB4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6" name="Text Box 19">
          <a:extLst>
            <a:ext uri="{FF2B5EF4-FFF2-40B4-BE49-F238E27FC236}">
              <a16:creationId xmlns:a16="http://schemas.microsoft.com/office/drawing/2014/main" id="{3AA8DB24-7197-4DB5-AA11-663A563082A0}"/>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7" name="Text Box 16">
          <a:extLst>
            <a:ext uri="{FF2B5EF4-FFF2-40B4-BE49-F238E27FC236}">
              <a16:creationId xmlns:a16="http://schemas.microsoft.com/office/drawing/2014/main" id="{486FE5FE-5D44-40A1-AAD0-09D81EA47EA7}"/>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170392</xdr:rowOff>
    </xdr:from>
    <xdr:ext cx="95250" cy="213632"/>
    <xdr:sp macro="" textlink="">
      <xdr:nvSpPr>
        <xdr:cNvPr id="2848" name="Text Box 15">
          <a:extLst>
            <a:ext uri="{FF2B5EF4-FFF2-40B4-BE49-F238E27FC236}">
              <a16:creationId xmlns:a16="http://schemas.microsoft.com/office/drawing/2014/main" id="{C4FF8854-B41B-428B-AFA3-3121B495A9EA}"/>
            </a:ext>
          </a:extLst>
        </xdr:cNvPr>
        <xdr:cNvSpPr txBox="1">
          <a:spLocks noChangeArrowheads="1"/>
        </xdr:cNvSpPr>
      </xdr:nvSpPr>
      <xdr:spPr bwMode="auto">
        <a:xfrm>
          <a:off x="14392275" y="322791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2849" name="Text Box 15">
          <a:extLst>
            <a:ext uri="{FF2B5EF4-FFF2-40B4-BE49-F238E27FC236}">
              <a16:creationId xmlns:a16="http://schemas.microsoft.com/office/drawing/2014/main" id="{5C1FC286-ECBD-4577-8206-E491F9967053}"/>
            </a:ext>
          </a:extLst>
        </xdr:cNvPr>
        <xdr:cNvSpPr txBox="1">
          <a:spLocks noChangeArrowheads="1"/>
        </xdr:cNvSpPr>
      </xdr:nvSpPr>
      <xdr:spPr bwMode="auto">
        <a:xfrm>
          <a:off x="4743450" y="32480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442269"/>
    <xdr:sp macro="" textlink="">
      <xdr:nvSpPr>
        <xdr:cNvPr id="2850" name="Text Box 15">
          <a:extLst>
            <a:ext uri="{FF2B5EF4-FFF2-40B4-BE49-F238E27FC236}">
              <a16:creationId xmlns:a16="http://schemas.microsoft.com/office/drawing/2014/main" id="{35972DD0-134F-4572-8465-99AD8EA60F8A}"/>
            </a:ext>
          </a:extLst>
        </xdr:cNvPr>
        <xdr:cNvSpPr txBox="1">
          <a:spLocks noChangeArrowheads="1"/>
        </xdr:cNvSpPr>
      </xdr:nvSpPr>
      <xdr:spPr bwMode="auto">
        <a:xfrm>
          <a:off x="14363700" y="32480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2851" name="Text Box 15">
          <a:extLst>
            <a:ext uri="{FF2B5EF4-FFF2-40B4-BE49-F238E27FC236}">
              <a16:creationId xmlns:a16="http://schemas.microsoft.com/office/drawing/2014/main" id="{10F7D792-CF7D-4CC8-9319-0DEB9B84FEE5}"/>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2852" name="Text Box 15">
          <a:extLst>
            <a:ext uri="{FF2B5EF4-FFF2-40B4-BE49-F238E27FC236}">
              <a16:creationId xmlns:a16="http://schemas.microsoft.com/office/drawing/2014/main" id="{50818BAA-5EB2-4BA0-8E46-18D5EE6D366C}"/>
            </a:ext>
          </a:extLst>
        </xdr:cNvPr>
        <xdr:cNvSpPr txBox="1">
          <a:spLocks noChangeArrowheads="1"/>
        </xdr:cNvSpPr>
      </xdr:nvSpPr>
      <xdr:spPr bwMode="auto">
        <a:xfrm>
          <a:off x="4743450" y="3248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170392</xdr:rowOff>
    </xdr:from>
    <xdr:ext cx="95250" cy="213632"/>
    <xdr:sp macro="" textlink="">
      <xdr:nvSpPr>
        <xdr:cNvPr id="2853" name="Text Box 15">
          <a:extLst>
            <a:ext uri="{FF2B5EF4-FFF2-40B4-BE49-F238E27FC236}">
              <a16:creationId xmlns:a16="http://schemas.microsoft.com/office/drawing/2014/main" id="{2167810D-8D67-4D5B-806C-639D7EE95DF7}"/>
            </a:ext>
          </a:extLst>
        </xdr:cNvPr>
        <xdr:cNvSpPr txBox="1">
          <a:spLocks noChangeArrowheads="1"/>
        </xdr:cNvSpPr>
      </xdr:nvSpPr>
      <xdr:spPr bwMode="auto">
        <a:xfrm>
          <a:off x="14392275" y="322791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4" name="Text Box 16">
          <a:extLst>
            <a:ext uri="{FF2B5EF4-FFF2-40B4-BE49-F238E27FC236}">
              <a16:creationId xmlns:a16="http://schemas.microsoft.com/office/drawing/2014/main" id="{7A07565C-CED6-4DDD-B065-AC6C2F6D9C19}"/>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5" name="Text Box 17">
          <a:extLst>
            <a:ext uri="{FF2B5EF4-FFF2-40B4-BE49-F238E27FC236}">
              <a16:creationId xmlns:a16="http://schemas.microsoft.com/office/drawing/2014/main" id="{8F06549F-81A4-46F6-88CE-D25594958EF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6" name="Text Box 18">
          <a:extLst>
            <a:ext uri="{FF2B5EF4-FFF2-40B4-BE49-F238E27FC236}">
              <a16:creationId xmlns:a16="http://schemas.microsoft.com/office/drawing/2014/main" id="{7D96BCC0-1522-4501-B058-59B9A9E2209E}"/>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7" name="Text Box 19">
          <a:extLst>
            <a:ext uri="{FF2B5EF4-FFF2-40B4-BE49-F238E27FC236}">
              <a16:creationId xmlns:a16="http://schemas.microsoft.com/office/drawing/2014/main" id="{3CA78A03-BDF3-4B22-9D11-AB7F6588C69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58" name="Text Box 16">
          <a:extLst>
            <a:ext uri="{FF2B5EF4-FFF2-40B4-BE49-F238E27FC236}">
              <a16:creationId xmlns:a16="http://schemas.microsoft.com/office/drawing/2014/main" id="{4C0FBE6C-DC69-4302-9F70-AEC9F21E33BA}"/>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59" name="Text Box 17">
          <a:extLst>
            <a:ext uri="{FF2B5EF4-FFF2-40B4-BE49-F238E27FC236}">
              <a16:creationId xmlns:a16="http://schemas.microsoft.com/office/drawing/2014/main" id="{2C08EB0F-AD5E-49C8-9463-7B911363DDE9}"/>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60" name="Text Box 18">
          <a:extLst>
            <a:ext uri="{FF2B5EF4-FFF2-40B4-BE49-F238E27FC236}">
              <a16:creationId xmlns:a16="http://schemas.microsoft.com/office/drawing/2014/main" id="{69548D7E-6DFD-41EC-8593-0B21CD298CA9}"/>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61" name="Text Box 19">
          <a:extLst>
            <a:ext uri="{FF2B5EF4-FFF2-40B4-BE49-F238E27FC236}">
              <a16:creationId xmlns:a16="http://schemas.microsoft.com/office/drawing/2014/main" id="{090BB8AA-8755-41C9-B8E9-7899BF1BB18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2" name="Text Box 16">
          <a:extLst>
            <a:ext uri="{FF2B5EF4-FFF2-40B4-BE49-F238E27FC236}">
              <a16:creationId xmlns:a16="http://schemas.microsoft.com/office/drawing/2014/main" id="{BD2AF2F2-D323-400B-9B94-64FD6B0055F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3" name="Text Box 17">
          <a:extLst>
            <a:ext uri="{FF2B5EF4-FFF2-40B4-BE49-F238E27FC236}">
              <a16:creationId xmlns:a16="http://schemas.microsoft.com/office/drawing/2014/main" id="{8287B08C-2E89-445A-BFD9-F77A7C22BC7A}"/>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4" name="Text Box 18">
          <a:extLst>
            <a:ext uri="{FF2B5EF4-FFF2-40B4-BE49-F238E27FC236}">
              <a16:creationId xmlns:a16="http://schemas.microsoft.com/office/drawing/2014/main" id="{4E7BC4A9-E224-4FEA-BA3D-70A6D1291E41}"/>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5" name="Text Box 19">
          <a:extLst>
            <a:ext uri="{FF2B5EF4-FFF2-40B4-BE49-F238E27FC236}">
              <a16:creationId xmlns:a16="http://schemas.microsoft.com/office/drawing/2014/main" id="{83C477FA-1C5B-421A-8F5B-87532BAE66E4}"/>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866" name="Text Box 15">
          <a:extLst>
            <a:ext uri="{FF2B5EF4-FFF2-40B4-BE49-F238E27FC236}">
              <a16:creationId xmlns:a16="http://schemas.microsoft.com/office/drawing/2014/main" id="{367954A2-EB57-44FA-B966-F2299AD2B99C}"/>
            </a:ext>
          </a:extLst>
        </xdr:cNvPr>
        <xdr:cNvSpPr txBox="1">
          <a:spLocks noChangeArrowheads="1"/>
        </xdr:cNvSpPr>
      </xdr:nvSpPr>
      <xdr:spPr bwMode="auto">
        <a:xfrm>
          <a:off x="4743450" y="33223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67" name="Text Box 16">
          <a:extLst>
            <a:ext uri="{FF2B5EF4-FFF2-40B4-BE49-F238E27FC236}">
              <a16:creationId xmlns:a16="http://schemas.microsoft.com/office/drawing/2014/main" id="{ED59BD81-C7BD-4FF2-8B54-4D339B945409}"/>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68" name="Text Box 17">
          <a:extLst>
            <a:ext uri="{FF2B5EF4-FFF2-40B4-BE49-F238E27FC236}">
              <a16:creationId xmlns:a16="http://schemas.microsoft.com/office/drawing/2014/main" id="{60DFD506-02BE-4E6B-8CCB-1262114DD7C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69" name="Text Box 18">
          <a:extLst>
            <a:ext uri="{FF2B5EF4-FFF2-40B4-BE49-F238E27FC236}">
              <a16:creationId xmlns:a16="http://schemas.microsoft.com/office/drawing/2014/main" id="{FDA52AEF-F793-4DD0-B8A0-04C4D3C52F66}"/>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70" name="Text Box 19">
          <a:extLst>
            <a:ext uri="{FF2B5EF4-FFF2-40B4-BE49-F238E27FC236}">
              <a16:creationId xmlns:a16="http://schemas.microsoft.com/office/drawing/2014/main" id="{72C6142E-4643-4E30-ACCA-231298AE41F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71" name="Text Box 16">
          <a:extLst>
            <a:ext uri="{FF2B5EF4-FFF2-40B4-BE49-F238E27FC236}">
              <a16:creationId xmlns:a16="http://schemas.microsoft.com/office/drawing/2014/main" id="{88FFA81C-7D43-40A4-B897-BFB5ABC9D80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72" name="Text Box 17">
          <a:extLst>
            <a:ext uri="{FF2B5EF4-FFF2-40B4-BE49-F238E27FC236}">
              <a16:creationId xmlns:a16="http://schemas.microsoft.com/office/drawing/2014/main" id="{7FA7BEFA-12CC-4456-A4B4-4B5309825A8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73" name="Text Box 18">
          <a:extLst>
            <a:ext uri="{FF2B5EF4-FFF2-40B4-BE49-F238E27FC236}">
              <a16:creationId xmlns:a16="http://schemas.microsoft.com/office/drawing/2014/main" id="{B44888FE-828F-450A-8A27-300BF6ED664E}"/>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4" name="Text Box 16">
          <a:extLst>
            <a:ext uri="{FF2B5EF4-FFF2-40B4-BE49-F238E27FC236}">
              <a16:creationId xmlns:a16="http://schemas.microsoft.com/office/drawing/2014/main" id="{EA784E81-CFAE-4D55-A4C8-5044216A7B96}"/>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5" name="Text Box 17">
          <a:extLst>
            <a:ext uri="{FF2B5EF4-FFF2-40B4-BE49-F238E27FC236}">
              <a16:creationId xmlns:a16="http://schemas.microsoft.com/office/drawing/2014/main" id="{DC88F27F-96CA-4CF0-8192-DDB58F98D00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6" name="Text Box 18">
          <a:extLst>
            <a:ext uri="{FF2B5EF4-FFF2-40B4-BE49-F238E27FC236}">
              <a16:creationId xmlns:a16="http://schemas.microsoft.com/office/drawing/2014/main" id="{D8920AA0-843F-4201-BD2A-8DAFB0AD36E9}"/>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7" name="Text Box 19">
          <a:extLst>
            <a:ext uri="{FF2B5EF4-FFF2-40B4-BE49-F238E27FC236}">
              <a16:creationId xmlns:a16="http://schemas.microsoft.com/office/drawing/2014/main" id="{AD44B519-249E-4383-8A67-2852883EA5FA}"/>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8" name="Text Box 16">
          <a:extLst>
            <a:ext uri="{FF2B5EF4-FFF2-40B4-BE49-F238E27FC236}">
              <a16:creationId xmlns:a16="http://schemas.microsoft.com/office/drawing/2014/main" id="{3DFE234B-68B2-4942-92BA-7A53A3DB02C3}"/>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9" name="Text Box 17">
          <a:extLst>
            <a:ext uri="{FF2B5EF4-FFF2-40B4-BE49-F238E27FC236}">
              <a16:creationId xmlns:a16="http://schemas.microsoft.com/office/drawing/2014/main" id="{904F7C1C-C822-4A38-800E-71E47AA19278}"/>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80" name="Text Box 18">
          <a:extLst>
            <a:ext uri="{FF2B5EF4-FFF2-40B4-BE49-F238E27FC236}">
              <a16:creationId xmlns:a16="http://schemas.microsoft.com/office/drawing/2014/main" id="{A84102FC-AEE9-4CF2-B701-B3B9CA027F15}"/>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81" name="Text Box 19">
          <a:extLst>
            <a:ext uri="{FF2B5EF4-FFF2-40B4-BE49-F238E27FC236}">
              <a16:creationId xmlns:a16="http://schemas.microsoft.com/office/drawing/2014/main" id="{78D58A86-4789-4648-9A7A-C853B56693D6}"/>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56743"/>
    <xdr:sp macro="" textlink="">
      <xdr:nvSpPr>
        <xdr:cNvPr id="2882" name="Text Box 15">
          <a:extLst>
            <a:ext uri="{FF2B5EF4-FFF2-40B4-BE49-F238E27FC236}">
              <a16:creationId xmlns:a16="http://schemas.microsoft.com/office/drawing/2014/main" id="{ACC86456-22C0-4A02-AA67-B6512CCA6B8F}"/>
            </a:ext>
          </a:extLst>
        </xdr:cNvPr>
        <xdr:cNvSpPr txBox="1">
          <a:spLocks noChangeArrowheads="1"/>
        </xdr:cNvSpPr>
      </xdr:nvSpPr>
      <xdr:spPr bwMode="auto">
        <a:xfrm>
          <a:off x="4743450" y="32480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442269"/>
    <xdr:sp macro="" textlink="">
      <xdr:nvSpPr>
        <xdr:cNvPr id="2883" name="Text Box 15">
          <a:extLst>
            <a:ext uri="{FF2B5EF4-FFF2-40B4-BE49-F238E27FC236}">
              <a16:creationId xmlns:a16="http://schemas.microsoft.com/office/drawing/2014/main" id="{1524587E-96DA-4333-ABD2-ED913F43CCD5}"/>
            </a:ext>
          </a:extLst>
        </xdr:cNvPr>
        <xdr:cNvSpPr txBox="1">
          <a:spLocks noChangeArrowheads="1"/>
        </xdr:cNvSpPr>
      </xdr:nvSpPr>
      <xdr:spPr bwMode="auto">
        <a:xfrm>
          <a:off x="14363700" y="32480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2884" name="Text Box 15">
          <a:extLst>
            <a:ext uri="{FF2B5EF4-FFF2-40B4-BE49-F238E27FC236}">
              <a16:creationId xmlns:a16="http://schemas.microsoft.com/office/drawing/2014/main" id="{23616454-FBC6-4237-937C-C22368D11838}"/>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2885" name="Text Box 15">
          <a:extLst>
            <a:ext uri="{FF2B5EF4-FFF2-40B4-BE49-F238E27FC236}">
              <a16:creationId xmlns:a16="http://schemas.microsoft.com/office/drawing/2014/main" id="{02F30005-2505-4E7B-B585-AA8C05208A6C}"/>
            </a:ext>
          </a:extLst>
        </xdr:cNvPr>
        <xdr:cNvSpPr txBox="1">
          <a:spLocks noChangeArrowheads="1"/>
        </xdr:cNvSpPr>
      </xdr:nvSpPr>
      <xdr:spPr bwMode="auto">
        <a:xfrm>
          <a:off x="4743450" y="3248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213632"/>
    <xdr:sp macro="" textlink="">
      <xdr:nvSpPr>
        <xdr:cNvPr id="2886" name="Text Box 15">
          <a:extLst>
            <a:ext uri="{FF2B5EF4-FFF2-40B4-BE49-F238E27FC236}">
              <a16:creationId xmlns:a16="http://schemas.microsoft.com/office/drawing/2014/main" id="{469EE07E-50FB-4A98-A8A0-FA3469C425D0}"/>
            </a:ext>
          </a:extLst>
        </xdr:cNvPr>
        <xdr:cNvSpPr txBox="1">
          <a:spLocks noChangeArrowheads="1"/>
        </xdr:cNvSpPr>
      </xdr:nvSpPr>
      <xdr:spPr bwMode="auto">
        <a:xfrm>
          <a:off x="1436370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87" name="Text Box 16">
          <a:extLst>
            <a:ext uri="{FF2B5EF4-FFF2-40B4-BE49-F238E27FC236}">
              <a16:creationId xmlns:a16="http://schemas.microsoft.com/office/drawing/2014/main" id="{7C7CAE9C-0513-498C-A4CC-1829DA7CBA3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88" name="Text Box 17">
          <a:extLst>
            <a:ext uri="{FF2B5EF4-FFF2-40B4-BE49-F238E27FC236}">
              <a16:creationId xmlns:a16="http://schemas.microsoft.com/office/drawing/2014/main" id="{86459265-FE4E-484B-9E81-C8F7343B89ED}"/>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89" name="Text Box 18">
          <a:extLst>
            <a:ext uri="{FF2B5EF4-FFF2-40B4-BE49-F238E27FC236}">
              <a16:creationId xmlns:a16="http://schemas.microsoft.com/office/drawing/2014/main" id="{64C1C41F-CCF8-4C3C-B0BE-E6991AB5BEA8}"/>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90" name="Text Box 19">
          <a:extLst>
            <a:ext uri="{FF2B5EF4-FFF2-40B4-BE49-F238E27FC236}">
              <a16:creationId xmlns:a16="http://schemas.microsoft.com/office/drawing/2014/main" id="{369D8FF4-6AE5-4DFF-A76C-5597D8050C9D}"/>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1" name="Text Box 16">
          <a:extLst>
            <a:ext uri="{FF2B5EF4-FFF2-40B4-BE49-F238E27FC236}">
              <a16:creationId xmlns:a16="http://schemas.microsoft.com/office/drawing/2014/main" id="{80DA7AF3-60C7-4FD8-979A-39CBF20E7F4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2" name="Text Box 17">
          <a:extLst>
            <a:ext uri="{FF2B5EF4-FFF2-40B4-BE49-F238E27FC236}">
              <a16:creationId xmlns:a16="http://schemas.microsoft.com/office/drawing/2014/main" id="{250A093A-C80B-47D0-9A2B-86F51601E222}"/>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3" name="Text Box 18">
          <a:extLst>
            <a:ext uri="{FF2B5EF4-FFF2-40B4-BE49-F238E27FC236}">
              <a16:creationId xmlns:a16="http://schemas.microsoft.com/office/drawing/2014/main" id="{467B2B81-5472-4609-83DD-D247A588D891}"/>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4" name="Text Box 19">
          <a:extLst>
            <a:ext uri="{FF2B5EF4-FFF2-40B4-BE49-F238E27FC236}">
              <a16:creationId xmlns:a16="http://schemas.microsoft.com/office/drawing/2014/main" id="{CED85CE4-D169-4798-A15A-8628C2D1C43B}"/>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5" name="Text Box 16">
          <a:extLst>
            <a:ext uri="{FF2B5EF4-FFF2-40B4-BE49-F238E27FC236}">
              <a16:creationId xmlns:a16="http://schemas.microsoft.com/office/drawing/2014/main" id="{E6F6A84C-C3A5-47C5-8531-25888C18768B}"/>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6" name="Text Box 17">
          <a:extLst>
            <a:ext uri="{FF2B5EF4-FFF2-40B4-BE49-F238E27FC236}">
              <a16:creationId xmlns:a16="http://schemas.microsoft.com/office/drawing/2014/main" id="{852ADCAD-D897-425D-BD17-7073C7637C1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7" name="Text Box 18">
          <a:extLst>
            <a:ext uri="{FF2B5EF4-FFF2-40B4-BE49-F238E27FC236}">
              <a16:creationId xmlns:a16="http://schemas.microsoft.com/office/drawing/2014/main" id="{B2051EF9-5910-47A4-AEC5-4A1E24F5C08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8" name="Text Box 19">
          <a:extLst>
            <a:ext uri="{FF2B5EF4-FFF2-40B4-BE49-F238E27FC236}">
              <a16:creationId xmlns:a16="http://schemas.microsoft.com/office/drawing/2014/main" id="{3DB35AD4-F035-44A0-8246-CB8A5E9BF85D}"/>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899" name="Text Box 15">
          <a:extLst>
            <a:ext uri="{FF2B5EF4-FFF2-40B4-BE49-F238E27FC236}">
              <a16:creationId xmlns:a16="http://schemas.microsoft.com/office/drawing/2014/main" id="{63CD1CE4-423A-437E-979A-762FA6BC4DC8}"/>
            </a:ext>
          </a:extLst>
        </xdr:cNvPr>
        <xdr:cNvSpPr txBox="1">
          <a:spLocks noChangeArrowheads="1"/>
        </xdr:cNvSpPr>
      </xdr:nvSpPr>
      <xdr:spPr bwMode="auto">
        <a:xfrm>
          <a:off x="4743450" y="33223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0" name="Text Box 16">
          <a:extLst>
            <a:ext uri="{FF2B5EF4-FFF2-40B4-BE49-F238E27FC236}">
              <a16:creationId xmlns:a16="http://schemas.microsoft.com/office/drawing/2014/main" id="{533ABA49-7DC6-47C5-A433-BD882E84FD36}"/>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1" name="Text Box 17">
          <a:extLst>
            <a:ext uri="{FF2B5EF4-FFF2-40B4-BE49-F238E27FC236}">
              <a16:creationId xmlns:a16="http://schemas.microsoft.com/office/drawing/2014/main" id="{8861786B-EDC1-4C02-A434-3FCA4F0BF0EB}"/>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2" name="Text Box 18">
          <a:extLst>
            <a:ext uri="{FF2B5EF4-FFF2-40B4-BE49-F238E27FC236}">
              <a16:creationId xmlns:a16="http://schemas.microsoft.com/office/drawing/2014/main" id="{46D68BAF-6751-42D7-B664-20C6A26991B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3" name="Text Box 19">
          <a:extLst>
            <a:ext uri="{FF2B5EF4-FFF2-40B4-BE49-F238E27FC236}">
              <a16:creationId xmlns:a16="http://schemas.microsoft.com/office/drawing/2014/main" id="{9E45F952-AD04-41A1-9B1E-CBD30C29E778}"/>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74</xdr:row>
      <xdr:rowOff>504825</xdr:rowOff>
    </xdr:from>
    <xdr:ext cx="95250" cy="442269"/>
    <xdr:sp macro="" textlink="">
      <xdr:nvSpPr>
        <xdr:cNvPr id="2904" name="Text Box 15">
          <a:extLst>
            <a:ext uri="{FF2B5EF4-FFF2-40B4-BE49-F238E27FC236}">
              <a16:creationId xmlns:a16="http://schemas.microsoft.com/office/drawing/2014/main" id="{B0DC4715-B9E5-49F2-A928-B9BAB3A2787F}"/>
            </a:ext>
          </a:extLst>
        </xdr:cNvPr>
        <xdr:cNvSpPr txBox="1">
          <a:spLocks noChangeArrowheads="1"/>
        </xdr:cNvSpPr>
      </xdr:nvSpPr>
      <xdr:spPr bwMode="auto">
        <a:xfrm>
          <a:off x="14363700" y="33223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05" name="Text Box 16">
          <a:extLst>
            <a:ext uri="{FF2B5EF4-FFF2-40B4-BE49-F238E27FC236}">
              <a16:creationId xmlns:a16="http://schemas.microsoft.com/office/drawing/2014/main" id="{AC3F709F-10D0-49A6-9989-9BECA860A07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06" name="Text Box 17">
          <a:extLst>
            <a:ext uri="{FF2B5EF4-FFF2-40B4-BE49-F238E27FC236}">
              <a16:creationId xmlns:a16="http://schemas.microsoft.com/office/drawing/2014/main" id="{41B6064A-9361-4DA4-AC25-08CCB17205F5}"/>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07" name="Text Box 18">
          <a:extLst>
            <a:ext uri="{FF2B5EF4-FFF2-40B4-BE49-F238E27FC236}">
              <a16:creationId xmlns:a16="http://schemas.microsoft.com/office/drawing/2014/main" id="{D2A0D177-E6FB-45E8-B097-D3A009E6F8A2}"/>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08" name="Text Box 16">
          <a:extLst>
            <a:ext uri="{FF2B5EF4-FFF2-40B4-BE49-F238E27FC236}">
              <a16:creationId xmlns:a16="http://schemas.microsoft.com/office/drawing/2014/main" id="{2902693C-9F28-4158-A404-08D7063AE30D}"/>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09" name="Text Box 17">
          <a:extLst>
            <a:ext uri="{FF2B5EF4-FFF2-40B4-BE49-F238E27FC236}">
              <a16:creationId xmlns:a16="http://schemas.microsoft.com/office/drawing/2014/main" id="{F13743BF-AA19-44A9-8B2A-3E36E153851A}"/>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0" name="Text Box 18">
          <a:extLst>
            <a:ext uri="{FF2B5EF4-FFF2-40B4-BE49-F238E27FC236}">
              <a16:creationId xmlns:a16="http://schemas.microsoft.com/office/drawing/2014/main" id="{C07E785B-13CE-484D-B957-53E09BC87AB1}"/>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1" name="Text Box 19">
          <a:extLst>
            <a:ext uri="{FF2B5EF4-FFF2-40B4-BE49-F238E27FC236}">
              <a16:creationId xmlns:a16="http://schemas.microsoft.com/office/drawing/2014/main" id="{A658C28F-B751-4C32-A245-133AD6B127DD}"/>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2" name="Text Box 16">
          <a:extLst>
            <a:ext uri="{FF2B5EF4-FFF2-40B4-BE49-F238E27FC236}">
              <a16:creationId xmlns:a16="http://schemas.microsoft.com/office/drawing/2014/main" id="{39A4077E-219B-49CD-9D55-DDCF8AD7FB5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3" name="Text Box 17">
          <a:extLst>
            <a:ext uri="{FF2B5EF4-FFF2-40B4-BE49-F238E27FC236}">
              <a16:creationId xmlns:a16="http://schemas.microsoft.com/office/drawing/2014/main" id="{61B77347-6121-4731-9DD1-FC652D1C278A}"/>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4" name="Text Box 18">
          <a:extLst>
            <a:ext uri="{FF2B5EF4-FFF2-40B4-BE49-F238E27FC236}">
              <a16:creationId xmlns:a16="http://schemas.microsoft.com/office/drawing/2014/main" id="{01430A28-2B6D-4A7F-B952-8CCDFAEB0F00}"/>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170392</xdr:rowOff>
    </xdr:from>
    <xdr:ext cx="95250" cy="213632"/>
    <xdr:sp macro="" textlink="">
      <xdr:nvSpPr>
        <xdr:cNvPr id="2915" name="Text Box 15">
          <a:extLst>
            <a:ext uri="{FF2B5EF4-FFF2-40B4-BE49-F238E27FC236}">
              <a16:creationId xmlns:a16="http://schemas.microsoft.com/office/drawing/2014/main" id="{C3677305-5045-422D-96A5-38D1197F6097}"/>
            </a:ext>
          </a:extLst>
        </xdr:cNvPr>
        <xdr:cNvSpPr txBox="1">
          <a:spLocks noChangeArrowheads="1"/>
        </xdr:cNvSpPr>
      </xdr:nvSpPr>
      <xdr:spPr bwMode="auto">
        <a:xfrm>
          <a:off x="14392275" y="345080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6" name="Text Box 16">
          <a:extLst>
            <a:ext uri="{FF2B5EF4-FFF2-40B4-BE49-F238E27FC236}">
              <a16:creationId xmlns:a16="http://schemas.microsoft.com/office/drawing/2014/main" id="{3E28C415-1BDB-4A76-93C0-C124A11E88DC}"/>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7" name="Text Box 17">
          <a:extLst>
            <a:ext uri="{FF2B5EF4-FFF2-40B4-BE49-F238E27FC236}">
              <a16:creationId xmlns:a16="http://schemas.microsoft.com/office/drawing/2014/main" id="{D4924A1D-DCB8-4AC4-8209-C0AD662A5EE6}"/>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8" name="Text Box 18">
          <a:extLst>
            <a:ext uri="{FF2B5EF4-FFF2-40B4-BE49-F238E27FC236}">
              <a16:creationId xmlns:a16="http://schemas.microsoft.com/office/drawing/2014/main" id="{A1936885-4540-45F2-BDB1-AEB20213F74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9" name="Text Box 19">
          <a:extLst>
            <a:ext uri="{FF2B5EF4-FFF2-40B4-BE49-F238E27FC236}">
              <a16:creationId xmlns:a16="http://schemas.microsoft.com/office/drawing/2014/main" id="{7778F938-03CF-46C3-AA3E-23A3921AE2D7}"/>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0" name="Text Box 16">
          <a:extLst>
            <a:ext uri="{FF2B5EF4-FFF2-40B4-BE49-F238E27FC236}">
              <a16:creationId xmlns:a16="http://schemas.microsoft.com/office/drawing/2014/main" id="{AB25DFD9-DB2E-4D4F-80BA-2FE4532CCFA3}"/>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1" name="Text Box 17">
          <a:extLst>
            <a:ext uri="{FF2B5EF4-FFF2-40B4-BE49-F238E27FC236}">
              <a16:creationId xmlns:a16="http://schemas.microsoft.com/office/drawing/2014/main" id="{3C30FF96-ADE3-4E32-9863-9CB31B31B8AF}"/>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2" name="Text Box 18">
          <a:extLst>
            <a:ext uri="{FF2B5EF4-FFF2-40B4-BE49-F238E27FC236}">
              <a16:creationId xmlns:a16="http://schemas.microsoft.com/office/drawing/2014/main" id="{FA84B8D9-FB5D-417F-BFA0-419CC00D7197}"/>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3" name="Text Box 19">
          <a:extLst>
            <a:ext uri="{FF2B5EF4-FFF2-40B4-BE49-F238E27FC236}">
              <a16:creationId xmlns:a16="http://schemas.microsoft.com/office/drawing/2014/main" id="{ECD5493D-1558-4AD3-935E-002BDBF06D6F}"/>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4" name="Text Box 16">
          <a:extLst>
            <a:ext uri="{FF2B5EF4-FFF2-40B4-BE49-F238E27FC236}">
              <a16:creationId xmlns:a16="http://schemas.microsoft.com/office/drawing/2014/main" id="{629FDB9E-4AC4-455E-A81D-83D1E5BC2006}"/>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5" name="Text Box 17">
          <a:extLst>
            <a:ext uri="{FF2B5EF4-FFF2-40B4-BE49-F238E27FC236}">
              <a16:creationId xmlns:a16="http://schemas.microsoft.com/office/drawing/2014/main" id="{6F71BEC6-DC9D-4D61-A5B6-2887F7A56C7D}"/>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6" name="Text Box 18">
          <a:extLst>
            <a:ext uri="{FF2B5EF4-FFF2-40B4-BE49-F238E27FC236}">
              <a16:creationId xmlns:a16="http://schemas.microsoft.com/office/drawing/2014/main" id="{46E9AE3C-7866-444B-801E-7FC7FDA9B7E8}"/>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7" name="Text Box 19">
          <a:extLst>
            <a:ext uri="{FF2B5EF4-FFF2-40B4-BE49-F238E27FC236}">
              <a16:creationId xmlns:a16="http://schemas.microsoft.com/office/drawing/2014/main" id="{9C0C90C0-A0E9-41E5-B540-7D00B05184C1}"/>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928" name="Text Box 15">
          <a:extLst>
            <a:ext uri="{FF2B5EF4-FFF2-40B4-BE49-F238E27FC236}">
              <a16:creationId xmlns:a16="http://schemas.microsoft.com/office/drawing/2014/main" id="{089A2711-597B-4C61-BBB1-CDF9056DEE02}"/>
            </a:ext>
          </a:extLst>
        </xdr:cNvPr>
        <xdr:cNvSpPr txBox="1">
          <a:spLocks noChangeArrowheads="1"/>
        </xdr:cNvSpPr>
      </xdr:nvSpPr>
      <xdr:spPr bwMode="auto">
        <a:xfrm>
          <a:off x="4743450" y="33223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29" name="Text Box 16">
          <a:extLst>
            <a:ext uri="{FF2B5EF4-FFF2-40B4-BE49-F238E27FC236}">
              <a16:creationId xmlns:a16="http://schemas.microsoft.com/office/drawing/2014/main" id="{EEE2F989-3E0A-402D-98D4-85A4E305CF5B}"/>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30" name="Text Box 17">
          <a:extLst>
            <a:ext uri="{FF2B5EF4-FFF2-40B4-BE49-F238E27FC236}">
              <a16:creationId xmlns:a16="http://schemas.microsoft.com/office/drawing/2014/main" id="{B4A9110F-F01B-4000-A77A-40D58A5FE4CD}"/>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31" name="Text Box 18">
          <a:extLst>
            <a:ext uri="{FF2B5EF4-FFF2-40B4-BE49-F238E27FC236}">
              <a16:creationId xmlns:a16="http://schemas.microsoft.com/office/drawing/2014/main" id="{BA0FDF17-A3AF-43F0-9A86-E0879EF6146C}"/>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32" name="Text Box 19">
          <a:extLst>
            <a:ext uri="{FF2B5EF4-FFF2-40B4-BE49-F238E27FC236}">
              <a16:creationId xmlns:a16="http://schemas.microsoft.com/office/drawing/2014/main" id="{F749BA86-E9AA-4537-A4C9-26B15231E3D3}"/>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33" name="Text Box 16">
          <a:extLst>
            <a:ext uri="{FF2B5EF4-FFF2-40B4-BE49-F238E27FC236}">
              <a16:creationId xmlns:a16="http://schemas.microsoft.com/office/drawing/2014/main" id="{B6A3520A-F13D-40B8-BE3C-FBD0F8EE0A74}"/>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34" name="Text Box 17">
          <a:extLst>
            <a:ext uri="{FF2B5EF4-FFF2-40B4-BE49-F238E27FC236}">
              <a16:creationId xmlns:a16="http://schemas.microsoft.com/office/drawing/2014/main" id="{B9DEDF7B-EBC9-42BF-AABB-5827415C387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15875</xdr:rowOff>
    </xdr:from>
    <xdr:ext cx="95250" cy="171450"/>
    <xdr:sp macro="" textlink="">
      <xdr:nvSpPr>
        <xdr:cNvPr id="2935" name="Text Box 18">
          <a:extLst>
            <a:ext uri="{FF2B5EF4-FFF2-40B4-BE49-F238E27FC236}">
              <a16:creationId xmlns:a16="http://schemas.microsoft.com/office/drawing/2014/main" id="{D46520AC-9BEA-4A5F-B221-43923FC283C6}"/>
            </a:ext>
          </a:extLst>
        </xdr:cNvPr>
        <xdr:cNvSpPr txBox="1">
          <a:spLocks noChangeArrowheads="1"/>
        </xdr:cNvSpPr>
      </xdr:nvSpPr>
      <xdr:spPr bwMode="auto">
        <a:xfrm>
          <a:off x="14355762" y="34353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6" name="Text Box 16">
          <a:extLst>
            <a:ext uri="{FF2B5EF4-FFF2-40B4-BE49-F238E27FC236}">
              <a16:creationId xmlns:a16="http://schemas.microsoft.com/office/drawing/2014/main" id="{78F62D2F-A201-4657-9FAD-F18F180DFC5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7" name="Text Box 17">
          <a:extLst>
            <a:ext uri="{FF2B5EF4-FFF2-40B4-BE49-F238E27FC236}">
              <a16:creationId xmlns:a16="http://schemas.microsoft.com/office/drawing/2014/main" id="{83D95812-571B-4B54-8B76-E7B50E730B6D}"/>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8" name="Text Box 18">
          <a:extLst>
            <a:ext uri="{FF2B5EF4-FFF2-40B4-BE49-F238E27FC236}">
              <a16:creationId xmlns:a16="http://schemas.microsoft.com/office/drawing/2014/main" id="{D73D6926-EB9C-44C6-A9FD-3889E767A2DC}"/>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9" name="Text Box 19">
          <a:extLst>
            <a:ext uri="{FF2B5EF4-FFF2-40B4-BE49-F238E27FC236}">
              <a16:creationId xmlns:a16="http://schemas.microsoft.com/office/drawing/2014/main" id="{5B2C68E0-FEFF-4B70-B743-1F4D16B895B5}"/>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40" name="Text Box 16">
          <a:extLst>
            <a:ext uri="{FF2B5EF4-FFF2-40B4-BE49-F238E27FC236}">
              <a16:creationId xmlns:a16="http://schemas.microsoft.com/office/drawing/2014/main" id="{C6171E93-F4A2-4395-8FB4-34BABD3FBC0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170392</xdr:rowOff>
    </xdr:from>
    <xdr:ext cx="95250" cy="213632"/>
    <xdr:sp macro="" textlink="">
      <xdr:nvSpPr>
        <xdr:cNvPr id="2941" name="Text Box 15">
          <a:extLst>
            <a:ext uri="{FF2B5EF4-FFF2-40B4-BE49-F238E27FC236}">
              <a16:creationId xmlns:a16="http://schemas.microsoft.com/office/drawing/2014/main" id="{7889B36B-D754-410E-900D-CB733BFF7F1F}"/>
            </a:ext>
          </a:extLst>
        </xdr:cNvPr>
        <xdr:cNvSpPr txBox="1">
          <a:spLocks noChangeArrowheads="1"/>
        </xdr:cNvSpPr>
      </xdr:nvSpPr>
      <xdr:spPr bwMode="auto">
        <a:xfrm>
          <a:off x="14392275" y="345080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2942" name="Text Box 15">
          <a:extLst>
            <a:ext uri="{FF2B5EF4-FFF2-40B4-BE49-F238E27FC236}">
              <a16:creationId xmlns:a16="http://schemas.microsoft.com/office/drawing/2014/main" id="{0BC28520-9B97-43FA-918F-43D4B80C3CD2}"/>
            </a:ext>
          </a:extLst>
        </xdr:cNvPr>
        <xdr:cNvSpPr txBox="1">
          <a:spLocks noChangeArrowheads="1"/>
        </xdr:cNvSpPr>
      </xdr:nvSpPr>
      <xdr:spPr bwMode="auto">
        <a:xfrm>
          <a:off x="4743450" y="34709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504825</xdr:rowOff>
    </xdr:from>
    <xdr:ext cx="95250" cy="442269"/>
    <xdr:sp macro="" textlink="">
      <xdr:nvSpPr>
        <xdr:cNvPr id="2943" name="Text Box 15">
          <a:extLst>
            <a:ext uri="{FF2B5EF4-FFF2-40B4-BE49-F238E27FC236}">
              <a16:creationId xmlns:a16="http://schemas.microsoft.com/office/drawing/2014/main" id="{9F25D894-7ACE-4D61-8D8B-41BF86912C92}"/>
            </a:ext>
          </a:extLst>
        </xdr:cNvPr>
        <xdr:cNvSpPr txBox="1">
          <a:spLocks noChangeArrowheads="1"/>
        </xdr:cNvSpPr>
      </xdr:nvSpPr>
      <xdr:spPr bwMode="auto">
        <a:xfrm>
          <a:off x="14363700" y="347091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2944" name="Text Box 15">
          <a:extLst>
            <a:ext uri="{FF2B5EF4-FFF2-40B4-BE49-F238E27FC236}">
              <a16:creationId xmlns:a16="http://schemas.microsoft.com/office/drawing/2014/main" id="{B3A05AE6-CE4D-4875-9091-2D3020AE0749}"/>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2945" name="Text Box 15">
          <a:extLst>
            <a:ext uri="{FF2B5EF4-FFF2-40B4-BE49-F238E27FC236}">
              <a16:creationId xmlns:a16="http://schemas.microsoft.com/office/drawing/2014/main" id="{F73D55C4-E0F6-43BB-8288-582F7ADAEE23}"/>
            </a:ext>
          </a:extLst>
        </xdr:cNvPr>
        <xdr:cNvSpPr txBox="1">
          <a:spLocks noChangeArrowheads="1"/>
        </xdr:cNvSpPr>
      </xdr:nvSpPr>
      <xdr:spPr bwMode="auto">
        <a:xfrm>
          <a:off x="4743450" y="34709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170392</xdr:rowOff>
    </xdr:from>
    <xdr:ext cx="95250" cy="213632"/>
    <xdr:sp macro="" textlink="">
      <xdr:nvSpPr>
        <xdr:cNvPr id="2946" name="Text Box 15">
          <a:extLst>
            <a:ext uri="{FF2B5EF4-FFF2-40B4-BE49-F238E27FC236}">
              <a16:creationId xmlns:a16="http://schemas.microsoft.com/office/drawing/2014/main" id="{D78C3FD0-2B2B-4E5F-B1A3-7ADF96E64D5D}"/>
            </a:ext>
          </a:extLst>
        </xdr:cNvPr>
        <xdr:cNvSpPr txBox="1">
          <a:spLocks noChangeArrowheads="1"/>
        </xdr:cNvSpPr>
      </xdr:nvSpPr>
      <xdr:spPr bwMode="auto">
        <a:xfrm>
          <a:off x="14392275" y="345080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47" name="Text Box 16">
          <a:extLst>
            <a:ext uri="{FF2B5EF4-FFF2-40B4-BE49-F238E27FC236}">
              <a16:creationId xmlns:a16="http://schemas.microsoft.com/office/drawing/2014/main" id="{BCFDDB71-26F9-43C6-AE50-3A8044A41C4B}"/>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48" name="Text Box 17">
          <a:extLst>
            <a:ext uri="{FF2B5EF4-FFF2-40B4-BE49-F238E27FC236}">
              <a16:creationId xmlns:a16="http://schemas.microsoft.com/office/drawing/2014/main" id="{0B338F3A-B9E9-4687-814A-A8150CBDC878}"/>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49" name="Text Box 18">
          <a:extLst>
            <a:ext uri="{FF2B5EF4-FFF2-40B4-BE49-F238E27FC236}">
              <a16:creationId xmlns:a16="http://schemas.microsoft.com/office/drawing/2014/main" id="{EC04B7C8-4AB3-4B13-BBB9-63A20AE072FA}"/>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50" name="Text Box 19">
          <a:extLst>
            <a:ext uri="{FF2B5EF4-FFF2-40B4-BE49-F238E27FC236}">
              <a16:creationId xmlns:a16="http://schemas.microsoft.com/office/drawing/2014/main" id="{969CA0FA-79CA-419A-A564-F95E989A0464}"/>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1" name="Text Box 16">
          <a:extLst>
            <a:ext uri="{FF2B5EF4-FFF2-40B4-BE49-F238E27FC236}">
              <a16:creationId xmlns:a16="http://schemas.microsoft.com/office/drawing/2014/main" id="{22C5608E-2C05-40EC-97EC-8ED79E56448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2" name="Text Box 17">
          <a:extLst>
            <a:ext uri="{FF2B5EF4-FFF2-40B4-BE49-F238E27FC236}">
              <a16:creationId xmlns:a16="http://schemas.microsoft.com/office/drawing/2014/main" id="{A48CC5F7-A9E9-440C-93D2-FE19C4D282ED}"/>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3" name="Text Box 18">
          <a:extLst>
            <a:ext uri="{FF2B5EF4-FFF2-40B4-BE49-F238E27FC236}">
              <a16:creationId xmlns:a16="http://schemas.microsoft.com/office/drawing/2014/main" id="{80A21C3A-DD0F-4ED3-AA1C-0F5C0FB8C066}"/>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4" name="Text Box 19">
          <a:extLst>
            <a:ext uri="{FF2B5EF4-FFF2-40B4-BE49-F238E27FC236}">
              <a16:creationId xmlns:a16="http://schemas.microsoft.com/office/drawing/2014/main" id="{95E61368-9F47-4FDC-9423-03425732B9E7}"/>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5" name="Text Box 16">
          <a:extLst>
            <a:ext uri="{FF2B5EF4-FFF2-40B4-BE49-F238E27FC236}">
              <a16:creationId xmlns:a16="http://schemas.microsoft.com/office/drawing/2014/main" id="{1EE2ACA3-7BD4-4F96-84AF-E66C359172B5}"/>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6" name="Text Box 17">
          <a:extLst>
            <a:ext uri="{FF2B5EF4-FFF2-40B4-BE49-F238E27FC236}">
              <a16:creationId xmlns:a16="http://schemas.microsoft.com/office/drawing/2014/main" id="{6A28EC91-904B-4B11-B369-90E0BC268017}"/>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7" name="Text Box 18">
          <a:extLst>
            <a:ext uri="{FF2B5EF4-FFF2-40B4-BE49-F238E27FC236}">
              <a16:creationId xmlns:a16="http://schemas.microsoft.com/office/drawing/2014/main" id="{E3600D8E-72BF-4AD5-B930-F50F2E2CC698}"/>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8" name="Text Box 19">
          <a:extLst>
            <a:ext uri="{FF2B5EF4-FFF2-40B4-BE49-F238E27FC236}">
              <a16:creationId xmlns:a16="http://schemas.microsoft.com/office/drawing/2014/main" id="{1E78E6B9-CEB4-4092-A880-DCFA2674FF37}"/>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2959" name="Text Box 15">
          <a:extLst>
            <a:ext uri="{FF2B5EF4-FFF2-40B4-BE49-F238E27FC236}">
              <a16:creationId xmlns:a16="http://schemas.microsoft.com/office/drawing/2014/main" id="{9160A764-14D1-4074-819A-DD27A13B6477}"/>
            </a:ext>
          </a:extLst>
        </xdr:cNvPr>
        <xdr:cNvSpPr txBox="1">
          <a:spLocks noChangeArrowheads="1"/>
        </xdr:cNvSpPr>
      </xdr:nvSpPr>
      <xdr:spPr bwMode="auto">
        <a:xfrm>
          <a:off x="4743450" y="35452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0" name="Text Box 16">
          <a:extLst>
            <a:ext uri="{FF2B5EF4-FFF2-40B4-BE49-F238E27FC236}">
              <a16:creationId xmlns:a16="http://schemas.microsoft.com/office/drawing/2014/main" id="{FB8DC64A-139F-4134-BD89-57B846076362}"/>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1" name="Text Box 17">
          <a:extLst>
            <a:ext uri="{FF2B5EF4-FFF2-40B4-BE49-F238E27FC236}">
              <a16:creationId xmlns:a16="http://schemas.microsoft.com/office/drawing/2014/main" id="{A01177DE-5BE8-4C50-84AD-67E6EC03BC8A}"/>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2" name="Text Box 18">
          <a:extLst>
            <a:ext uri="{FF2B5EF4-FFF2-40B4-BE49-F238E27FC236}">
              <a16:creationId xmlns:a16="http://schemas.microsoft.com/office/drawing/2014/main" id="{78500F3A-F565-43E1-8537-92DD90872597}"/>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3" name="Text Box 19">
          <a:extLst>
            <a:ext uri="{FF2B5EF4-FFF2-40B4-BE49-F238E27FC236}">
              <a16:creationId xmlns:a16="http://schemas.microsoft.com/office/drawing/2014/main" id="{869F0376-5A02-4CC5-976A-2C44934935A0}"/>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64" name="Text Box 16">
          <a:extLst>
            <a:ext uri="{FF2B5EF4-FFF2-40B4-BE49-F238E27FC236}">
              <a16:creationId xmlns:a16="http://schemas.microsoft.com/office/drawing/2014/main" id="{015E55C5-EEA8-40D3-B43B-3D7CDE4C13AD}"/>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65" name="Text Box 17">
          <a:extLst>
            <a:ext uri="{FF2B5EF4-FFF2-40B4-BE49-F238E27FC236}">
              <a16:creationId xmlns:a16="http://schemas.microsoft.com/office/drawing/2014/main" id="{2A8B79E2-9DD3-4241-9E2D-98CB5DB2DBCA}"/>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66" name="Text Box 18">
          <a:extLst>
            <a:ext uri="{FF2B5EF4-FFF2-40B4-BE49-F238E27FC236}">
              <a16:creationId xmlns:a16="http://schemas.microsoft.com/office/drawing/2014/main" id="{11EF1686-6562-40D9-9032-6810E4D816FC}"/>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67" name="Text Box 16">
          <a:extLst>
            <a:ext uri="{FF2B5EF4-FFF2-40B4-BE49-F238E27FC236}">
              <a16:creationId xmlns:a16="http://schemas.microsoft.com/office/drawing/2014/main" id="{E4847077-E665-46CC-A972-F44A46625319}"/>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68" name="Text Box 17">
          <a:extLst>
            <a:ext uri="{FF2B5EF4-FFF2-40B4-BE49-F238E27FC236}">
              <a16:creationId xmlns:a16="http://schemas.microsoft.com/office/drawing/2014/main" id="{6BC40607-C458-4FEA-A5F3-B3E08A43AC5F}"/>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69" name="Text Box 18">
          <a:extLst>
            <a:ext uri="{FF2B5EF4-FFF2-40B4-BE49-F238E27FC236}">
              <a16:creationId xmlns:a16="http://schemas.microsoft.com/office/drawing/2014/main" id="{96C6EB47-5A82-4E04-AC53-609A2ACDC93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0" name="Text Box 19">
          <a:extLst>
            <a:ext uri="{FF2B5EF4-FFF2-40B4-BE49-F238E27FC236}">
              <a16:creationId xmlns:a16="http://schemas.microsoft.com/office/drawing/2014/main" id="{54FC843A-D7F6-4375-A0CC-448DEC47910A}"/>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1" name="Text Box 16">
          <a:extLst>
            <a:ext uri="{FF2B5EF4-FFF2-40B4-BE49-F238E27FC236}">
              <a16:creationId xmlns:a16="http://schemas.microsoft.com/office/drawing/2014/main" id="{1F228E3F-8AE1-4248-91AF-5FF8D3804F35}"/>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2" name="Text Box 17">
          <a:extLst>
            <a:ext uri="{FF2B5EF4-FFF2-40B4-BE49-F238E27FC236}">
              <a16:creationId xmlns:a16="http://schemas.microsoft.com/office/drawing/2014/main" id="{F0F1428C-9AA0-4440-A8BB-1AE035FB6AB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3" name="Text Box 18">
          <a:extLst>
            <a:ext uri="{FF2B5EF4-FFF2-40B4-BE49-F238E27FC236}">
              <a16:creationId xmlns:a16="http://schemas.microsoft.com/office/drawing/2014/main" id="{23A3F522-2325-4472-B606-299B63B1B595}"/>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4" name="Text Box 19">
          <a:extLst>
            <a:ext uri="{FF2B5EF4-FFF2-40B4-BE49-F238E27FC236}">
              <a16:creationId xmlns:a16="http://schemas.microsoft.com/office/drawing/2014/main" id="{61E135AC-13F5-494C-8199-6EC77DA76393}"/>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2975" name="Text Box 15">
          <a:extLst>
            <a:ext uri="{FF2B5EF4-FFF2-40B4-BE49-F238E27FC236}">
              <a16:creationId xmlns:a16="http://schemas.microsoft.com/office/drawing/2014/main" id="{D35AC249-1BD5-4B94-9999-2874660C9A29}"/>
            </a:ext>
          </a:extLst>
        </xdr:cNvPr>
        <xdr:cNvSpPr txBox="1">
          <a:spLocks noChangeArrowheads="1"/>
        </xdr:cNvSpPr>
      </xdr:nvSpPr>
      <xdr:spPr bwMode="auto">
        <a:xfrm>
          <a:off x="4743450" y="347091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504825</xdr:rowOff>
    </xdr:from>
    <xdr:ext cx="95250" cy="442269"/>
    <xdr:sp macro="" textlink="">
      <xdr:nvSpPr>
        <xdr:cNvPr id="2976" name="Text Box 15">
          <a:extLst>
            <a:ext uri="{FF2B5EF4-FFF2-40B4-BE49-F238E27FC236}">
              <a16:creationId xmlns:a16="http://schemas.microsoft.com/office/drawing/2014/main" id="{13BA04A0-9527-4121-AB5C-FB65B7B81703}"/>
            </a:ext>
          </a:extLst>
        </xdr:cNvPr>
        <xdr:cNvSpPr txBox="1">
          <a:spLocks noChangeArrowheads="1"/>
        </xdr:cNvSpPr>
      </xdr:nvSpPr>
      <xdr:spPr bwMode="auto">
        <a:xfrm>
          <a:off x="14363700" y="347091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2977" name="Text Box 15">
          <a:extLst>
            <a:ext uri="{FF2B5EF4-FFF2-40B4-BE49-F238E27FC236}">
              <a16:creationId xmlns:a16="http://schemas.microsoft.com/office/drawing/2014/main" id="{B3F9F23F-FA3B-4BEA-BA18-633395540F06}"/>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2978" name="Text Box 15">
          <a:extLst>
            <a:ext uri="{FF2B5EF4-FFF2-40B4-BE49-F238E27FC236}">
              <a16:creationId xmlns:a16="http://schemas.microsoft.com/office/drawing/2014/main" id="{B4F84BB1-B070-4103-8CB8-A3A3B31ACB02}"/>
            </a:ext>
          </a:extLst>
        </xdr:cNvPr>
        <xdr:cNvSpPr txBox="1">
          <a:spLocks noChangeArrowheads="1"/>
        </xdr:cNvSpPr>
      </xdr:nvSpPr>
      <xdr:spPr bwMode="auto">
        <a:xfrm>
          <a:off x="4743450" y="34709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504825</xdr:rowOff>
    </xdr:from>
    <xdr:ext cx="95250" cy="213632"/>
    <xdr:sp macro="" textlink="">
      <xdr:nvSpPr>
        <xdr:cNvPr id="2979" name="Text Box 15">
          <a:extLst>
            <a:ext uri="{FF2B5EF4-FFF2-40B4-BE49-F238E27FC236}">
              <a16:creationId xmlns:a16="http://schemas.microsoft.com/office/drawing/2014/main" id="{6D854DFD-03DE-4577-BF14-169BD8DBEFE7}"/>
            </a:ext>
          </a:extLst>
        </xdr:cNvPr>
        <xdr:cNvSpPr txBox="1">
          <a:spLocks noChangeArrowheads="1"/>
        </xdr:cNvSpPr>
      </xdr:nvSpPr>
      <xdr:spPr bwMode="auto">
        <a:xfrm>
          <a:off x="1436370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0" name="Text Box 16">
          <a:extLst>
            <a:ext uri="{FF2B5EF4-FFF2-40B4-BE49-F238E27FC236}">
              <a16:creationId xmlns:a16="http://schemas.microsoft.com/office/drawing/2014/main" id="{E7156CE2-2ADC-4A66-A6A9-EEE3E3D9ED3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1" name="Text Box 17">
          <a:extLst>
            <a:ext uri="{FF2B5EF4-FFF2-40B4-BE49-F238E27FC236}">
              <a16:creationId xmlns:a16="http://schemas.microsoft.com/office/drawing/2014/main" id="{45121519-70F1-44BE-9AFC-0318C8DD94D3}"/>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2" name="Text Box 18">
          <a:extLst>
            <a:ext uri="{FF2B5EF4-FFF2-40B4-BE49-F238E27FC236}">
              <a16:creationId xmlns:a16="http://schemas.microsoft.com/office/drawing/2014/main" id="{109D6B34-FD4C-41C9-9C65-627289AAF8B2}"/>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3" name="Text Box 19">
          <a:extLst>
            <a:ext uri="{FF2B5EF4-FFF2-40B4-BE49-F238E27FC236}">
              <a16:creationId xmlns:a16="http://schemas.microsoft.com/office/drawing/2014/main" id="{E3701E08-1655-4801-A625-514293BB2FCD}"/>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4" name="Text Box 16">
          <a:extLst>
            <a:ext uri="{FF2B5EF4-FFF2-40B4-BE49-F238E27FC236}">
              <a16:creationId xmlns:a16="http://schemas.microsoft.com/office/drawing/2014/main" id="{97978CF1-9211-43BE-87C5-4D3D1C2C593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5" name="Text Box 17">
          <a:extLst>
            <a:ext uri="{FF2B5EF4-FFF2-40B4-BE49-F238E27FC236}">
              <a16:creationId xmlns:a16="http://schemas.microsoft.com/office/drawing/2014/main" id="{A955D769-521D-4A20-8DC2-A37C79C74C7C}"/>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6" name="Text Box 18">
          <a:extLst>
            <a:ext uri="{FF2B5EF4-FFF2-40B4-BE49-F238E27FC236}">
              <a16:creationId xmlns:a16="http://schemas.microsoft.com/office/drawing/2014/main" id="{62671549-BEFE-4629-A3AE-55FA7377A51F}"/>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7" name="Text Box 19">
          <a:extLst>
            <a:ext uri="{FF2B5EF4-FFF2-40B4-BE49-F238E27FC236}">
              <a16:creationId xmlns:a16="http://schemas.microsoft.com/office/drawing/2014/main" id="{1A7CC2C3-B301-4EF2-84E6-57E1D604231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88" name="Text Box 16">
          <a:extLst>
            <a:ext uri="{FF2B5EF4-FFF2-40B4-BE49-F238E27FC236}">
              <a16:creationId xmlns:a16="http://schemas.microsoft.com/office/drawing/2014/main" id="{72B0D7FF-ECAF-446D-B8CF-52B3E7CF0152}"/>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89" name="Text Box 17">
          <a:extLst>
            <a:ext uri="{FF2B5EF4-FFF2-40B4-BE49-F238E27FC236}">
              <a16:creationId xmlns:a16="http://schemas.microsoft.com/office/drawing/2014/main" id="{7D22EFD2-1C77-4E85-A195-578EA6833353}"/>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90" name="Text Box 18">
          <a:extLst>
            <a:ext uri="{FF2B5EF4-FFF2-40B4-BE49-F238E27FC236}">
              <a16:creationId xmlns:a16="http://schemas.microsoft.com/office/drawing/2014/main" id="{7CC3B74A-C2E6-4CD4-91A7-E8688CC7AA83}"/>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91" name="Text Box 19">
          <a:extLst>
            <a:ext uri="{FF2B5EF4-FFF2-40B4-BE49-F238E27FC236}">
              <a16:creationId xmlns:a16="http://schemas.microsoft.com/office/drawing/2014/main" id="{3317B065-5367-4FD9-B8F9-B0918E367676}"/>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2992" name="Text Box 15">
          <a:extLst>
            <a:ext uri="{FF2B5EF4-FFF2-40B4-BE49-F238E27FC236}">
              <a16:creationId xmlns:a16="http://schemas.microsoft.com/office/drawing/2014/main" id="{20264664-AA38-4C8F-897F-5DB8AE77B8CE}"/>
            </a:ext>
          </a:extLst>
        </xdr:cNvPr>
        <xdr:cNvSpPr txBox="1">
          <a:spLocks noChangeArrowheads="1"/>
        </xdr:cNvSpPr>
      </xdr:nvSpPr>
      <xdr:spPr bwMode="auto">
        <a:xfrm>
          <a:off x="4743450" y="35452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3" name="Text Box 16">
          <a:extLst>
            <a:ext uri="{FF2B5EF4-FFF2-40B4-BE49-F238E27FC236}">
              <a16:creationId xmlns:a16="http://schemas.microsoft.com/office/drawing/2014/main" id="{74240848-9D28-404F-AFB0-4CF18D50B70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4" name="Text Box 17">
          <a:extLst>
            <a:ext uri="{FF2B5EF4-FFF2-40B4-BE49-F238E27FC236}">
              <a16:creationId xmlns:a16="http://schemas.microsoft.com/office/drawing/2014/main" id="{26FEE323-D640-4D1F-8D91-080249344386}"/>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5" name="Text Box 18">
          <a:extLst>
            <a:ext uri="{FF2B5EF4-FFF2-40B4-BE49-F238E27FC236}">
              <a16:creationId xmlns:a16="http://schemas.microsoft.com/office/drawing/2014/main" id="{5FF82CB2-913B-4E1D-A90A-26301DCB2368}"/>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6" name="Text Box 19">
          <a:extLst>
            <a:ext uri="{FF2B5EF4-FFF2-40B4-BE49-F238E27FC236}">
              <a16:creationId xmlns:a16="http://schemas.microsoft.com/office/drawing/2014/main" id="{14BF9967-CFCE-4A60-85C9-1B05188D9B6A}"/>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80</xdr:row>
      <xdr:rowOff>504825</xdr:rowOff>
    </xdr:from>
    <xdr:ext cx="95250" cy="442269"/>
    <xdr:sp macro="" textlink="">
      <xdr:nvSpPr>
        <xdr:cNvPr id="2997" name="Text Box 15">
          <a:extLst>
            <a:ext uri="{FF2B5EF4-FFF2-40B4-BE49-F238E27FC236}">
              <a16:creationId xmlns:a16="http://schemas.microsoft.com/office/drawing/2014/main" id="{A43CE4B8-A2E9-4F1B-B277-6BE5FDB42996}"/>
            </a:ext>
          </a:extLst>
        </xdr:cNvPr>
        <xdr:cNvSpPr txBox="1">
          <a:spLocks noChangeArrowheads="1"/>
        </xdr:cNvSpPr>
      </xdr:nvSpPr>
      <xdr:spPr bwMode="auto">
        <a:xfrm>
          <a:off x="14363700" y="35452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98" name="Text Box 16">
          <a:extLst>
            <a:ext uri="{FF2B5EF4-FFF2-40B4-BE49-F238E27FC236}">
              <a16:creationId xmlns:a16="http://schemas.microsoft.com/office/drawing/2014/main" id="{D5390314-0C07-4751-97BE-53E86BC3D3A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99" name="Text Box 17">
          <a:extLst>
            <a:ext uri="{FF2B5EF4-FFF2-40B4-BE49-F238E27FC236}">
              <a16:creationId xmlns:a16="http://schemas.microsoft.com/office/drawing/2014/main" id="{DC41DE60-4B52-496F-8782-A8C5EBD90EAE}"/>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00" name="Text Box 18">
          <a:extLst>
            <a:ext uri="{FF2B5EF4-FFF2-40B4-BE49-F238E27FC236}">
              <a16:creationId xmlns:a16="http://schemas.microsoft.com/office/drawing/2014/main" id="{CD78A2CC-AD71-46D7-92F9-F2B8D6576D95}"/>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1" name="Text Box 16">
          <a:extLst>
            <a:ext uri="{FF2B5EF4-FFF2-40B4-BE49-F238E27FC236}">
              <a16:creationId xmlns:a16="http://schemas.microsoft.com/office/drawing/2014/main" id="{9EEAF40C-05AD-4A31-85A4-C7390C192F6F}"/>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2" name="Text Box 17">
          <a:extLst>
            <a:ext uri="{FF2B5EF4-FFF2-40B4-BE49-F238E27FC236}">
              <a16:creationId xmlns:a16="http://schemas.microsoft.com/office/drawing/2014/main" id="{D1C0BBEB-5870-41BB-8E20-545091CB880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3" name="Text Box 18">
          <a:extLst>
            <a:ext uri="{FF2B5EF4-FFF2-40B4-BE49-F238E27FC236}">
              <a16:creationId xmlns:a16="http://schemas.microsoft.com/office/drawing/2014/main" id="{F718D80D-1F83-4597-9455-A9954E284F4D}"/>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4" name="Text Box 19">
          <a:extLst>
            <a:ext uri="{FF2B5EF4-FFF2-40B4-BE49-F238E27FC236}">
              <a16:creationId xmlns:a16="http://schemas.microsoft.com/office/drawing/2014/main" id="{446D3C2B-E431-4497-B0B8-8FCB23F19CB7}"/>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5" name="Text Box 16">
          <a:extLst>
            <a:ext uri="{FF2B5EF4-FFF2-40B4-BE49-F238E27FC236}">
              <a16:creationId xmlns:a16="http://schemas.microsoft.com/office/drawing/2014/main" id="{C13F008A-FF63-4C0E-B5FE-9F9DC8014F2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6" name="Text Box 17">
          <a:extLst>
            <a:ext uri="{FF2B5EF4-FFF2-40B4-BE49-F238E27FC236}">
              <a16:creationId xmlns:a16="http://schemas.microsoft.com/office/drawing/2014/main" id="{08DB9355-1489-44F2-B36A-BC5E435CADE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7" name="Text Box 18">
          <a:extLst>
            <a:ext uri="{FF2B5EF4-FFF2-40B4-BE49-F238E27FC236}">
              <a16:creationId xmlns:a16="http://schemas.microsoft.com/office/drawing/2014/main" id="{E417F91A-FBA5-4C10-9C0A-2E5F9712F63A}"/>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170392</xdr:rowOff>
    </xdr:from>
    <xdr:ext cx="95250" cy="213632"/>
    <xdr:sp macro="" textlink="">
      <xdr:nvSpPr>
        <xdr:cNvPr id="3008" name="Text Box 15">
          <a:extLst>
            <a:ext uri="{FF2B5EF4-FFF2-40B4-BE49-F238E27FC236}">
              <a16:creationId xmlns:a16="http://schemas.microsoft.com/office/drawing/2014/main" id="{8AAD1E42-F36F-4323-A4AA-26CDD5DD9D0C}"/>
            </a:ext>
          </a:extLst>
        </xdr:cNvPr>
        <xdr:cNvSpPr txBox="1">
          <a:spLocks noChangeArrowheads="1"/>
        </xdr:cNvSpPr>
      </xdr:nvSpPr>
      <xdr:spPr bwMode="auto">
        <a:xfrm>
          <a:off x="14392275" y="367368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09" name="Text Box 16">
          <a:extLst>
            <a:ext uri="{FF2B5EF4-FFF2-40B4-BE49-F238E27FC236}">
              <a16:creationId xmlns:a16="http://schemas.microsoft.com/office/drawing/2014/main" id="{F6C8AB2A-72C4-4F2D-8986-A7FF9F86EE3C}"/>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10" name="Text Box 17">
          <a:extLst>
            <a:ext uri="{FF2B5EF4-FFF2-40B4-BE49-F238E27FC236}">
              <a16:creationId xmlns:a16="http://schemas.microsoft.com/office/drawing/2014/main" id="{C93E8298-BB9E-4A0F-A0A9-1E34371685A5}"/>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11" name="Text Box 18">
          <a:extLst>
            <a:ext uri="{FF2B5EF4-FFF2-40B4-BE49-F238E27FC236}">
              <a16:creationId xmlns:a16="http://schemas.microsoft.com/office/drawing/2014/main" id="{13E48B0D-7785-4F7B-A7AE-5260F6187D7E}"/>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12" name="Text Box 19">
          <a:extLst>
            <a:ext uri="{FF2B5EF4-FFF2-40B4-BE49-F238E27FC236}">
              <a16:creationId xmlns:a16="http://schemas.microsoft.com/office/drawing/2014/main" id="{69FB213F-C22F-4F1F-8946-91A608C4E197}"/>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3" name="Text Box 16">
          <a:extLst>
            <a:ext uri="{FF2B5EF4-FFF2-40B4-BE49-F238E27FC236}">
              <a16:creationId xmlns:a16="http://schemas.microsoft.com/office/drawing/2014/main" id="{94B05C31-66F7-400F-8513-AA7856102020}"/>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4" name="Text Box 17">
          <a:extLst>
            <a:ext uri="{FF2B5EF4-FFF2-40B4-BE49-F238E27FC236}">
              <a16:creationId xmlns:a16="http://schemas.microsoft.com/office/drawing/2014/main" id="{63148E27-5A10-4B37-AA25-C5597FB679D4}"/>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5" name="Text Box 18">
          <a:extLst>
            <a:ext uri="{FF2B5EF4-FFF2-40B4-BE49-F238E27FC236}">
              <a16:creationId xmlns:a16="http://schemas.microsoft.com/office/drawing/2014/main" id="{A822C885-050B-4E9A-BB2A-D23A1F646BC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6" name="Text Box 19">
          <a:extLst>
            <a:ext uri="{FF2B5EF4-FFF2-40B4-BE49-F238E27FC236}">
              <a16:creationId xmlns:a16="http://schemas.microsoft.com/office/drawing/2014/main" id="{B452B345-2A72-43BD-A55A-0CDCD97488AD}"/>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17" name="Text Box 16">
          <a:extLst>
            <a:ext uri="{FF2B5EF4-FFF2-40B4-BE49-F238E27FC236}">
              <a16:creationId xmlns:a16="http://schemas.microsoft.com/office/drawing/2014/main" id="{34D56282-0082-4FB1-9712-FC29A28E387C}"/>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18" name="Text Box 17">
          <a:extLst>
            <a:ext uri="{FF2B5EF4-FFF2-40B4-BE49-F238E27FC236}">
              <a16:creationId xmlns:a16="http://schemas.microsoft.com/office/drawing/2014/main" id="{6A5FBEEB-901D-4A03-9880-83032362F961}"/>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19" name="Text Box 18">
          <a:extLst>
            <a:ext uri="{FF2B5EF4-FFF2-40B4-BE49-F238E27FC236}">
              <a16:creationId xmlns:a16="http://schemas.microsoft.com/office/drawing/2014/main" id="{A3578551-930A-491D-A6FE-50BA8D99E44B}"/>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20" name="Text Box 19">
          <a:extLst>
            <a:ext uri="{FF2B5EF4-FFF2-40B4-BE49-F238E27FC236}">
              <a16:creationId xmlns:a16="http://schemas.microsoft.com/office/drawing/2014/main" id="{FB537A73-3A96-4F51-B8F2-21D6CB58DFAC}"/>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021" name="Text Box 15">
          <a:extLst>
            <a:ext uri="{FF2B5EF4-FFF2-40B4-BE49-F238E27FC236}">
              <a16:creationId xmlns:a16="http://schemas.microsoft.com/office/drawing/2014/main" id="{5AE6EB79-79B5-44C3-B6A3-03957ADF261C}"/>
            </a:ext>
          </a:extLst>
        </xdr:cNvPr>
        <xdr:cNvSpPr txBox="1">
          <a:spLocks noChangeArrowheads="1"/>
        </xdr:cNvSpPr>
      </xdr:nvSpPr>
      <xdr:spPr bwMode="auto">
        <a:xfrm>
          <a:off x="4743450" y="35452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2" name="Text Box 16">
          <a:extLst>
            <a:ext uri="{FF2B5EF4-FFF2-40B4-BE49-F238E27FC236}">
              <a16:creationId xmlns:a16="http://schemas.microsoft.com/office/drawing/2014/main" id="{B5C8C185-E7B0-41FD-978A-E33B3F74DFCF}"/>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3" name="Text Box 17">
          <a:extLst>
            <a:ext uri="{FF2B5EF4-FFF2-40B4-BE49-F238E27FC236}">
              <a16:creationId xmlns:a16="http://schemas.microsoft.com/office/drawing/2014/main" id="{7FE51ABD-8946-42FF-A9CB-021BA247BC2C}"/>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4" name="Text Box 18">
          <a:extLst>
            <a:ext uri="{FF2B5EF4-FFF2-40B4-BE49-F238E27FC236}">
              <a16:creationId xmlns:a16="http://schemas.microsoft.com/office/drawing/2014/main" id="{9286FD3B-47DB-426F-9E5A-BC693348C1A5}"/>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5" name="Text Box 19">
          <a:extLst>
            <a:ext uri="{FF2B5EF4-FFF2-40B4-BE49-F238E27FC236}">
              <a16:creationId xmlns:a16="http://schemas.microsoft.com/office/drawing/2014/main" id="{5898916E-09D4-4CF8-8040-05092659028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26" name="Text Box 16">
          <a:extLst>
            <a:ext uri="{FF2B5EF4-FFF2-40B4-BE49-F238E27FC236}">
              <a16:creationId xmlns:a16="http://schemas.microsoft.com/office/drawing/2014/main" id="{929CDB87-D2CA-4D81-867B-D76F7F47DEEC}"/>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27" name="Text Box 17">
          <a:extLst>
            <a:ext uri="{FF2B5EF4-FFF2-40B4-BE49-F238E27FC236}">
              <a16:creationId xmlns:a16="http://schemas.microsoft.com/office/drawing/2014/main" id="{17239626-BEAC-46D9-9C30-D0CEBDF4778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15875</xdr:rowOff>
    </xdr:from>
    <xdr:ext cx="95250" cy="171450"/>
    <xdr:sp macro="" textlink="">
      <xdr:nvSpPr>
        <xdr:cNvPr id="3028" name="Text Box 18">
          <a:extLst>
            <a:ext uri="{FF2B5EF4-FFF2-40B4-BE49-F238E27FC236}">
              <a16:creationId xmlns:a16="http://schemas.microsoft.com/office/drawing/2014/main" id="{ABCF0047-715D-4E66-B46B-76D7CB0BA793}"/>
            </a:ext>
          </a:extLst>
        </xdr:cNvPr>
        <xdr:cNvSpPr txBox="1">
          <a:spLocks noChangeArrowheads="1"/>
        </xdr:cNvSpPr>
      </xdr:nvSpPr>
      <xdr:spPr bwMode="auto">
        <a:xfrm>
          <a:off x="14355762" y="36582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29" name="Text Box 16">
          <a:extLst>
            <a:ext uri="{FF2B5EF4-FFF2-40B4-BE49-F238E27FC236}">
              <a16:creationId xmlns:a16="http://schemas.microsoft.com/office/drawing/2014/main" id="{BE3DD979-A4EC-447C-B319-1F44477E6477}"/>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0" name="Text Box 17">
          <a:extLst>
            <a:ext uri="{FF2B5EF4-FFF2-40B4-BE49-F238E27FC236}">
              <a16:creationId xmlns:a16="http://schemas.microsoft.com/office/drawing/2014/main" id="{0EBFC65B-B80A-4DE7-8FAC-06A5B27CFEF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1" name="Text Box 18">
          <a:extLst>
            <a:ext uri="{FF2B5EF4-FFF2-40B4-BE49-F238E27FC236}">
              <a16:creationId xmlns:a16="http://schemas.microsoft.com/office/drawing/2014/main" id="{6C4C8ADC-CF3C-413E-BE18-566801222A59}"/>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2" name="Text Box 19">
          <a:extLst>
            <a:ext uri="{FF2B5EF4-FFF2-40B4-BE49-F238E27FC236}">
              <a16:creationId xmlns:a16="http://schemas.microsoft.com/office/drawing/2014/main" id="{6FD69907-207D-4F95-8D83-561DA41A268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3" name="Text Box 16">
          <a:extLst>
            <a:ext uri="{FF2B5EF4-FFF2-40B4-BE49-F238E27FC236}">
              <a16:creationId xmlns:a16="http://schemas.microsoft.com/office/drawing/2014/main" id="{CD5F106F-59DC-451E-AFB6-02FB1EFB47CF}"/>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170392</xdr:rowOff>
    </xdr:from>
    <xdr:ext cx="95250" cy="213632"/>
    <xdr:sp macro="" textlink="">
      <xdr:nvSpPr>
        <xdr:cNvPr id="3034" name="Text Box 15">
          <a:extLst>
            <a:ext uri="{FF2B5EF4-FFF2-40B4-BE49-F238E27FC236}">
              <a16:creationId xmlns:a16="http://schemas.microsoft.com/office/drawing/2014/main" id="{1DFFD2A7-AA25-4530-8CBD-CF947EC9791B}"/>
            </a:ext>
          </a:extLst>
        </xdr:cNvPr>
        <xdr:cNvSpPr txBox="1">
          <a:spLocks noChangeArrowheads="1"/>
        </xdr:cNvSpPr>
      </xdr:nvSpPr>
      <xdr:spPr bwMode="auto">
        <a:xfrm>
          <a:off x="14392275" y="367368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8496"/>
    <xdr:sp macro="" textlink="">
      <xdr:nvSpPr>
        <xdr:cNvPr id="3035" name="Text Box 15">
          <a:extLst>
            <a:ext uri="{FF2B5EF4-FFF2-40B4-BE49-F238E27FC236}">
              <a16:creationId xmlns:a16="http://schemas.microsoft.com/office/drawing/2014/main" id="{6B3F30D8-66F7-4D04-A76C-9A23F604F7AC}"/>
            </a:ext>
          </a:extLst>
        </xdr:cNvPr>
        <xdr:cNvSpPr txBox="1">
          <a:spLocks noChangeArrowheads="1"/>
        </xdr:cNvSpPr>
      </xdr:nvSpPr>
      <xdr:spPr bwMode="auto">
        <a:xfrm>
          <a:off x="4743450" y="369379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442269"/>
    <xdr:sp macro="" textlink="">
      <xdr:nvSpPr>
        <xdr:cNvPr id="3036" name="Text Box 15">
          <a:extLst>
            <a:ext uri="{FF2B5EF4-FFF2-40B4-BE49-F238E27FC236}">
              <a16:creationId xmlns:a16="http://schemas.microsoft.com/office/drawing/2014/main" id="{C99D56C9-FEAF-49DB-8868-184FE4783528}"/>
            </a:ext>
          </a:extLst>
        </xdr:cNvPr>
        <xdr:cNvSpPr txBox="1">
          <a:spLocks noChangeArrowheads="1"/>
        </xdr:cNvSpPr>
      </xdr:nvSpPr>
      <xdr:spPr bwMode="auto">
        <a:xfrm>
          <a:off x="14363700" y="36937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037" name="Text Box 15">
          <a:extLst>
            <a:ext uri="{FF2B5EF4-FFF2-40B4-BE49-F238E27FC236}">
              <a16:creationId xmlns:a16="http://schemas.microsoft.com/office/drawing/2014/main" id="{D42C3919-8A0F-45C1-A8D5-92AA24958146}"/>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038" name="Text Box 15">
          <a:extLst>
            <a:ext uri="{FF2B5EF4-FFF2-40B4-BE49-F238E27FC236}">
              <a16:creationId xmlns:a16="http://schemas.microsoft.com/office/drawing/2014/main" id="{BDE4F918-0D4B-4004-B2BF-1EC7FFA3E5AD}"/>
            </a:ext>
          </a:extLst>
        </xdr:cNvPr>
        <xdr:cNvSpPr txBox="1">
          <a:spLocks noChangeArrowheads="1"/>
        </xdr:cNvSpPr>
      </xdr:nvSpPr>
      <xdr:spPr bwMode="auto">
        <a:xfrm>
          <a:off x="4743450" y="36937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170392</xdr:rowOff>
    </xdr:from>
    <xdr:ext cx="95250" cy="213632"/>
    <xdr:sp macro="" textlink="">
      <xdr:nvSpPr>
        <xdr:cNvPr id="3039" name="Text Box 15">
          <a:extLst>
            <a:ext uri="{FF2B5EF4-FFF2-40B4-BE49-F238E27FC236}">
              <a16:creationId xmlns:a16="http://schemas.microsoft.com/office/drawing/2014/main" id="{DCAA116A-C68E-47CB-BA49-E5A295D69E0B}"/>
            </a:ext>
          </a:extLst>
        </xdr:cNvPr>
        <xdr:cNvSpPr txBox="1">
          <a:spLocks noChangeArrowheads="1"/>
        </xdr:cNvSpPr>
      </xdr:nvSpPr>
      <xdr:spPr bwMode="auto">
        <a:xfrm>
          <a:off x="14392275" y="367368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0" name="Text Box 16">
          <a:extLst>
            <a:ext uri="{FF2B5EF4-FFF2-40B4-BE49-F238E27FC236}">
              <a16:creationId xmlns:a16="http://schemas.microsoft.com/office/drawing/2014/main" id="{522F7178-A70A-4DE8-8522-97D48CE51994}"/>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1" name="Text Box 17">
          <a:extLst>
            <a:ext uri="{FF2B5EF4-FFF2-40B4-BE49-F238E27FC236}">
              <a16:creationId xmlns:a16="http://schemas.microsoft.com/office/drawing/2014/main" id="{476EB2BA-BC22-4440-8DCB-776696FDF70F}"/>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2" name="Text Box 18">
          <a:extLst>
            <a:ext uri="{FF2B5EF4-FFF2-40B4-BE49-F238E27FC236}">
              <a16:creationId xmlns:a16="http://schemas.microsoft.com/office/drawing/2014/main" id="{292DAF00-61D8-479B-9F52-4867C7B9BF57}"/>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3" name="Text Box 19">
          <a:extLst>
            <a:ext uri="{FF2B5EF4-FFF2-40B4-BE49-F238E27FC236}">
              <a16:creationId xmlns:a16="http://schemas.microsoft.com/office/drawing/2014/main" id="{F59207B0-B8C4-4541-A858-2439DAA6313C}"/>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4" name="Text Box 16">
          <a:extLst>
            <a:ext uri="{FF2B5EF4-FFF2-40B4-BE49-F238E27FC236}">
              <a16:creationId xmlns:a16="http://schemas.microsoft.com/office/drawing/2014/main" id="{155AB38E-EF76-4DC4-A421-DD8BA6364991}"/>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5" name="Text Box 17">
          <a:extLst>
            <a:ext uri="{FF2B5EF4-FFF2-40B4-BE49-F238E27FC236}">
              <a16:creationId xmlns:a16="http://schemas.microsoft.com/office/drawing/2014/main" id="{F339F75F-36EF-4EDE-9A11-20A6FEA6992F}"/>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6" name="Text Box 18">
          <a:extLst>
            <a:ext uri="{FF2B5EF4-FFF2-40B4-BE49-F238E27FC236}">
              <a16:creationId xmlns:a16="http://schemas.microsoft.com/office/drawing/2014/main" id="{284FBA0C-C887-4DFF-B19D-8E482E10C3A5}"/>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7" name="Text Box 19">
          <a:extLst>
            <a:ext uri="{FF2B5EF4-FFF2-40B4-BE49-F238E27FC236}">
              <a16:creationId xmlns:a16="http://schemas.microsoft.com/office/drawing/2014/main" id="{8407B28F-6EBA-40BF-B065-F1B14E8B919D}"/>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48" name="Text Box 16">
          <a:extLst>
            <a:ext uri="{FF2B5EF4-FFF2-40B4-BE49-F238E27FC236}">
              <a16:creationId xmlns:a16="http://schemas.microsoft.com/office/drawing/2014/main" id="{5BCA0EE7-5EC1-4BAB-874D-955D278123FC}"/>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49" name="Text Box 17">
          <a:extLst>
            <a:ext uri="{FF2B5EF4-FFF2-40B4-BE49-F238E27FC236}">
              <a16:creationId xmlns:a16="http://schemas.microsoft.com/office/drawing/2014/main" id="{16831F90-B8DF-45D8-9380-26262BAC7CF1}"/>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50" name="Text Box 18">
          <a:extLst>
            <a:ext uri="{FF2B5EF4-FFF2-40B4-BE49-F238E27FC236}">
              <a16:creationId xmlns:a16="http://schemas.microsoft.com/office/drawing/2014/main" id="{0F7FFC5F-0E17-45C5-8259-F76CACB72CE7}"/>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51" name="Text Box 19">
          <a:extLst>
            <a:ext uri="{FF2B5EF4-FFF2-40B4-BE49-F238E27FC236}">
              <a16:creationId xmlns:a16="http://schemas.microsoft.com/office/drawing/2014/main" id="{F916D946-0D70-47CD-BDF0-1197B6E999CD}"/>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052" name="Text Box 15">
          <a:extLst>
            <a:ext uri="{FF2B5EF4-FFF2-40B4-BE49-F238E27FC236}">
              <a16:creationId xmlns:a16="http://schemas.microsoft.com/office/drawing/2014/main" id="{21AB20E6-D7B2-4593-85F1-3B35466C3FB1}"/>
            </a:ext>
          </a:extLst>
        </xdr:cNvPr>
        <xdr:cNvSpPr txBox="1">
          <a:spLocks noChangeArrowheads="1"/>
        </xdr:cNvSpPr>
      </xdr:nvSpPr>
      <xdr:spPr bwMode="auto">
        <a:xfrm>
          <a:off x="4743450" y="37680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3" name="Text Box 16">
          <a:extLst>
            <a:ext uri="{FF2B5EF4-FFF2-40B4-BE49-F238E27FC236}">
              <a16:creationId xmlns:a16="http://schemas.microsoft.com/office/drawing/2014/main" id="{F533826C-C812-439A-A944-6ECCCE706A2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4" name="Text Box 17">
          <a:extLst>
            <a:ext uri="{FF2B5EF4-FFF2-40B4-BE49-F238E27FC236}">
              <a16:creationId xmlns:a16="http://schemas.microsoft.com/office/drawing/2014/main" id="{D05F1009-59F3-418B-A86E-D0A0E62E385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5" name="Text Box 18">
          <a:extLst>
            <a:ext uri="{FF2B5EF4-FFF2-40B4-BE49-F238E27FC236}">
              <a16:creationId xmlns:a16="http://schemas.microsoft.com/office/drawing/2014/main" id="{E39402AA-B670-40F0-A4D1-D9152BCC689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6" name="Text Box 19">
          <a:extLst>
            <a:ext uri="{FF2B5EF4-FFF2-40B4-BE49-F238E27FC236}">
              <a16:creationId xmlns:a16="http://schemas.microsoft.com/office/drawing/2014/main" id="{9F2F1BCF-2981-43BD-8B29-D48365DDD109}"/>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57" name="Text Box 16">
          <a:extLst>
            <a:ext uri="{FF2B5EF4-FFF2-40B4-BE49-F238E27FC236}">
              <a16:creationId xmlns:a16="http://schemas.microsoft.com/office/drawing/2014/main" id="{F15044D9-798C-4812-B95B-4E2005053F0C}"/>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58" name="Text Box 17">
          <a:extLst>
            <a:ext uri="{FF2B5EF4-FFF2-40B4-BE49-F238E27FC236}">
              <a16:creationId xmlns:a16="http://schemas.microsoft.com/office/drawing/2014/main" id="{5BCA9FD8-5572-47AB-8468-E83D7522A74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59" name="Text Box 18">
          <a:extLst>
            <a:ext uri="{FF2B5EF4-FFF2-40B4-BE49-F238E27FC236}">
              <a16:creationId xmlns:a16="http://schemas.microsoft.com/office/drawing/2014/main" id="{2C81610E-A141-47CB-AB51-0062E0444DA2}"/>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0" name="Text Box 16">
          <a:extLst>
            <a:ext uri="{FF2B5EF4-FFF2-40B4-BE49-F238E27FC236}">
              <a16:creationId xmlns:a16="http://schemas.microsoft.com/office/drawing/2014/main" id="{2BB8802B-8D6A-47F3-89F8-7574E2DB5E33}"/>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1" name="Text Box 17">
          <a:extLst>
            <a:ext uri="{FF2B5EF4-FFF2-40B4-BE49-F238E27FC236}">
              <a16:creationId xmlns:a16="http://schemas.microsoft.com/office/drawing/2014/main" id="{DAB2AB34-AFA7-4AEA-96EA-E44CADA87675}"/>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2" name="Text Box 18">
          <a:extLst>
            <a:ext uri="{FF2B5EF4-FFF2-40B4-BE49-F238E27FC236}">
              <a16:creationId xmlns:a16="http://schemas.microsoft.com/office/drawing/2014/main" id="{42D05CFA-6719-4402-B6BD-49D27F14022E}"/>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3" name="Text Box 19">
          <a:extLst>
            <a:ext uri="{FF2B5EF4-FFF2-40B4-BE49-F238E27FC236}">
              <a16:creationId xmlns:a16="http://schemas.microsoft.com/office/drawing/2014/main" id="{D5F271FF-E898-4BE9-A42F-00D9AF97BEE8}"/>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4" name="Text Box 16">
          <a:extLst>
            <a:ext uri="{FF2B5EF4-FFF2-40B4-BE49-F238E27FC236}">
              <a16:creationId xmlns:a16="http://schemas.microsoft.com/office/drawing/2014/main" id="{385C5FE7-9639-48CC-94C4-ECB65A91BD18}"/>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5" name="Text Box 17">
          <a:extLst>
            <a:ext uri="{FF2B5EF4-FFF2-40B4-BE49-F238E27FC236}">
              <a16:creationId xmlns:a16="http://schemas.microsoft.com/office/drawing/2014/main" id="{B69D835F-B23C-4C38-8F96-1C66AAC0CFE3}"/>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6" name="Text Box 18">
          <a:extLst>
            <a:ext uri="{FF2B5EF4-FFF2-40B4-BE49-F238E27FC236}">
              <a16:creationId xmlns:a16="http://schemas.microsoft.com/office/drawing/2014/main" id="{3619269A-243A-43D3-9F8C-20701BE3AA07}"/>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7" name="Text Box 19">
          <a:extLst>
            <a:ext uri="{FF2B5EF4-FFF2-40B4-BE49-F238E27FC236}">
              <a16:creationId xmlns:a16="http://schemas.microsoft.com/office/drawing/2014/main" id="{5DEE7BB4-C379-4F06-BFA0-D71E9AFA96B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56743"/>
    <xdr:sp macro="" textlink="">
      <xdr:nvSpPr>
        <xdr:cNvPr id="3068" name="Text Box 15">
          <a:extLst>
            <a:ext uri="{FF2B5EF4-FFF2-40B4-BE49-F238E27FC236}">
              <a16:creationId xmlns:a16="http://schemas.microsoft.com/office/drawing/2014/main" id="{7A881956-9A43-4631-8208-FF0788F94B46}"/>
            </a:ext>
          </a:extLst>
        </xdr:cNvPr>
        <xdr:cNvSpPr txBox="1">
          <a:spLocks noChangeArrowheads="1"/>
        </xdr:cNvSpPr>
      </xdr:nvSpPr>
      <xdr:spPr bwMode="auto">
        <a:xfrm>
          <a:off x="4743450" y="369379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442269"/>
    <xdr:sp macro="" textlink="">
      <xdr:nvSpPr>
        <xdr:cNvPr id="3069" name="Text Box 15">
          <a:extLst>
            <a:ext uri="{FF2B5EF4-FFF2-40B4-BE49-F238E27FC236}">
              <a16:creationId xmlns:a16="http://schemas.microsoft.com/office/drawing/2014/main" id="{7C9BF725-4E19-417A-8F7B-05E5672F2778}"/>
            </a:ext>
          </a:extLst>
        </xdr:cNvPr>
        <xdr:cNvSpPr txBox="1">
          <a:spLocks noChangeArrowheads="1"/>
        </xdr:cNvSpPr>
      </xdr:nvSpPr>
      <xdr:spPr bwMode="auto">
        <a:xfrm>
          <a:off x="14363700" y="36937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070" name="Text Box 15">
          <a:extLst>
            <a:ext uri="{FF2B5EF4-FFF2-40B4-BE49-F238E27FC236}">
              <a16:creationId xmlns:a16="http://schemas.microsoft.com/office/drawing/2014/main" id="{D2A5D16D-7640-4DD0-B359-8D89A89B5EB6}"/>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071" name="Text Box 15">
          <a:extLst>
            <a:ext uri="{FF2B5EF4-FFF2-40B4-BE49-F238E27FC236}">
              <a16:creationId xmlns:a16="http://schemas.microsoft.com/office/drawing/2014/main" id="{ED6D730A-D03D-49B6-BDE3-65FD579CA838}"/>
            </a:ext>
          </a:extLst>
        </xdr:cNvPr>
        <xdr:cNvSpPr txBox="1">
          <a:spLocks noChangeArrowheads="1"/>
        </xdr:cNvSpPr>
      </xdr:nvSpPr>
      <xdr:spPr bwMode="auto">
        <a:xfrm>
          <a:off x="4743450" y="36937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213632"/>
    <xdr:sp macro="" textlink="">
      <xdr:nvSpPr>
        <xdr:cNvPr id="3072" name="Text Box 15">
          <a:extLst>
            <a:ext uri="{FF2B5EF4-FFF2-40B4-BE49-F238E27FC236}">
              <a16:creationId xmlns:a16="http://schemas.microsoft.com/office/drawing/2014/main" id="{10B3FCDD-9965-4F37-8961-6C81A723B62F}"/>
            </a:ext>
          </a:extLst>
        </xdr:cNvPr>
        <xdr:cNvSpPr txBox="1">
          <a:spLocks noChangeArrowheads="1"/>
        </xdr:cNvSpPr>
      </xdr:nvSpPr>
      <xdr:spPr bwMode="auto">
        <a:xfrm>
          <a:off x="1436370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3" name="Text Box 16">
          <a:extLst>
            <a:ext uri="{FF2B5EF4-FFF2-40B4-BE49-F238E27FC236}">
              <a16:creationId xmlns:a16="http://schemas.microsoft.com/office/drawing/2014/main" id="{65547652-AC3E-4CBD-9CC4-40C9479656D6}"/>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4" name="Text Box 17">
          <a:extLst>
            <a:ext uri="{FF2B5EF4-FFF2-40B4-BE49-F238E27FC236}">
              <a16:creationId xmlns:a16="http://schemas.microsoft.com/office/drawing/2014/main" id="{81F878F5-B53F-4FA1-A0B0-9CC611EBAA6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5" name="Text Box 18">
          <a:extLst>
            <a:ext uri="{FF2B5EF4-FFF2-40B4-BE49-F238E27FC236}">
              <a16:creationId xmlns:a16="http://schemas.microsoft.com/office/drawing/2014/main" id="{DA3B59FE-7072-4906-92FA-B27BA4B12E3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6" name="Text Box 19">
          <a:extLst>
            <a:ext uri="{FF2B5EF4-FFF2-40B4-BE49-F238E27FC236}">
              <a16:creationId xmlns:a16="http://schemas.microsoft.com/office/drawing/2014/main" id="{DEDAA78E-293F-4C4F-B6FE-8F21ADD974CB}"/>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77" name="Text Box 16">
          <a:extLst>
            <a:ext uri="{FF2B5EF4-FFF2-40B4-BE49-F238E27FC236}">
              <a16:creationId xmlns:a16="http://schemas.microsoft.com/office/drawing/2014/main" id="{508C3EBD-E1CB-4E8C-8566-37DABA657FBF}"/>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78" name="Text Box 17">
          <a:extLst>
            <a:ext uri="{FF2B5EF4-FFF2-40B4-BE49-F238E27FC236}">
              <a16:creationId xmlns:a16="http://schemas.microsoft.com/office/drawing/2014/main" id="{1FF103BF-D72A-4FDF-83F5-86E01748625B}"/>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79" name="Text Box 18">
          <a:extLst>
            <a:ext uri="{FF2B5EF4-FFF2-40B4-BE49-F238E27FC236}">
              <a16:creationId xmlns:a16="http://schemas.microsoft.com/office/drawing/2014/main" id="{36209730-0673-4F2F-A986-E4D85936D829}"/>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80" name="Text Box 19">
          <a:extLst>
            <a:ext uri="{FF2B5EF4-FFF2-40B4-BE49-F238E27FC236}">
              <a16:creationId xmlns:a16="http://schemas.microsoft.com/office/drawing/2014/main" id="{EA799E45-3068-426F-B5CF-02035110695E}"/>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1" name="Text Box 16">
          <a:extLst>
            <a:ext uri="{FF2B5EF4-FFF2-40B4-BE49-F238E27FC236}">
              <a16:creationId xmlns:a16="http://schemas.microsoft.com/office/drawing/2014/main" id="{8AD39E68-DF9A-4684-B79E-A04BE34BEEC6}"/>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2" name="Text Box 17">
          <a:extLst>
            <a:ext uri="{FF2B5EF4-FFF2-40B4-BE49-F238E27FC236}">
              <a16:creationId xmlns:a16="http://schemas.microsoft.com/office/drawing/2014/main" id="{AA848FDE-CBBE-4A7F-82CB-AFB68EC6A987}"/>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3" name="Text Box 18">
          <a:extLst>
            <a:ext uri="{FF2B5EF4-FFF2-40B4-BE49-F238E27FC236}">
              <a16:creationId xmlns:a16="http://schemas.microsoft.com/office/drawing/2014/main" id="{1513D9E5-526E-4AA4-BD3B-5BA9F6AFC5D8}"/>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4" name="Text Box 19">
          <a:extLst>
            <a:ext uri="{FF2B5EF4-FFF2-40B4-BE49-F238E27FC236}">
              <a16:creationId xmlns:a16="http://schemas.microsoft.com/office/drawing/2014/main" id="{6003A872-E8C4-44E2-A701-7224504512D0}"/>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085" name="Text Box 15">
          <a:extLst>
            <a:ext uri="{FF2B5EF4-FFF2-40B4-BE49-F238E27FC236}">
              <a16:creationId xmlns:a16="http://schemas.microsoft.com/office/drawing/2014/main" id="{FCBDAFAB-9C38-4070-8D58-B849C7C418A8}"/>
            </a:ext>
          </a:extLst>
        </xdr:cNvPr>
        <xdr:cNvSpPr txBox="1">
          <a:spLocks noChangeArrowheads="1"/>
        </xdr:cNvSpPr>
      </xdr:nvSpPr>
      <xdr:spPr bwMode="auto">
        <a:xfrm>
          <a:off x="4743450" y="37680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6" name="Text Box 16">
          <a:extLst>
            <a:ext uri="{FF2B5EF4-FFF2-40B4-BE49-F238E27FC236}">
              <a16:creationId xmlns:a16="http://schemas.microsoft.com/office/drawing/2014/main" id="{D7CF141E-0368-4C54-9644-FA9D1BF00E86}"/>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7" name="Text Box 17">
          <a:extLst>
            <a:ext uri="{FF2B5EF4-FFF2-40B4-BE49-F238E27FC236}">
              <a16:creationId xmlns:a16="http://schemas.microsoft.com/office/drawing/2014/main" id="{3E7D5BDB-0C10-41D0-8773-4C67CF2215B4}"/>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8" name="Text Box 18">
          <a:extLst>
            <a:ext uri="{FF2B5EF4-FFF2-40B4-BE49-F238E27FC236}">
              <a16:creationId xmlns:a16="http://schemas.microsoft.com/office/drawing/2014/main" id="{2347D4FF-4C29-4BC2-9DBA-FDAC82EE1236}"/>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9" name="Text Box 19">
          <a:extLst>
            <a:ext uri="{FF2B5EF4-FFF2-40B4-BE49-F238E27FC236}">
              <a16:creationId xmlns:a16="http://schemas.microsoft.com/office/drawing/2014/main" id="{28E4203B-CD6C-43D6-8C74-541A6F91F972}"/>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86</xdr:row>
      <xdr:rowOff>504825</xdr:rowOff>
    </xdr:from>
    <xdr:ext cx="95250" cy="442269"/>
    <xdr:sp macro="" textlink="">
      <xdr:nvSpPr>
        <xdr:cNvPr id="3090" name="Text Box 15">
          <a:extLst>
            <a:ext uri="{FF2B5EF4-FFF2-40B4-BE49-F238E27FC236}">
              <a16:creationId xmlns:a16="http://schemas.microsoft.com/office/drawing/2014/main" id="{DF6432AC-20F3-4FC5-A733-B7F603EDFF6D}"/>
            </a:ext>
          </a:extLst>
        </xdr:cNvPr>
        <xdr:cNvSpPr txBox="1">
          <a:spLocks noChangeArrowheads="1"/>
        </xdr:cNvSpPr>
      </xdr:nvSpPr>
      <xdr:spPr bwMode="auto">
        <a:xfrm>
          <a:off x="14363700" y="37680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91" name="Text Box 16">
          <a:extLst>
            <a:ext uri="{FF2B5EF4-FFF2-40B4-BE49-F238E27FC236}">
              <a16:creationId xmlns:a16="http://schemas.microsoft.com/office/drawing/2014/main" id="{ACEEBE3A-5BF4-4C02-8BFF-5CE131FFC681}"/>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92" name="Text Box 17">
          <a:extLst>
            <a:ext uri="{FF2B5EF4-FFF2-40B4-BE49-F238E27FC236}">
              <a16:creationId xmlns:a16="http://schemas.microsoft.com/office/drawing/2014/main" id="{B17736DE-0E59-4FE8-9C75-27822D3E667C}"/>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93" name="Text Box 18">
          <a:extLst>
            <a:ext uri="{FF2B5EF4-FFF2-40B4-BE49-F238E27FC236}">
              <a16:creationId xmlns:a16="http://schemas.microsoft.com/office/drawing/2014/main" id="{A493B4F3-8B46-4BD0-A367-1D989E84BDC6}"/>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4" name="Text Box 16">
          <a:extLst>
            <a:ext uri="{FF2B5EF4-FFF2-40B4-BE49-F238E27FC236}">
              <a16:creationId xmlns:a16="http://schemas.microsoft.com/office/drawing/2014/main" id="{4603F8FB-D28D-4CC7-A470-1933403469E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5" name="Text Box 17">
          <a:extLst>
            <a:ext uri="{FF2B5EF4-FFF2-40B4-BE49-F238E27FC236}">
              <a16:creationId xmlns:a16="http://schemas.microsoft.com/office/drawing/2014/main" id="{F1322F0B-4AA0-46AA-A369-FB0D0C164F37}"/>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6" name="Text Box 18">
          <a:extLst>
            <a:ext uri="{FF2B5EF4-FFF2-40B4-BE49-F238E27FC236}">
              <a16:creationId xmlns:a16="http://schemas.microsoft.com/office/drawing/2014/main" id="{DF41C4FA-6B0A-4C27-B3D1-91E956C9D93D}"/>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7" name="Text Box 19">
          <a:extLst>
            <a:ext uri="{FF2B5EF4-FFF2-40B4-BE49-F238E27FC236}">
              <a16:creationId xmlns:a16="http://schemas.microsoft.com/office/drawing/2014/main" id="{8A2B89C7-EF27-46EA-A81F-50612EEE69A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8" name="Text Box 16">
          <a:extLst>
            <a:ext uri="{FF2B5EF4-FFF2-40B4-BE49-F238E27FC236}">
              <a16:creationId xmlns:a16="http://schemas.microsoft.com/office/drawing/2014/main" id="{ECF77056-EE01-43D2-96AF-4448D6797478}"/>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9" name="Text Box 17">
          <a:extLst>
            <a:ext uri="{FF2B5EF4-FFF2-40B4-BE49-F238E27FC236}">
              <a16:creationId xmlns:a16="http://schemas.microsoft.com/office/drawing/2014/main" id="{FE527853-5968-4F2F-A744-8E4E75939593}"/>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00" name="Text Box 18">
          <a:extLst>
            <a:ext uri="{FF2B5EF4-FFF2-40B4-BE49-F238E27FC236}">
              <a16:creationId xmlns:a16="http://schemas.microsoft.com/office/drawing/2014/main" id="{8FFF181A-AC6D-49BF-87DE-D36068C0F05A}"/>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170392</xdr:rowOff>
    </xdr:from>
    <xdr:ext cx="95250" cy="213632"/>
    <xdr:sp macro="" textlink="">
      <xdr:nvSpPr>
        <xdr:cNvPr id="3101" name="Text Box 15">
          <a:extLst>
            <a:ext uri="{FF2B5EF4-FFF2-40B4-BE49-F238E27FC236}">
              <a16:creationId xmlns:a16="http://schemas.microsoft.com/office/drawing/2014/main" id="{4F4E893F-3075-49BE-9536-74E8946F628B}"/>
            </a:ext>
          </a:extLst>
        </xdr:cNvPr>
        <xdr:cNvSpPr txBox="1">
          <a:spLocks noChangeArrowheads="1"/>
        </xdr:cNvSpPr>
      </xdr:nvSpPr>
      <xdr:spPr bwMode="auto">
        <a:xfrm>
          <a:off x="14392275" y="389657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2" name="Text Box 16">
          <a:extLst>
            <a:ext uri="{FF2B5EF4-FFF2-40B4-BE49-F238E27FC236}">
              <a16:creationId xmlns:a16="http://schemas.microsoft.com/office/drawing/2014/main" id="{B3DB5574-D6D5-420C-BB45-D535488BB76B}"/>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3" name="Text Box 17">
          <a:extLst>
            <a:ext uri="{FF2B5EF4-FFF2-40B4-BE49-F238E27FC236}">
              <a16:creationId xmlns:a16="http://schemas.microsoft.com/office/drawing/2014/main" id="{0459E5E0-53F5-47DC-B5E4-CC881B50D50D}"/>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4" name="Text Box 18">
          <a:extLst>
            <a:ext uri="{FF2B5EF4-FFF2-40B4-BE49-F238E27FC236}">
              <a16:creationId xmlns:a16="http://schemas.microsoft.com/office/drawing/2014/main" id="{83CE088F-BA33-400B-8468-C12929B48B51}"/>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5" name="Text Box 19">
          <a:extLst>
            <a:ext uri="{FF2B5EF4-FFF2-40B4-BE49-F238E27FC236}">
              <a16:creationId xmlns:a16="http://schemas.microsoft.com/office/drawing/2014/main" id="{99C55179-D9B8-4E3E-8951-137167D8244A}"/>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6" name="Text Box 16">
          <a:extLst>
            <a:ext uri="{FF2B5EF4-FFF2-40B4-BE49-F238E27FC236}">
              <a16:creationId xmlns:a16="http://schemas.microsoft.com/office/drawing/2014/main" id="{9986E5A4-27FA-42FB-901A-D48CC719D693}"/>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7" name="Text Box 17">
          <a:extLst>
            <a:ext uri="{FF2B5EF4-FFF2-40B4-BE49-F238E27FC236}">
              <a16:creationId xmlns:a16="http://schemas.microsoft.com/office/drawing/2014/main" id="{51633729-1AAD-471D-8F98-D3E38D83DD5B}"/>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8" name="Text Box 18">
          <a:extLst>
            <a:ext uri="{FF2B5EF4-FFF2-40B4-BE49-F238E27FC236}">
              <a16:creationId xmlns:a16="http://schemas.microsoft.com/office/drawing/2014/main" id="{525FCFF4-23D3-4058-A668-0FE6AB0C334A}"/>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9" name="Text Box 19">
          <a:extLst>
            <a:ext uri="{FF2B5EF4-FFF2-40B4-BE49-F238E27FC236}">
              <a16:creationId xmlns:a16="http://schemas.microsoft.com/office/drawing/2014/main" id="{D6622391-4558-4BAB-863A-3BB9FC43DC6D}"/>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0" name="Text Box 16">
          <a:extLst>
            <a:ext uri="{FF2B5EF4-FFF2-40B4-BE49-F238E27FC236}">
              <a16:creationId xmlns:a16="http://schemas.microsoft.com/office/drawing/2014/main" id="{9E83C903-FA4B-4562-A9E6-7AFBAA835798}"/>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1" name="Text Box 17">
          <a:extLst>
            <a:ext uri="{FF2B5EF4-FFF2-40B4-BE49-F238E27FC236}">
              <a16:creationId xmlns:a16="http://schemas.microsoft.com/office/drawing/2014/main" id="{4B8D3610-40B8-44A4-84EA-7C67BA6C3E11}"/>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2" name="Text Box 18">
          <a:extLst>
            <a:ext uri="{FF2B5EF4-FFF2-40B4-BE49-F238E27FC236}">
              <a16:creationId xmlns:a16="http://schemas.microsoft.com/office/drawing/2014/main" id="{D25F026D-CFDC-455E-90FB-2E1F00B8D4D3}"/>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3" name="Text Box 19">
          <a:extLst>
            <a:ext uri="{FF2B5EF4-FFF2-40B4-BE49-F238E27FC236}">
              <a16:creationId xmlns:a16="http://schemas.microsoft.com/office/drawing/2014/main" id="{3DD4B968-3347-494C-BF26-7F1A06EA47ED}"/>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114" name="Text Box 15">
          <a:extLst>
            <a:ext uri="{FF2B5EF4-FFF2-40B4-BE49-F238E27FC236}">
              <a16:creationId xmlns:a16="http://schemas.microsoft.com/office/drawing/2014/main" id="{61AA25E4-EEFB-4CA6-87DF-BECF3DAE2874}"/>
            </a:ext>
          </a:extLst>
        </xdr:cNvPr>
        <xdr:cNvSpPr txBox="1">
          <a:spLocks noChangeArrowheads="1"/>
        </xdr:cNvSpPr>
      </xdr:nvSpPr>
      <xdr:spPr bwMode="auto">
        <a:xfrm>
          <a:off x="4743450" y="37680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5" name="Text Box 16">
          <a:extLst>
            <a:ext uri="{FF2B5EF4-FFF2-40B4-BE49-F238E27FC236}">
              <a16:creationId xmlns:a16="http://schemas.microsoft.com/office/drawing/2014/main" id="{4C8DF352-0F71-440C-A2B6-B25B5077974F}"/>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6" name="Text Box 17">
          <a:extLst>
            <a:ext uri="{FF2B5EF4-FFF2-40B4-BE49-F238E27FC236}">
              <a16:creationId xmlns:a16="http://schemas.microsoft.com/office/drawing/2014/main" id="{71DE8630-E7C7-4FDE-9FDE-996727023D1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7" name="Text Box 18">
          <a:extLst>
            <a:ext uri="{FF2B5EF4-FFF2-40B4-BE49-F238E27FC236}">
              <a16:creationId xmlns:a16="http://schemas.microsoft.com/office/drawing/2014/main" id="{9179D5FE-FEB4-45D1-BDC3-24269344536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8" name="Text Box 19">
          <a:extLst>
            <a:ext uri="{FF2B5EF4-FFF2-40B4-BE49-F238E27FC236}">
              <a16:creationId xmlns:a16="http://schemas.microsoft.com/office/drawing/2014/main" id="{DE241918-4359-4D87-936F-954F1CF0437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19" name="Text Box 16">
          <a:extLst>
            <a:ext uri="{FF2B5EF4-FFF2-40B4-BE49-F238E27FC236}">
              <a16:creationId xmlns:a16="http://schemas.microsoft.com/office/drawing/2014/main" id="{0A1C8F7B-6B67-465D-964F-B7F78DDD5F7A}"/>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20" name="Text Box 17">
          <a:extLst>
            <a:ext uri="{FF2B5EF4-FFF2-40B4-BE49-F238E27FC236}">
              <a16:creationId xmlns:a16="http://schemas.microsoft.com/office/drawing/2014/main" id="{840E3DA7-278C-4CE6-B8B0-367C6E0DD393}"/>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15875</xdr:rowOff>
    </xdr:from>
    <xdr:ext cx="95250" cy="171450"/>
    <xdr:sp macro="" textlink="">
      <xdr:nvSpPr>
        <xdr:cNvPr id="3121" name="Text Box 18">
          <a:extLst>
            <a:ext uri="{FF2B5EF4-FFF2-40B4-BE49-F238E27FC236}">
              <a16:creationId xmlns:a16="http://schemas.microsoft.com/office/drawing/2014/main" id="{AA24D30A-0988-4F22-B639-C863FD9B09F1}"/>
            </a:ext>
          </a:extLst>
        </xdr:cNvPr>
        <xdr:cNvSpPr txBox="1">
          <a:spLocks noChangeArrowheads="1"/>
        </xdr:cNvSpPr>
      </xdr:nvSpPr>
      <xdr:spPr bwMode="auto">
        <a:xfrm>
          <a:off x="14355762" y="38811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2" name="Text Box 16">
          <a:extLst>
            <a:ext uri="{FF2B5EF4-FFF2-40B4-BE49-F238E27FC236}">
              <a16:creationId xmlns:a16="http://schemas.microsoft.com/office/drawing/2014/main" id="{A2E7D681-9372-4947-8B4A-BD74ABF59ECA}"/>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3" name="Text Box 17">
          <a:extLst>
            <a:ext uri="{FF2B5EF4-FFF2-40B4-BE49-F238E27FC236}">
              <a16:creationId xmlns:a16="http://schemas.microsoft.com/office/drawing/2014/main" id="{17058F9F-1EFE-4C76-8DBF-26B6A60F9E05}"/>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4" name="Text Box 18">
          <a:extLst>
            <a:ext uri="{FF2B5EF4-FFF2-40B4-BE49-F238E27FC236}">
              <a16:creationId xmlns:a16="http://schemas.microsoft.com/office/drawing/2014/main" id="{5FF26353-1E54-42CD-B309-4E9923F7799A}"/>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5" name="Text Box 19">
          <a:extLst>
            <a:ext uri="{FF2B5EF4-FFF2-40B4-BE49-F238E27FC236}">
              <a16:creationId xmlns:a16="http://schemas.microsoft.com/office/drawing/2014/main" id="{33E64024-1D0E-4CC8-AE52-2461BDAC7785}"/>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6" name="Text Box 16">
          <a:extLst>
            <a:ext uri="{FF2B5EF4-FFF2-40B4-BE49-F238E27FC236}">
              <a16:creationId xmlns:a16="http://schemas.microsoft.com/office/drawing/2014/main" id="{53341B20-11BC-4ED9-968C-E562AF26155B}"/>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170392</xdr:rowOff>
    </xdr:from>
    <xdr:ext cx="95250" cy="213632"/>
    <xdr:sp macro="" textlink="">
      <xdr:nvSpPr>
        <xdr:cNvPr id="3127" name="Text Box 15">
          <a:extLst>
            <a:ext uri="{FF2B5EF4-FFF2-40B4-BE49-F238E27FC236}">
              <a16:creationId xmlns:a16="http://schemas.microsoft.com/office/drawing/2014/main" id="{5862A7C5-4A1C-4AB8-A07B-ED7EE2CA32D0}"/>
            </a:ext>
          </a:extLst>
        </xdr:cNvPr>
        <xdr:cNvSpPr txBox="1">
          <a:spLocks noChangeArrowheads="1"/>
        </xdr:cNvSpPr>
      </xdr:nvSpPr>
      <xdr:spPr bwMode="auto">
        <a:xfrm>
          <a:off x="14392275" y="389657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3128" name="Text Box 15">
          <a:extLst>
            <a:ext uri="{FF2B5EF4-FFF2-40B4-BE49-F238E27FC236}">
              <a16:creationId xmlns:a16="http://schemas.microsoft.com/office/drawing/2014/main" id="{CDB54CC8-EE89-4A25-8BC2-8688DFD32182}"/>
            </a:ext>
          </a:extLst>
        </xdr:cNvPr>
        <xdr:cNvSpPr txBox="1">
          <a:spLocks noChangeArrowheads="1"/>
        </xdr:cNvSpPr>
      </xdr:nvSpPr>
      <xdr:spPr bwMode="auto">
        <a:xfrm>
          <a:off x="4743450" y="391668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442269"/>
    <xdr:sp macro="" textlink="">
      <xdr:nvSpPr>
        <xdr:cNvPr id="3129" name="Text Box 15">
          <a:extLst>
            <a:ext uri="{FF2B5EF4-FFF2-40B4-BE49-F238E27FC236}">
              <a16:creationId xmlns:a16="http://schemas.microsoft.com/office/drawing/2014/main" id="{D4DF6E92-624B-4024-B89F-F1FEE4EAEA89}"/>
            </a:ext>
          </a:extLst>
        </xdr:cNvPr>
        <xdr:cNvSpPr txBox="1">
          <a:spLocks noChangeArrowheads="1"/>
        </xdr:cNvSpPr>
      </xdr:nvSpPr>
      <xdr:spPr bwMode="auto">
        <a:xfrm>
          <a:off x="1436370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130" name="Text Box 15">
          <a:extLst>
            <a:ext uri="{FF2B5EF4-FFF2-40B4-BE49-F238E27FC236}">
              <a16:creationId xmlns:a16="http://schemas.microsoft.com/office/drawing/2014/main" id="{6C1940E2-F9BF-4CD8-A8F8-2106808E4A17}"/>
            </a:ext>
          </a:extLst>
        </xdr:cNvPr>
        <xdr:cNvSpPr txBox="1">
          <a:spLocks noChangeArrowheads="1"/>
        </xdr:cNvSpPr>
      </xdr:nvSpPr>
      <xdr:spPr bwMode="auto">
        <a:xfrm>
          <a:off x="3091815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131" name="Text Box 15">
          <a:extLst>
            <a:ext uri="{FF2B5EF4-FFF2-40B4-BE49-F238E27FC236}">
              <a16:creationId xmlns:a16="http://schemas.microsoft.com/office/drawing/2014/main" id="{1AF51776-5378-4A3C-A235-03E1CE65759C}"/>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132" name="Text Box 15">
          <a:extLst>
            <a:ext uri="{FF2B5EF4-FFF2-40B4-BE49-F238E27FC236}">
              <a16:creationId xmlns:a16="http://schemas.microsoft.com/office/drawing/2014/main" id="{D23AE1D3-D82B-4F33-8DC7-142F8749E09D}"/>
            </a:ext>
          </a:extLst>
        </xdr:cNvPr>
        <xdr:cNvSpPr txBox="1">
          <a:spLocks noChangeArrowheads="1"/>
        </xdr:cNvSpPr>
      </xdr:nvSpPr>
      <xdr:spPr bwMode="auto">
        <a:xfrm>
          <a:off x="4743450" y="3916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170392</xdr:rowOff>
    </xdr:from>
    <xdr:ext cx="95250" cy="213632"/>
    <xdr:sp macro="" textlink="">
      <xdr:nvSpPr>
        <xdr:cNvPr id="3133" name="Text Box 15">
          <a:extLst>
            <a:ext uri="{FF2B5EF4-FFF2-40B4-BE49-F238E27FC236}">
              <a16:creationId xmlns:a16="http://schemas.microsoft.com/office/drawing/2014/main" id="{68CA6B72-7EEC-4758-8A32-C02D74B4A8DE}"/>
            </a:ext>
          </a:extLst>
        </xdr:cNvPr>
        <xdr:cNvSpPr txBox="1">
          <a:spLocks noChangeArrowheads="1"/>
        </xdr:cNvSpPr>
      </xdr:nvSpPr>
      <xdr:spPr bwMode="auto">
        <a:xfrm>
          <a:off x="14392275" y="389657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4" name="Text Box 16">
          <a:extLst>
            <a:ext uri="{FF2B5EF4-FFF2-40B4-BE49-F238E27FC236}">
              <a16:creationId xmlns:a16="http://schemas.microsoft.com/office/drawing/2014/main" id="{83B142FF-0C04-4AA8-A188-FFD9787052AB}"/>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5" name="Text Box 17">
          <a:extLst>
            <a:ext uri="{FF2B5EF4-FFF2-40B4-BE49-F238E27FC236}">
              <a16:creationId xmlns:a16="http://schemas.microsoft.com/office/drawing/2014/main" id="{5B4DB249-7693-43B3-8BD0-1DE8E1AA808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6" name="Text Box 18">
          <a:extLst>
            <a:ext uri="{FF2B5EF4-FFF2-40B4-BE49-F238E27FC236}">
              <a16:creationId xmlns:a16="http://schemas.microsoft.com/office/drawing/2014/main" id="{98D1AE2D-B608-457D-9DF8-015B60583851}"/>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7" name="Text Box 19">
          <a:extLst>
            <a:ext uri="{FF2B5EF4-FFF2-40B4-BE49-F238E27FC236}">
              <a16:creationId xmlns:a16="http://schemas.microsoft.com/office/drawing/2014/main" id="{FA180DCB-D66F-48AC-A400-87AECD7C149D}"/>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38" name="Text Box 16">
          <a:extLst>
            <a:ext uri="{FF2B5EF4-FFF2-40B4-BE49-F238E27FC236}">
              <a16:creationId xmlns:a16="http://schemas.microsoft.com/office/drawing/2014/main" id="{9BF66161-ABF6-4C26-9090-6C95C5A8BD89}"/>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39" name="Text Box 17">
          <a:extLst>
            <a:ext uri="{FF2B5EF4-FFF2-40B4-BE49-F238E27FC236}">
              <a16:creationId xmlns:a16="http://schemas.microsoft.com/office/drawing/2014/main" id="{C1A36741-85CF-483D-AB22-FC53E4D83343}"/>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40" name="Text Box 18">
          <a:extLst>
            <a:ext uri="{FF2B5EF4-FFF2-40B4-BE49-F238E27FC236}">
              <a16:creationId xmlns:a16="http://schemas.microsoft.com/office/drawing/2014/main" id="{0774A938-1E73-45E9-8514-3FE2CD5CAA0F}"/>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41" name="Text Box 19">
          <a:extLst>
            <a:ext uri="{FF2B5EF4-FFF2-40B4-BE49-F238E27FC236}">
              <a16:creationId xmlns:a16="http://schemas.microsoft.com/office/drawing/2014/main" id="{033533CA-A80A-48E0-8389-65D1EFA67B90}"/>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2" name="Text Box 16">
          <a:extLst>
            <a:ext uri="{FF2B5EF4-FFF2-40B4-BE49-F238E27FC236}">
              <a16:creationId xmlns:a16="http://schemas.microsoft.com/office/drawing/2014/main" id="{FFC5F760-8BF5-4FA6-995B-D355D96EDACF}"/>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3" name="Text Box 17">
          <a:extLst>
            <a:ext uri="{FF2B5EF4-FFF2-40B4-BE49-F238E27FC236}">
              <a16:creationId xmlns:a16="http://schemas.microsoft.com/office/drawing/2014/main" id="{BA41FA45-0869-44BE-88B7-65238E69436E}"/>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4" name="Text Box 18">
          <a:extLst>
            <a:ext uri="{FF2B5EF4-FFF2-40B4-BE49-F238E27FC236}">
              <a16:creationId xmlns:a16="http://schemas.microsoft.com/office/drawing/2014/main" id="{642B6BB7-F42A-4097-9890-E179E2E28D03}"/>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5" name="Text Box 19">
          <a:extLst>
            <a:ext uri="{FF2B5EF4-FFF2-40B4-BE49-F238E27FC236}">
              <a16:creationId xmlns:a16="http://schemas.microsoft.com/office/drawing/2014/main" id="{B1F5F306-56F2-4CAC-9CCB-9FDCBBA0B02B}"/>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146" name="Text Box 15">
          <a:extLst>
            <a:ext uri="{FF2B5EF4-FFF2-40B4-BE49-F238E27FC236}">
              <a16:creationId xmlns:a16="http://schemas.microsoft.com/office/drawing/2014/main" id="{4DDB03E6-55BD-4B7E-8EFC-08912036D65C}"/>
            </a:ext>
          </a:extLst>
        </xdr:cNvPr>
        <xdr:cNvSpPr txBox="1">
          <a:spLocks noChangeArrowheads="1"/>
        </xdr:cNvSpPr>
      </xdr:nvSpPr>
      <xdr:spPr bwMode="auto">
        <a:xfrm>
          <a:off x="4743450" y="399097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47" name="Text Box 16">
          <a:extLst>
            <a:ext uri="{FF2B5EF4-FFF2-40B4-BE49-F238E27FC236}">
              <a16:creationId xmlns:a16="http://schemas.microsoft.com/office/drawing/2014/main" id="{046BAF69-C887-4336-BE59-09CB5B96CA57}"/>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48" name="Text Box 17">
          <a:extLst>
            <a:ext uri="{FF2B5EF4-FFF2-40B4-BE49-F238E27FC236}">
              <a16:creationId xmlns:a16="http://schemas.microsoft.com/office/drawing/2014/main" id="{901143A4-B98B-4D19-B1DF-9454569733F4}"/>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49" name="Text Box 18">
          <a:extLst>
            <a:ext uri="{FF2B5EF4-FFF2-40B4-BE49-F238E27FC236}">
              <a16:creationId xmlns:a16="http://schemas.microsoft.com/office/drawing/2014/main" id="{099800CF-0E03-4849-990C-0D448D6FE3F3}"/>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50" name="Text Box 19">
          <a:extLst>
            <a:ext uri="{FF2B5EF4-FFF2-40B4-BE49-F238E27FC236}">
              <a16:creationId xmlns:a16="http://schemas.microsoft.com/office/drawing/2014/main" id="{22E06D9B-A12C-4DDC-948C-E421EDE16A5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51" name="Text Box 16">
          <a:extLst>
            <a:ext uri="{FF2B5EF4-FFF2-40B4-BE49-F238E27FC236}">
              <a16:creationId xmlns:a16="http://schemas.microsoft.com/office/drawing/2014/main" id="{46F250B8-4D73-4C5D-8293-74812E5E420B}"/>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52" name="Text Box 17">
          <a:extLst>
            <a:ext uri="{FF2B5EF4-FFF2-40B4-BE49-F238E27FC236}">
              <a16:creationId xmlns:a16="http://schemas.microsoft.com/office/drawing/2014/main" id="{9D419346-5B54-4E4A-BD52-AE9EB80B88F1}"/>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53" name="Text Box 18">
          <a:extLst>
            <a:ext uri="{FF2B5EF4-FFF2-40B4-BE49-F238E27FC236}">
              <a16:creationId xmlns:a16="http://schemas.microsoft.com/office/drawing/2014/main" id="{80BAC78B-C0D6-4A19-9450-769B9B54374D}"/>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4" name="Text Box 16">
          <a:extLst>
            <a:ext uri="{FF2B5EF4-FFF2-40B4-BE49-F238E27FC236}">
              <a16:creationId xmlns:a16="http://schemas.microsoft.com/office/drawing/2014/main" id="{050C537D-045D-4510-99E8-D5BC2DDCA09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5" name="Text Box 17">
          <a:extLst>
            <a:ext uri="{FF2B5EF4-FFF2-40B4-BE49-F238E27FC236}">
              <a16:creationId xmlns:a16="http://schemas.microsoft.com/office/drawing/2014/main" id="{12811E7E-B956-418D-A655-8AA229BE50D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6" name="Text Box 18">
          <a:extLst>
            <a:ext uri="{FF2B5EF4-FFF2-40B4-BE49-F238E27FC236}">
              <a16:creationId xmlns:a16="http://schemas.microsoft.com/office/drawing/2014/main" id="{3D2C7EF6-4190-4721-925A-17A02E8CC63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7" name="Text Box 19">
          <a:extLst>
            <a:ext uri="{FF2B5EF4-FFF2-40B4-BE49-F238E27FC236}">
              <a16:creationId xmlns:a16="http://schemas.microsoft.com/office/drawing/2014/main" id="{0357D027-BC9B-45C6-9418-A777F7F4575E}"/>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8" name="Text Box 16">
          <a:extLst>
            <a:ext uri="{FF2B5EF4-FFF2-40B4-BE49-F238E27FC236}">
              <a16:creationId xmlns:a16="http://schemas.microsoft.com/office/drawing/2014/main" id="{33251E71-08D0-493F-86A8-2055C73844C3}"/>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9" name="Text Box 17">
          <a:extLst>
            <a:ext uri="{FF2B5EF4-FFF2-40B4-BE49-F238E27FC236}">
              <a16:creationId xmlns:a16="http://schemas.microsoft.com/office/drawing/2014/main" id="{5E82339D-138E-4967-BD5F-826DAEB61A1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60" name="Text Box 18">
          <a:extLst>
            <a:ext uri="{FF2B5EF4-FFF2-40B4-BE49-F238E27FC236}">
              <a16:creationId xmlns:a16="http://schemas.microsoft.com/office/drawing/2014/main" id="{0E4D74A6-32F7-4B0C-A425-500DBCF2B6D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61" name="Text Box 19">
          <a:extLst>
            <a:ext uri="{FF2B5EF4-FFF2-40B4-BE49-F238E27FC236}">
              <a16:creationId xmlns:a16="http://schemas.microsoft.com/office/drawing/2014/main" id="{5E9F1E40-FB0C-493F-B9BB-EDDBF48276EF}"/>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56743"/>
    <xdr:sp macro="" textlink="">
      <xdr:nvSpPr>
        <xdr:cNvPr id="3162" name="Text Box 15">
          <a:extLst>
            <a:ext uri="{FF2B5EF4-FFF2-40B4-BE49-F238E27FC236}">
              <a16:creationId xmlns:a16="http://schemas.microsoft.com/office/drawing/2014/main" id="{020402F3-DFF2-47B2-94DD-9BE4A7D39947}"/>
            </a:ext>
          </a:extLst>
        </xdr:cNvPr>
        <xdr:cNvSpPr txBox="1">
          <a:spLocks noChangeArrowheads="1"/>
        </xdr:cNvSpPr>
      </xdr:nvSpPr>
      <xdr:spPr bwMode="auto">
        <a:xfrm>
          <a:off x="4743450" y="391668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442269"/>
    <xdr:sp macro="" textlink="">
      <xdr:nvSpPr>
        <xdr:cNvPr id="3163" name="Text Box 15">
          <a:extLst>
            <a:ext uri="{FF2B5EF4-FFF2-40B4-BE49-F238E27FC236}">
              <a16:creationId xmlns:a16="http://schemas.microsoft.com/office/drawing/2014/main" id="{4111059A-4CF0-46EC-A64F-72834D895576}"/>
            </a:ext>
          </a:extLst>
        </xdr:cNvPr>
        <xdr:cNvSpPr txBox="1">
          <a:spLocks noChangeArrowheads="1"/>
        </xdr:cNvSpPr>
      </xdr:nvSpPr>
      <xdr:spPr bwMode="auto">
        <a:xfrm>
          <a:off x="1436370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164" name="Text Box 15">
          <a:extLst>
            <a:ext uri="{FF2B5EF4-FFF2-40B4-BE49-F238E27FC236}">
              <a16:creationId xmlns:a16="http://schemas.microsoft.com/office/drawing/2014/main" id="{6C64E12A-8A09-43BE-8133-6D52F12E7026}"/>
            </a:ext>
          </a:extLst>
        </xdr:cNvPr>
        <xdr:cNvSpPr txBox="1">
          <a:spLocks noChangeArrowheads="1"/>
        </xdr:cNvSpPr>
      </xdr:nvSpPr>
      <xdr:spPr bwMode="auto">
        <a:xfrm>
          <a:off x="3091815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165" name="Text Box 15">
          <a:extLst>
            <a:ext uri="{FF2B5EF4-FFF2-40B4-BE49-F238E27FC236}">
              <a16:creationId xmlns:a16="http://schemas.microsoft.com/office/drawing/2014/main" id="{0F01CFA7-2BEE-4077-98C0-4218392CD60C}"/>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166" name="Text Box 15">
          <a:extLst>
            <a:ext uri="{FF2B5EF4-FFF2-40B4-BE49-F238E27FC236}">
              <a16:creationId xmlns:a16="http://schemas.microsoft.com/office/drawing/2014/main" id="{2C4C01FF-178E-4E11-AD4B-9AA8DED07839}"/>
            </a:ext>
          </a:extLst>
        </xdr:cNvPr>
        <xdr:cNvSpPr txBox="1">
          <a:spLocks noChangeArrowheads="1"/>
        </xdr:cNvSpPr>
      </xdr:nvSpPr>
      <xdr:spPr bwMode="auto">
        <a:xfrm>
          <a:off x="4743450" y="3916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213632"/>
    <xdr:sp macro="" textlink="">
      <xdr:nvSpPr>
        <xdr:cNvPr id="3167" name="Text Box 15">
          <a:extLst>
            <a:ext uri="{FF2B5EF4-FFF2-40B4-BE49-F238E27FC236}">
              <a16:creationId xmlns:a16="http://schemas.microsoft.com/office/drawing/2014/main" id="{8E91F88B-E828-4B08-A72F-39C3B26AF148}"/>
            </a:ext>
          </a:extLst>
        </xdr:cNvPr>
        <xdr:cNvSpPr txBox="1">
          <a:spLocks noChangeArrowheads="1"/>
        </xdr:cNvSpPr>
      </xdr:nvSpPr>
      <xdr:spPr bwMode="auto">
        <a:xfrm>
          <a:off x="1436370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68" name="Text Box 16">
          <a:extLst>
            <a:ext uri="{FF2B5EF4-FFF2-40B4-BE49-F238E27FC236}">
              <a16:creationId xmlns:a16="http://schemas.microsoft.com/office/drawing/2014/main" id="{A53E947B-636D-45F9-AD46-535CFE7E4A83}"/>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69" name="Text Box 17">
          <a:extLst>
            <a:ext uri="{FF2B5EF4-FFF2-40B4-BE49-F238E27FC236}">
              <a16:creationId xmlns:a16="http://schemas.microsoft.com/office/drawing/2014/main" id="{347242B6-18C3-4577-95D5-C4B1FCFA3988}"/>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70" name="Text Box 18">
          <a:extLst>
            <a:ext uri="{FF2B5EF4-FFF2-40B4-BE49-F238E27FC236}">
              <a16:creationId xmlns:a16="http://schemas.microsoft.com/office/drawing/2014/main" id="{0717CF00-2322-4743-ABC8-724D3A97B177}"/>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71" name="Text Box 19">
          <a:extLst>
            <a:ext uri="{FF2B5EF4-FFF2-40B4-BE49-F238E27FC236}">
              <a16:creationId xmlns:a16="http://schemas.microsoft.com/office/drawing/2014/main" id="{386F2465-5600-48ED-9255-42A83C3BD195}"/>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2" name="Text Box 16">
          <a:extLst>
            <a:ext uri="{FF2B5EF4-FFF2-40B4-BE49-F238E27FC236}">
              <a16:creationId xmlns:a16="http://schemas.microsoft.com/office/drawing/2014/main" id="{F2D6DC79-10CB-42AD-95B0-60B729224074}"/>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3" name="Text Box 17">
          <a:extLst>
            <a:ext uri="{FF2B5EF4-FFF2-40B4-BE49-F238E27FC236}">
              <a16:creationId xmlns:a16="http://schemas.microsoft.com/office/drawing/2014/main" id="{F16CBB8B-E8FF-4F8B-A604-0CE25280DEF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4" name="Text Box 18">
          <a:extLst>
            <a:ext uri="{FF2B5EF4-FFF2-40B4-BE49-F238E27FC236}">
              <a16:creationId xmlns:a16="http://schemas.microsoft.com/office/drawing/2014/main" id="{A7455805-4C57-489C-B14A-E37A774A757E}"/>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5" name="Text Box 19">
          <a:extLst>
            <a:ext uri="{FF2B5EF4-FFF2-40B4-BE49-F238E27FC236}">
              <a16:creationId xmlns:a16="http://schemas.microsoft.com/office/drawing/2014/main" id="{E110FE4A-DDBC-4F6A-B6CB-47739F7B01A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6" name="Text Box 16">
          <a:extLst>
            <a:ext uri="{FF2B5EF4-FFF2-40B4-BE49-F238E27FC236}">
              <a16:creationId xmlns:a16="http://schemas.microsoft.com/office/drawing/2014/main" id="{39024FF2-88FE-4E4C-A92B-7BA5344FE054}"/>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7" name="Text Box 17">
          <a:extLst>
            <a:ext uri="{FF2B5EF4-FFF2-40B4-BE49-F238E27FC236}">
              <a16:creationId xmlns:a16="http://schemas.microsoft.com/office/drawing/2014/main" id="{CEEA560E-275C-4DF8-B6EE-8512A04C8C07}"/>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8" name="Text Box 18">
          <a:extLst>
            <a:ext uri="{FF2B5EF4-FFF2-40B4-BE49-F238E27FC236}">
              <a16:creationId xmlns:a16="http://schemas.microsoft.com/office/drawing/2014/main" id="{B0FF52B3-D674-4BA3-9C8D-05E1A45B54E3}"/>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9" name="Text Box 19">
          <a:extLst>
            <a:ext uri="{FF2B5EF4-FFF2-40B4-BE49-F238E27FC236}">
              <a16:creationId xmlns:a16="http://schemas.microsoft.com/office/drawing/2014/main" id="{C27F9428-2AE4-43D7-BB2E-0BD82A5060DE}"/>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180" name="Text Box 15">
          <a:extLst>
            <a:ext uri="{FF2B5EF4-FFF2-40B4-BE49-F238E27FC236}">
              <a16:creationId xmlns:a16="http://schemas.microsoft.com/office/drawing/2014/main" id="{DF986AB8-8061-491E-8981-36A54C198C76}"/>
            </a:ext>
          </a:extLst>
        </xdr:cNvPr>
        <xdr:cNvSpPr txBox="1">
          <a:spLocks noChangeArrowheads="1"/>
        </xdr:cNvSpPr>
      </xdr:nvSpPr>
      <xdr:spPr bwMode="auto">
        <a:xfrm>
          <a:off x="4743450" y="399097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1" name="Text Box 16">
          <a:extLst>
            <a:ext uri="{FF2B5EF4-FFF2-40B4-BE49-F238E27FC236}">
              <a16:creationId xmlns:a16="http://schemas.microsoft.com/office/drawing/2014/main" id="{1753A401-AEC0-4323-A188-C4D29CE2EFD6}"/>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2" name="Text Box 17">
          <a:extLst>
            <a:ext uri="{FF2B5EF4-FFF2-40B4-BE49-F238E27FC236}">
              <a16:creationId xmlns:a16="http://schemas.microsoft.com/office/drawing/2014/main" id="{66BCD656-A32B-4DF1-8AA1-40FCACFFB8B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3" name="Text Box 18">
          <a:extLst>
            <a:ext uri="{FF2B5EF4-FFF2-40B4-BE49-F238E27FC236}">
              <a16:creationId xmlns:a16="http://schemas.microsoft.com/office/drawing/2014/main" id="{DE2E2F77-56E4-42BE-974A-79719D990EB8}"/>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4" name="Text Box 19">
          <a:extLst>
            <a:ext uri="{FF2B5EF4-FFF2-40B4-BE49-F238E27FC236}">
              <a16:creationId xmlns:a16="http://schemas.microsoft.com/office/drawing/2014/main" id="{1A965486-5ED4-437F-BA39-0664789919DB}"/>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92</xdr:row>
      <xdr:rowOff>504825</xdr:rowOff>
    </xdr:from>
    <xdr:ext cx="95250" cy="442269"/>
    <xdr:sp macro="" textlink="">
      <xdr:nvSpPr>
        <xdr:cNvPr id="3185" name="Text Box 15">
          <a:extLst>
            <a:ext uri="{FF2B5EF4-FFF2-40B4-BE49-F238E27FC236}">
              <a16:creationId xmlns:a16="http://schemas.microsoft.com/office/drawing/2014/main" id="{474C6ACE-4251-4EC2-96E8-EF0726E366AD}"/>
            </a:ext>
          </a:extLst>
        </xdr:cNvPr>
        <xdr:cNvSpPr txBox="1">
          <a:spLocks noChangeArrowheads="1"/>
        </xdr:cNvSpPr>
      </xdr:nvSpPr>
      <xdr:spPr bwMode="auto">
        <a:xfrm>
          <a:off x="14363700" y="399097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86" name="Text Box 16">
          <a:extLst>
            <a:ext uri="{FF2B5EF4-FFF2-40B4-BE49-F238E27FC236}">
              <a16:creationId xmlns:a16="http://schemas.microsoft.com/office/drawing/2014/main" id="{CC40FF0C-DB47-4184-AF53-EE44D4BA4F56}"/>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87" name="Text Box 17">
          <a:extLst>
            <a:ext uri="{FF2B5EF4-FFF2-40B4-BE49-F238E27FC236}">
              <a16:creationId xmlns:a16="http://schemas.microsoft.com/office/drawing/2014/main" id="{2944BC45-8A60-463D-B5CA-C63191552FCF}"/>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88" name="Text Box 18">
          <a:extLst>
            <a:ext uri="{FF2B5EF4-FFF2-40B4-BE49-F238E27FC236}">
              <a16:creationId xmlns:a16="http://schemas.microsoft.com/office/drawing/2014/main" id="{2645DF99-AA34-4386-85EE-210738C6383D}"/>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89" name="Text Box 16">
          <a:extLst>
            <a:ext uri="{FF2B5EF4-FFF2-40B4-BE49-F238E27FC236}">
              <a16:creationId xmlns:a16="http://schemas.microsoft.com/office/drawing/2014/main" id="{04EFF157-F44F-4725-92D1-2288C839B1AA}"/>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0" name="Text Box 17">
          <a:extLst>
            <a:ext uri="{FF2B5EF4-FFF2-40B4-BE49-F238E27FC236}">
              <a16:creationId xmlns:a16="http://schemas.microsoft.com/office/drawing/2014/main" id="{D0CD8C09-00B2-46CD-A52F-06284C08927F}"/>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1" name="Text Box 18">
          <a:extLst>
            <a:ext uri="{FF2B5EF4-FFF2-40B4-BE49-F238E27FC236}">
              <a16:creationId xmlns:a16="http://schemas.microsoft.com/office/drawing/2014/main" id="{285A4240-ED11-48D7-8274-0038D5C782BE}"/>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2" name="Text Box 19">
          <a:extLst>
            <a:ext uri="{FF2B5EF4-FFF2-40B4-BE49-F238E27FC236}">
              <a16:creationId xmlns:a16="http://schemas.microsoft.com/office/drawing/2014/main" id="{509FE814-8819-49E5-B1FB-892A37CBE566}"/>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3" name="Text Box 16">
          <a:extLst>
            <a:ext uri="{FF2B5EF4-FFF2-40B4-BE49-F238E27FC236}">
              <a16:creationId xmlns:a16="http://schemas.microsoft.com/office/drawing/2014/main" id="{0507372D-E046-4FDE-A3CC-C1A686679700}"/>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4" name="Text Box 17">
          <a:extLst>
            <a:ext uri="{FF2B5EF4-FFF2-40B4-BE49-F238E27FC236}">
              <a16:creationId xmlns:a16="http://schemas.microsoft.com/office/drawing/2014/main" id="{F7190FC5-4DC4-4CA8-8C4F-63485B5855D5}"/>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5" name="Text Box 18">
          <a:extLst>
            <a:ext uri="{FF2B5EF4-FFF2-40B4-BE49-F238E27FC236}">
              <a16:creationId xmlns:a16="http://schemas.microsoft.com/office/drawing/2014/main" id="{BF4F0B2F-FF7B-4EEF-A4EB-B5AF2B029726}"/>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170392</xdr:rowOff>
    </xdr:from>
    <xdr:ext cx="95250" cy="213632"/>
    <xdr:sp macro="" textlink="">
      <xdr:nvSpPr>
        <xdr:cNvPr id="3196" name="Text Box 15">
          <a:extLst>
            <a:ext uri="{FF2B5EF4-FFF2-40B4-BE49-F238E27FC236}">
              <a16:creationId xmlns:a16="http://schemas.microsoft.com/office/drawing/2014/main" id="{3040DA8A-63CC-4415-A229-57ECA1D9DD1C}"/>
            </a:ext>
          </a:extLst>
        </xdr:cNvPr>
        <xdr:cNvSpPr txBox="1">
          <a:spLocks noChangeArrowheads="1"/>
        </xdr:cNvSpPr>
      </xdr:nvSpPr>
      <xdr:spPr bwMode="auto">
        <a:xfrm>
          <a:off x="14392275" y="411945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97" name="Text Box 16">
          <a:extLst>
            <a:ext uri="{FF2B5EF4-FFF2-40B4-BE49-F238E27FC236}">
              <a16:creationId xmlns:a16="http://schemas.microsoft.com/office/drawing/2014/main" id="{6A474408-30BA-41E6-9A5F-6B17A848230D}"/>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98" name="Text Box 17">
          <a:extLst>
            <a:ext uri="{FF2B5EF4-FFF2-40B4-BE49-F238E27FC236}">
              <a16:creationId xmlns:a16="http://schemas.microsoft.com/office/drawing/2014/main" id="{5ACBAD57-347C-48CC-BD09-E92460A28E91}"/>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99" name="Text Box 18">
          <a:extLst>
            <a:ext uri="{FF2B5EF4-FFF2-40B4-BE49-F238E27FC236}">
              <a16:creationId xmlns:a16="http://schemas.microsoft.com/office/drawing/2014/main" id="{B3C9D9E9-3161-4577-80F8-9D279A77D50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00" name="Text Box 19">
          <a:extLst>
            <a:ext uri="{FF2B5EF4-FFF2-40B4-BE49-F238E27FC236}">
              <a16:creationId xmlns:a16="http://schemas.microsoft.com/office/drawing/2014/main" id="{C7E36D48-106A-44EA-AC1F-2D98A105CC62}"/>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1" name="Text Box 16">
          <a:extLst>
            <a:ext uri="{FF2B5EF4-FFF2-40B4-BE49-F238E27FC236}">
              <a16:creationId xmlns:a16="http://schemas.microsoft.com/office/drawing/2014/main" id="{C5C8DC2F-DA02-4AF0-8B9D-FF567F281FD5}"/>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2" name="Text Box 17">
          <a:extLst>
            <a:ext uri="{FF2B5EF4-FFF2-40B4-BE49-F238E27FC236}">
              <a16:creationId xmlns:a16="http://schemas.microsoft.com/office/drawing/2014/main" id="{FBAAABEC-1400-49E1-A811-17F0916FE0AF}"/>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3" name="Text Box 18">
          <a:extLst>
            <a:ext uri="{FF2B5EF4-FFF2-40B4-BE49-F238E27FC236}">
              <a16:creationId xmlns:a16="http://schemas.microsoft.com/office/drawing/2014/main" id="{A191CAD6-8F51-442A-A7C9-12585D728B1B}"/>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4" name="Text Box 19">
          <a:extLst>
            <a:ext uri="{FF2B5EF4-FFF2-40B4-BE49-F238E27FC236}">
              <a16:creationId xmlns:a16="http://schemas.microsoft.com/office/drawing/2014/main" id="{008A1F64-8CE0-4080-8120-14FB89578A43}"/>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5" name="Text Box 16">
          <a:extLst>
            <a:ext uri="{FF2B5EF4-FFF2-40B4-BE49-F238E27FC236}">
              <a16:creationId xmlns:a16="http://schemas.microsoft.com/office/drawing/2014/main" id="{FC2C986B-30DC-45EA-A264-0334A508B7A1}"/>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6" name="Text Box 17">
          <a:extLst>
            <a:ext uri="{FF2B5EF4-FFF2-40B4-BE49-F238E27FC236}">
              <a16:creationId xmlns:a16="http://schemas.microsoft.com/office/drawing/2014/main" id="{CFC57EB6-3049-47A7-A060-D878F896B4EA}"/>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7" name="Text Box 18">
          <a:extLst>
            <a:ext uri="{FF2B5EF4-FFF2-40B4-BE49-F238E27FC236}">
              <a16:creationId xmlns:a16="http://schemas.microsoft.com/office/drawing/2014/main" id="{5ACC739A-F447-4457-A7CE-0424AB49168D}"/>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8" name="Text Box 19">
          <a:extLst>
            <a:ext uri="{FF2B5EF4-FFF2-40B4-BE49-F238E27FC236}">
              <a16:creationId xmlns:a16="http://schemas.microsoft.com/office/drawing/2014/main" id="{EFA928B5-8523-48E6-BA9F-DE0E0574188A}"/>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209" name="Text Box 15">
          <a:extLst>
            <a:ext uri="{FF2B5EF4-FFF2-40B4-BE49-F238E27FC236}">
              <a16:creationId xmlns:a16="http://schemas.microsoft.com/office/drawing/2014/main" id="{F0E51607-C27B-4E40-873C-5F1E77F520B1}"/>
            </a:ext>
          </a:extLst>
        </xdr:cNvPr>
        <xdr:cNvSpPr txBox="1">
          <a:spLocks noChangeArrowheads="1"/>
        </xdr:cNvSpPr>
      </xdr:nvSpPr>
      <xdr:spPr bwMode="auto">
        <a:xfrm>
          <a:off x="4743450" y="399097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0" name="Text Box 16">
          <a:extLst>
            <a:ext uri="{FF2B5EF4-FFF2-40B4-BE49-F238E27FC236}">
              <a16:creationId xmlns:a16="http://schemas.microsoft.com/office/drawing/2014/main" id="{9C3115D9-CCC7-4F53-B4B6-9AD97E04961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1" name="Text Box 17">
          <a:extLst>
            <a:ext uri="{FF2B5EF4-FFF2-40B4-BE49-F238E27FC236}">
              <a16:creationId xmlns:a16="http://schemas.microsoft.com/office/drawing/2014/main" id="{40464595-6185-4551-BEDC-F5E535EBF822}"/>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2" name="Text Box 18">
          <a:extLst>
            <a:ext uri="{FF2B5EF4-FFF2-40B4-BE49-F238E27FC236}">
              <a16:creationId xmlns:a16="http://schemas.microsoft.com/office/drawing/2014/main" id="{4248BD12-7E26-496D-9023-5FE1CDFFCF2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3" name="Text Box 19">
          <a:extLst>
            <a:ext uri="{FF2B5EF4-FFF2-40B4-BE49-F238E27FC236}">
              <a16:creationId xmlns:a16="http://schemas.microsoft.com/office/drawing/2014/main" id="{A32740B3-A7C8-4065-8941-762197914D7C}"/>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14" name="Text Box 16">
          <a:extLst>
            <a:ext uri="{FF2B5EF4-FFF2-40B4-BE49-F238E27FC236}">
              <a16:creationId xmlns:a16="http://schemas.microsoft.com/office/drawing/2014/main" id="{B1FFAF3F-AE92-4FE2-A7A5-A86E25D32920}"/>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15" name="Text Box 17">
          <a:extLst>
            <a:ext uri="{FF2B5EF4-FFF2-40B4-BE49-F238E27FC236}">
              <a16:creationId xmlns:a16="http://schemas.microsoft.com/office/drawing/2014/main" id="{3A8E00DA-342B-485A-8911-FCDA0195D258}"/>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15875</xdr:rowOff>
    </xdr:from>
    <xdr:ext cx="95250" cy="171450"/>
    <xdr:sp macro="" textlink="">
      <xdr:nvSpPr>
        <xdr:cNvPr id="3216" name="Text Box 18">
          <a:extLst>
            <a:ext uri="{FF2B5EF4-FFF2-40B4-BE49-F238E27FC236}">
              <a16:creationId xmlns:a16="http://schemas.microsoft.com/office/drawing/2014/main" id="{AF2D8293-2868-49BA-9EE2-584E42CD3019}"/>
            </a:ext>
          </a:extLst>
        </xdr:cNvPr>
        <xdr:cNvSpPr txBox="1">
          <a:spLocks noChangeArrowheads="1"/>
        </xdr:cNvSpPr>
      </xdr:nvSpPr>
      <xdr:spPr bwMode="auto">
        <a:xfrm>
          <a:off x="14355762" y="41040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17" name="Text Box 16">
          <a:extLst>
            <a:ext uri="{FF2B5EF4-FFF2-40B4-BE49-F238E27FC236}">
              <a16:creationId xmlns:a16="http://schemas.microsoft.com/office/drawing/2014/main" id="{4D5EC5C1-D303-410A-B598-3266E1C2922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18" name="Text Box 17">
          <a:extLst>
            <a:ext uri="{FF2B5EF4-FFF2-40B4-BE49-F238E27FC236}">
              <a16:creationId xmlns:a16="http://schemas.microsoft.com/office/drawing/2014/main" id="{6C795ACA-79CB-48BF-B6BB-AD5850AC58CA}"/>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19" name="Text Box 18">
          <a:extLst>
            <a:ext uri="{FF2B5EF4-FFF2-40B4-BE49-F238E27FC236}">
              <a16:creationId xmlns:a16="http://schemas.microsoft.com/office/drawing/2014/main" id="{1CE661F7-4340-467B-96BB-2E3750ED8BF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20" name="Text Box 19">
          <a:extLst>
            <a:ext uri="{FF2B5EF4-FFF2-40B4-BE49-F238E27FC236}">
              <a16:creationId xmlns:a16="http://schemas.microsoft.com/office/drawing/2014/main" id="{92CD9F54-B206-46C6-8306-30E1B43175F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21" name="Text Box 16">
          <a:extLst>
            <a:ext uri="{FF2B5EF4-FFF2-40B4-BE49-F238E27FC236}">
              <a16:creationId xmlns:a16="http://schemas.microsoft.com/office/drawing/2014/main" id="{6976C3D1-C072-4B0B-9CB0-62CD4AF0824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170392</xdr:rowOff>
    </xdr:from>
    <xdr:ext cx="95250" cy="213632"/>
    <xdr:sp macro="" textlink="">
      <xdr:nvSpPr>
        <xdr:cNvPr id="3222" name="Text Box 15">
          <a:extLst>
            <a:ext uri="{FF2B5EF4-FFF2-40B4-BE49-F238E27FC236}">
              <a16:creationId xmlns:a16="http://schemas.microsoft.com/office/drawing/2014/main" id="{DB48EFB6-8AD5-4375-8666-B233CAFA5C58}"/>
            </a:ext>
          </a:extLst>
        </xdr:cNvPr>
        <xdr:cNvSpPr txBox="1">
          <a:spLocks noChangeArrowheads="1"/>
        </xdr:cNvSpPr>
      </xdr:nvSpPr>
      <xdr:spPr bwMode="auto">
        <a:xfrm>
          <a:off x="14392275" y="411945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3223" name="Text Box 15">
          <a:extLst>
            <a:ext uri="{FF2B5EF4-FFF2-40B4-BE49-F238E27FC236}">
              <a16:creationId xmlns:a16="http://schemas.microsoft.com/office/drawing/2014/main" id="{01851F2E-D5FA-454E-AE0B-4F8E9AF2C288}"/>
            </a:ext>
          </a:extLst>
        </xdr:cNvPr>
        <xdr:cNvSpPr txBox="1">
          <a:spLocks noChangeArrowheads="1"/>
        </xdr:cNvSpPr>
      </xdr:nvSpPr>
      <xdr:spPr bwMode="auto">
        <a:xfrm>
          <a:off x="4743450" y="413956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504825</xdr:rowOff>
    </xdr:from>
    <xdr:ext cx="95250" cy="442269"/>
    <xdr:sp macro="" textlink="">
      <xdr:nvSpPr>
        <xdr:cNvPr id="3224" name="Text Box 15">
          <a:extLst>
            <a:ext uri="{FF2B5EF4-FFF2-40B4-BE49-F238E27FC236}">
              <a16:creationId xmlns:a16="http://schemas.microsoft.com/office/drawing/2014/main" id="{6741F242-5EE6-49A1-9985-E63B434E0219}"/>
            </a:ext>
          </a:extLst>
        </xdr:cNvPr>
        <xdr:cNvSpPr txBox="1">
          <a:spLocks noChangeArrowheads="1"/>
        </xdr:cNvSpPr>
      </xdr:nvSpPr>
      <xdr:spPr bwMode="auto">
        <a:xfrm>
          <a:off x="1436370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225" name="Text Box 15">
          <a:extLst>
            <a:ext uri="{FF2B5EF4-FFF2-40B4-BE49-F238E27FC236}">
              <a16:creationId xmlns:a16="http://schemas.microsoft.com/office/drawing/2014/main" id="{52C8C1F3-D58B-4394-966E-5522CF6EE6E3}"/>
            </a:ext>
          </a:extLst>
        </xdr:cNvPr>
        <xdr:cNvSpPr txBox="1">
          <a:spLocks noChangeArrowheads="1"/>
        </xdr:cNvSpPr>
      </xdr:nvSpPr>
      <xdr:spPr bwMode="auto">
        <a:xfrm>
          <a:off x="3091815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226" name="Text Box 15">
          <a:extLst>
            <a:ext uri="{FF2B5EF4-FFF2-40B4-BE49-F238E27FC236}">
              <a16:creationId xmlns:a16="http://schemas.microsoft.com/office/drawing/2014/main" id="{1EFEE5AB-FAAE-458F-8803-A2B13BC1704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227" name="Text Box 15">
          <a:extLst>
            <a:ext uri="{FF2B5EF4-FFF2-40B4-BE49-F238E27FC236}">
              <a16:creationId xmlns:a16="http://schemas.microsoft.com/office/drawing/2014/main" id="{80F98C45-AEE9-48BA-86D9-59BB077E0C3B}"/>
            </a:ext>
          </a:extLst>
        </xdr:cNvPr>
        <xdr:cNvSpPr txBox="1">
          <a:spLocks noChangeArrowheads="1"/>
        </xdr:cNvSpPr>
      </xdr:nvSpPr>
      <xdr:spPr bwMode="auto">
        <a:xfrm>
          <a:off x="4743450" y="41395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170392</xdr:rowOff>
    </xdr:from>
    <xdr:ext cx="95250" cy="213632"/>
    <xdr:sp macro="" textlink="">
      <xdr:nvSpPr>
        <xdr:cNvPr id="3228" name="Text Box 15">
          <a:extLst>
            <a:ext uri="{FF2B5EF4-FFF2-40B4-BE49-F238E27FC236}">
              <a16:creationId xmlns:a16="http://schemas.microsoft.com/office/drawing/2014/main" id="{9FF12304-FCE9-4174-AF56-91911C33A849}"/>
            </a:ext>
          </a:extLst>
        </xdr:cNvPr>
        <xdr:cNvSpPr txBox="1">
          <a:spLocks noChangeArrowheads="1"/>
        </xdr:cNvSpPr>
      </xdr:nvSpPr>
      <xdr:spPr bwMode="auto">
        <a:xfrm>
          <a:off x="14392275" y="411945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29" name="Text Box 16">
          <a:extLst>
            <a:ext uri="{FF2B5EF4-FFF2-40B4-BE49-F238E27FC236}">
              <a16:creationId xmlns:a16="http://schemas.microsoft.com/office/drawing/2014/main" id="{B2EE63E9-71DE-4184-885B-2CC52E4C0D95}"/>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30" name="Text Box 17">
          <a:extLst>
            <a:ext uri="{FF2B5EF4-FFF2-40B4-BE49-F238E27FC236}">
              <a16:creationId xmlns:a16="http://schemas.microsoft.com/office/drawing/2014/main" id="{613681DD-87BE-4C42-BB82-35DE839C26F9}"/>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31" name="Text Box 18">
          <a:extLst>
            <a:ext uri="{FF2B5EF4-FFF2-40B4-BE49-F238E27FC236}">
              <a16:creationId xmlns:a16="http://schemas.microsoft.com/office/drawing/2014/main" id="{BA7D2176-9A0B-4F10-BEAA-2DA2420E023D}"/>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32" name="Text Box 19">
          <a:extLst>
            <a:ext uri="{FF2B5EF4-FFF2-40B4-BE49-F238E27FC236}">
              <a16:creationId xmlns:a16="http://schemas.microsoft.com/office/drawing/2014/main" id="{F7D07049-8BD6-47F3-977C-565AC5E9280A}"/>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3" name="Text Box 16">
          <a:extLst>
            <a:ext uri="{FF2B5EF4-FFF2-40B4-BE49-F238E27FC236}">
              <a16:creationId xmlns:a16="http://schemas.microsoft.com/office/drawing/2014/main" id="{BC21AABA-1F26-4F4C-B061-3B98E9F68977}"/>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4" name="Text Box 17">
          <a:extLst>
            <a:ext uri="{FF2B5EF4-FFF2-40B4-BE49-F238E27FC236}">
              <a16:creationId xmlns:a16="http://schemas.microsoft.com/office/drawing/2014/main" id="{2063DDB2-D414-4914-93EE-E64D522A5497}"/>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5" name="Text Box 18">
          <a:extLst>
            <a:ext uri="{FF2B5EF4-FFF2-40B4-BE49-F238E27FC236}">
              <a16:creationId xmlns:a16="http://schemas.microsoft.com/office/drawing/2014/main" id="{D0035E9F-9AE7-4780-A069-924241DF036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6" name="Text Box 19">
          <a:extLst>
            <a:ext uri="{FF2B5EF4-FFF2-40B4-BE49-F238E27FC236}">
              <a16:creationId xmlns:a16="http://schemas.microsoft.com/office/drawing/2014/main" id="{DE51035A-395F-481A-9814-F1A007C27E8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37" name="Text Box 16">
          <a:extLst>
            <a:ext uri="{FF2B5EF4-FFF2-40B4-BE49-F238E27FC236}">
              <a16:creationId xmlns:a16="http://schemas.microsoft.com/office/drawing/2014/main" id="{04F98C17-D2C4-4B5B-AA4C-49D9E5AC17CC}"/>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38" name="Text Box 17">
          <a:extLst>
            <a:ext uri="{FF2B5EF4-FFF2-40B4-BE49-F238E27FC236}">
              <a16:creationId xmlns:a16="http://schemas.microsoft.com/office/drawing/2014/main" id="{FC1DD8C2-551E-412E-B5ED-E6E69F440344}"/>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39" name="Text Box 18">
          <a:extLst>
            <a:ext uri="{FF2B5EF4-FFF2-40B4-BE49-F238E27FC236}">
              <a16:creationId xmlns:a16="http://schemas.microsoft.com/office/drawing/2014/main" id="{D5AE4504-B0E4-4275-997C-D919EEEBFE79}"/>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40" name="Text Box 19">
          <a:extLst>
            <a:ext uri="{FF2B5EF4-FFF2-40B4-BE49-F238E27FC236}">
              <a16:creationId xmlns:a16="http://schemas.microsoft.com/office/drawing/2014/main" id="{92EB5C38-6142-489D-826C-4A1C345C8E7F}"/>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241" name="Text Box 15">
          <a:extLst>
            <a:ext uri="{FF2B5EF4-FFF2-40B4-BE49-F238E27FC236}">
              <a16:creationId xmlns:a16="http://schemas.microsoft.com/office/drawing/2014/main" id="{56AC21C0-1A52-4C85-BE9F-FA5A0355623E}"/>
            </a:ext>
          </a:extLst>
        </xdr:cNvPr>
        <xdr:cNvSpPr txBox="1">
          <a:spLocks noChangeArrowheads="1"/>
        </xdr:cNvSpPr>
      </xdr:nvSpPr>
      <xdr:spPr bwMode="auto">
        <a:xfrm>
          <a:off x="4743450" y="421386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2" name="Text Box 16">
          <a:extLst>
            <a:ext uri="{FF2B5EF4-FFF2-40B4-BE49-F238E27FC236}">
              <a16:creationId xmlns:a16="http://schemas.microsoft.com/office/drawing/2014/main" id="{447A86B5-2871-49FE-A729-5BCD5D5417B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3" name="Text Box 17">
          <a:extLst>
            <a:ext uri="{FF2B5EF4-FFF2-40B4-BE49-F238E27FC236}">
              <a16:creationId xmlns:a16="http://schemas.microsoft.com/office/drawing/2014/main" id="{69A1F14A-A648-4802-81FA-7AE537E9D6F7}"/>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4" name="Text Box 18">
          <a:extLst>
            <a:ext uri="{FF2B5EF4-FFF2-40B4-BE49-F238E27FC236}">
              <a16:creationId xmlns:a16="http://schemas.microsoft.com/office/drawing/2014/main" id="{7157CDBC-0649-415E-B2E2-D600936F5215}"/>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5" name="Text Box 19">
          <a:extLst>
            <a:ext uri="{FF2B5EF4-FFF2-40B4-BE49-F238E27FC236}">
              <a16:creationId xmlns:a16="http://schemas.microsoft.com/office/drawing/2014/main" id="{B0DD86B2-BE5D-467E-B059-50A2E8B28ED4}"/>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46" name="Text Box 16">
          <a:extLst>
            <a:ext uri="{FF2B5EF4-FFF2-40B4-BE49-F238E27FC236}">
              <a16:creationId xmlns:a16="http://schemas.microsoft.com/office/drawing/2014/main" id="{FB053AB9-9841-4133-8FE8-89030B6E6EA2}"/>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47" name="Text Box 17">
          <a:extLst>
            <a:ext uri="{FF2B5EF4-FFF2-40B4-BE49-F238E27FC236}">
              <a16:creationId xmlns:a16="http://schemas.microsoft.com/office/drawing/2014/main" id="{0AD3A44B-0981-4CCC-9EB1-C9C32637A87B}"/>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48" name="Text Box 18">
          <a:extLst>
            <a:ext uri="{FF2B5EF4-FFF2-40B4-BE49-F238E27FC236}">
              <a16:creationId xmlns:a16="http://schemas.microsoft.com/office/drawing/2014/main" id="{3EDE5502-174F-41BE-9238-BC8CF83401BE}"/>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49" name="Text Box 16">
          <a:extLst>
            <a:ext uri="{FF2B5EF4-FFF2-40B4-BE49-F238E27FC236}">
              <a16:creationId xmlns:a16="http://schemas.microsoft.com/office/drawing/2014/main" id="{C4FE75B8-BA88-4439-A7AB-A248BC9C8E8C}"/>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0" name="Text Box 17">
          <a:extLst>
            <a:ext uri="{FF2B5EF4-FFF2-40B4-BE49-F238E27FC236}">
              <a16:creationId xmlns:a16="http://schemas.microsoft.com/office/drawing/2014/main" id="{E387B4FF-343B-4307-BD69-F5391AAEDFCF}"/>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1" name="Text Box 18">
          <a:extLst>
            <a:ext uri="{FF2B5EF4-FFF2-40B4-BE49-F238E27FC236}">
              <a16:creationId xmlns:a16="http://schemas.microsoft.com/office/drawing/2014/main" id="{FB67180E-CD0D-450D-A312-08D74C37D41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2" name="Text Box 19">
          <a:extLst>
            <a:ext uri="{FF2B5EF4-FFF2-40B4-BE49-F238E27FC236}">
              <a16:creationId xmlns:a16="http://schemas.microsoft.com/office/drawing/2014/main" id="{100DD900-AC2E-4D39-A778-60A502911187}"/>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3" name="Text Box 16">
          <a:extLst>
            <a:ext uri="{FF2B5EF4-FFF2-40B4-BE49-F238E27FC236}">
              <a16:creationId xmlns:a16="http://schemas.microsoft.com/office/drawing/2014/main" id="{A622D277-C62F-430A-AED8-29642D62EB6E}"/>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4" name="Text Box 17">
          <a:extLst>
            <a:ext uri="{FF2B5EF4-FFF2-40B4-BE49-F238E27FC236}">
              <a16:creationId xmlns:a16="http://schemas.microsoft.com/office/drawing/2014/main" id="{CA52D3B9-1119-4597-A92C-389F956C5999}"/>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5" name="Text Box 18">
          <a:extLst>
            <a:ext uri="{FF2B5EF4-FFF2-40B4-BE49-F238E27FC236}">
              <a16:creationId xmlns:a16="http://schemas.microsoft.com/office/drawing/2014/main" id="{2E5F361C-A37D-40A2-B94E-FEB09400201B}"/>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6" name="Text Box 19">
          <a:extLst>
            <a:ext uri="{FF2B5EF4-FFF2-40B4-BE49-F238E27FC236}">
              <a16:creationId xmlns:a16="http://schemas.microsoft.com/office/drawing/2014/main" id="{4FA1BFEF-1C16-482D-B4CD-FE767122F54C}"/>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56743"/>
    <xdr:sp macro="" textlink="">
      <xdr:nvSpPr>
        <xdr:cNvPr id="3257" name="Text Box 15">
          <a:extLst>
            <a:ext uri="{FF2B5EF4-FFF2-40B4-BE49-F238E27FC236}">
              <a16:creationId xmlns:a16="http://schemas.microsoft.com/office/drawing/2014/main" id="{F72F45B9-2A01-416E-9444-3070AB14D0EB}"/>
            </a:ext>
          </a:extLst>
        </xdr:cNvPr>
        <xdr:cNvSpPr txBox="1">
          <a:spLocks noChangeArrowheads="1"/>
        </xdr:cNvSpPr>
      </xdr:nvSpPr>
      <xdr:spPr bwMode="auto">
        <a:xfrm>
          <a:off x="4743450" y="413956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504825</xdr:rowOff>
    </xdr:from>
    <xdr:ext cx="95250" cy="442269"/>
    <xdr:sp macro="" textlink="">
      <xdr:nvSpPr>
        <xdr:cNvPr id="3258" name="Text Box 15">
          <a:extLst>
            <a:ext uri="{FF2B5EF4-FFF2-40B4-BE49-F238E27FC236}">
              <a16:creationId xmlns:a16="http://schemas.microsoft.com/office/drawing/2014/main" id="{05C8AEBD-F2B1-46A6-B662-3D44AD667338}"/>
            </a:ext>
          </a:extLst>
        </xdr:cNvPr>
        <xdr:cNvSpPr txBox="1">
          <a:spLocks noChangeArrowheads="1"/>
        </xdr:cNvSpPr>
      </xdr:nvSpPr>
      <xdr:spPr bwMode="auto">
        <a:xfrm>
          <a:off x="1436370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259" name="Text Box 15">
          <a:extLst>
            <a:ext uri="{FF2B5EF4-FFF2-40B4-BE49-F238E27FC236}">
              <a16:creationId xmlns:a16="http://schemas.microsoft.com/office/drawing/2014/main" id="{402A459B-4909-45DA-AD58-CB15EBAD269A}"/>
            </a:ext>
          </a:extLst>
        </xdr:cNvPr>
        <xdr:cNvSpPr txBox="1">
          <a:spLocks noChangeArrowheads="1"/>
        </xdr:cNvSpPr>
      </xdr:nvSpPr>
      <xdr:spPr bwMode="auto">
        <a:xfrm>
          <a:off x="3091815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260" name="Text Box 15">
          <a:extLst>
            <a:ext uri="{FF2B5EF4-FFF2-40B4-BE49-F238E27FC236}">
              <a16:creationId xmlns:a16="http://schemas.microsoft.com/office/drawing/2014/main" id="{3136B6A2-EA2B-4B50-A6ED-DFB2F752DAB2}"/>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261" name="Text Box 15">
          <a:extLst>
            <a:ext uri="{FF2B5EF4-FFF2-40B4-BE49-F238E27FC236}">
              <a16:creationId xmlns:a16="http://schemas.microsoft.com/office/drawing/2014/main" id="{A8B8A4EB-3A6C-41CB-A219-EA13CC878B4A}"/>
            </a:ext>
          </a:extLst>
        </xdr:cNvPr>
        <xdr:cNvSpPr txBox="1">
          <a:spLocks noChangeArrowheads="1"/>
        </xdr:cNvSpPr>
      </xdr:nvSpPr>
      <xdr:spPr bwMode="auto">
        <a:xfrm>
          <a:off x="4743450" y="41395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504825</xdr:rowOff>
    </xdr:from>
    <xdr:ext cx="95250" cy="213632"/>
    <xdr:sp macro="" textlink="">
      <xdr:nvSpPr>
        <xdr:cNvPr id="3262" name="Text Box 15">
          <a:extLst>
            <a:ext uri="{FF2B5EF4-FFF2-40B4-BE49-F238E27FC236}">
              <a16:creationId xmlns:a16="http://schemas.microsoft.com/office/drawing/2014/main" id="{E052EE9E-82C7-43C5-AFC3-22425A1671DF}"/>
            </a:ext>
          </a:extLst>
        </xdr:cNvPr>
        <xdr:cNvSpPr txBox="1">
          <a:spLocks noChangeArrowheads="1"/>
        </xdr:cNvSpPr>
      </xdr:nvSpPr>
      <xdr:spPr bwMode="auto">
        <a:xfrm>
          <a:off x="1436370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3" name="Text Box 16">
          <a:extLst>
            <a:ext uri="{FF2B5EF4-FFF2-40B4-BE49-F238E27FC236}">
              <a16:creationId xmlns:a16="http://schemas.microsoft.com/office/drawing/2014/main" id="{1149569E-247C-4A47-BEFB-CDC7BBD52A26}"/>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4" name="Text Box 17">
          <a:extLst>
            <a:ext uri="{FF2B5EF4-FFF2-40B4-BE49-F238E27FC236}">
              <a16:creationId xmlns:a16="http://schemas.microsoft.com/office/drawing/2014/main" id="{38BDE073-B1A5-41DF-89A2-42A95E1CA5B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5" name="Text Box 18">
          <a:extLst>
            <a:ext uri="{FF2B5EF4-FFF2-40B4-BE49-F238E27FC236}">
              <a16:creationId xmlns:a16="http://schemas.microsoft.com/office/drawing/2014/main" id="{56B2F53C-A831-47CD-9A48-AD47394A0854}"/>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6" name="Text Box 19">
          <a:extLst>
            <a:ext uri="{FF2B5EF4-FFF2-40B4-BE49-F238E27FC236}">
              <a16:creationId xmlns:a16="http://schemas.microsoft.com/office/drawing/2014/main" id="{A77CC3F2-EC53-4BE6-942C-65520ECCCA3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67" name="Text Box 16">
          <a:extLst>
            <a:ext uri="{FF2B5EF4-FFF2-40B4-BE49-F238E27FC236}">
              <a16:creationId xmlns:a16="http://schemas.microsoft.com/office/drawing/2014/main" id="{5EB6BD94-D264-471E-9712-4D560B99EF19}"/>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68" name="Text Box 17">
          <a:extLst>
            <a:ext uri="{FF2B5EF4-FFF2-40B4-BE49-F238E27FC236}">
              <a16:creationId xmlns:a16="http://schemas.microsoft.com/office/drawing/2014/main" id="{D2DCA86B-131C-4BFA-9E9C-4216B5CEAEF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69" name="Text Box 18">
          <a:extLst>
            <a:ext uri="{FF2B5EF4-FFF2-40B4-BE49-F238E27FC236}">
              <a16:creationId xmlns:a16="http://schemas.microsoft.com/office/drawing/2014/main" id="{31E5E0D0-0F40-40E3-9DDD-F813F69EB76F}"/>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70" name="Text Box 19">
          <a:extLst>
            <a:ext uri="{FF2B5EF4-FFF2-40B4-BE49-F238E27FC236}">
              <a16:creationId xmlns:a16="http://schemas.microsoft.com/office/drawing/2014/main" id="{B11C1E31-F1D9-43B0-8D04-BE94BAD86C91}"/>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1" name="Text Box 16">
          <a:extLst>
            <a:ext uri="{FF2B5EF4-FFF2-40B4-BE49-F238E27FC236}">
              <a16:creationId xmlns:a16="http://schemas.microsoft.com/office/drawing/2014/main" id="{DD60465C-D14E-4941-8A4A-A14DF6DC5289}"/>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2" name="Text Box 17">
          <a:extLst>
            <a:ext uri="{FF2B5EF4-FFF2-40B4-BE49-F238E27FC236}">
              <a16:creationId xmlns:a16="http://schemas.microsoft.com/office/drawing/2014/main" id="{89DFF536-62FB-43F6-8143-4E17A1B6B57D}"/>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3" name="Text Box 18">
          <a:extLst>
            <a:ext uri="{FF2B5EF4-FFF2-40B4-BE49-F238E27FC236}">
              <a16:creationId xmlns:a16="http://schemas.microsoft.com/office/drawing/2014/main" id="{03ED57E3-1BA9-41B0-9B23-418007DC4281}"/>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4" name="Text Box 19">
          <a:extLst>
            <a:ext uri="{FF2B5EF4-FFF2-40B4-BE49-F238E27FC236}">
              <a16:creationId xmlns:a16="http://schemas.microsoft.com/office/drawing/2014/main" id="{3BD6C543-584D-4B21-A4D8-A60B8A48045C}"/>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275" name="Text Box 15">
          <a:extLst>
            <a:ext uri="{FF2B5EF4-FFF2-40B4-BE49-F238E27FC236}">
              <a16:creationId xmlns:a16="http://schemas.microsoft.com/office/drawing/2014/main" id="{C7AD170C-7868-4D3D-8962-ED7074FF91BF}"/>
            </a:ext>
          </a:extLst>
        </xdr:cNvPr>
        <xdr:cNvSpPr txBox="1">
          <a:spLocks noChangeArrowheads="1"/>
        </xdr:cNvSpPr>
      </xdr:nvSpPr>
      <xdr:spPr bwMode="auto">
        <a:xfrm>
          <a:off x="4743450" y="421386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6" name="Text Box 16">
          <a:extLst>
            <a:ext uri="{FF2B5EF4-FFF2-40B4-BE49-F238E27FC236}">
              <a16:creationId xmlns:a16="http://schemas.microsoft.com/office/drawing/2014/main" id="{7D4F3E3B-76E0-4C4B-B9C6-53709B75C617}"/>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7" name="Text Box 17">
          <a:extLst>
            <a:ext uri="{FF2B5EF4-FFF2-40B4-BE49-F238E27FC236}">
              <a16:creationId xmlns:a16="http://schemas.microsoft.com/office/drawing/2014/main" id="{D6B0C844-DE17-40D3-A08D-010E2C733212}"/>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8" name="Text Box 18">
          <a:extLst>
            <a:ext uri="{FF2B5EF4-FFF2-40B4-BE49-F238E27FC236}">
              <a16:creationId xmlns:a16="http://schemas.microsoft.com/office/drawing/2014/main" id="{1C15FCF8-95A9-40BF-99A6-2E725091BD4C}"/>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9" name="Text Box 19">
          <a:extLst>
            <a:ext uri="{FF2B5EF4-FFF2-40B4-BE49-F238E27FC236}">
              <a16:creationId xmlns:a16="http://schemas.microsoft.com/office/drawing/2014/main" id="{7B4B53FD-D898-4061-8CDE-71C7DE72922D}"/>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98</xdr:row>
      <xdr:rowOff>504825</xdr:rowOff>
    </xdr:from>
    <xdr:ext cx="95250" cy="442269"/>
    <xdr:sp macro="" textlink="">
      <xdr:nvSpPr>
        <xdr:cNvPr id="3280" name="Text Box 15">
          <a:extLst>
            <a:ext uri="{FF2B5EF4-FFF2-40B4-BE49-F238E27FC236}">
              <a16:creationId xmlns:a16="http://schemas.microsoft.com/office/drawing/2014/main" id="{073720CB-1870-4B64-A450-596551DF40F4}"/>
            </a:ext>
          </a:extLst>
        </xdr:cNvPr>
        <xdr:cNvSpPr txBox="1">
          <a:spLocks noChangeArrowheads="1"/>
        </xdr:cNvSpPr>
      </xdr:nvSpPr>
      <xdr:spPr bwMode="auto">
        <a:xfrm>
          <a:off x="14363700" y="421386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81" name="Text Box 16">
          <a:extLst>
            <a:ext uri="{FF2B5EF4-FFF2-40B4-BE49-F238E27FC236}">
              <a16:creationId xmlns:a16="http://schemas.microsoft.com/office/drawing/2014/main" id="{3388D794-D2DC-4751-B6BC-86798F9C252E}"/>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82" name="Text Box 17">
          <a:extLst>
            <a:ext uri="{FF2B5EF4-FFF2-40B4-BE49-F238E27FC236}">
              <a16:creationId xmlns:a16="http://schemas.microsoft.com/office/drawing/2014/main" id="{79CEB9A2-E0D1-40C2-98DD-537AB6E73947}"/>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83" name="Text Box 18">
          <a:extLst>
            <a:ext uri="{FF2B5EF4-FFF2-40B4-BE49-F238E27FC236}">
              <a16:creationId xmlns:a16="http://schemas.microsoft.com/office/drawing/2014/main" id="{0A48E4EE-1D4C-4402-9CA7-990689B0195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4" name="Text Box 16">
          <a:extLst>
            <a:ext uri="{FF2B5EF4-FFF2-40B4-BE49-F238E27FC236}">
              <a16:creationId xmlns:a16="http://schemas.microsoft.com/office/drawing/2014/main" id="{51568AF3-3188-4129-A0E3-6EC22CBC7F3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5" name="Text Box 17">
          <a:extLst>
            <a:ext uri="{FF2B5EF4-FFF2-40B4-BE49-F238E27FC236}">
              <a16:creationId xmlns:a16="http://schemas.microsoft.com/office/drawing/2014/main" id="{6E445375-B441-4D03-AC92-7DCEDE368E8E}"/>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6" name="Text Box 18">
          <a:extLst>
            <a:ext uri="{FF2B5EF4-FFF2-40B4-BE49-F238E27FC236}">
              <a16:creationId xmlns:a16="http://schemas.microsoft.com/office/drawing/2014/main" id="{8F14D1EE-71FE-48E9-9F7A-FCE1492A50BF}"/>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7" name="Text Box 19">
          <a:extLst>
            <a:ext uri="{FF2B5EF4-FFF2-40B4-BE49-F238E27FC236}">
              <a16:creationId xmlns:a16="http://schemas.microsoft.com/office/drawing/2014/main" id="{9A25878F-618B-482F-9751-58CA28AE2B9B}"/>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8" name="Text Box 16">
          <a:extLst>
            <a:ext uri="{FF2B5EF4-FFF2-40B4-BE49-F238E27FC236}">
              <a16:creationId xmlns:a16="http://schemas.microsoft.com/office/drawing/2014/main" id="{013CBD69-BC87-4410-80DE-B9562E224978}"/>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9" name="Text Box 17">
          <a:extLst>
            <a:ext uri="{FF2B5EF4-FFF2-40B4-BE49-F238E27FC236}">
              <a16:creationId xmlns:a16="http://schemas.microsoft.com/office/drawing/2014/main" id="{CF37DCE0-5F73-489F-B634-B8633495E492}"/>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90" name="Text Box 18">
          <a:extLst>
            <a:ext uri="{FF2B5EF4-FFF2-40B4-BE49-F238E27FC236}">
              <a16:creationId xmlns:a16="http://schemas.microsoft.com/office/drawing/2014/main" id="{05B7C6EF-76DF-49F0-B4CA-AF3F08DA10B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170392</xdr:rowOff>
    </xdr:from>
    <xdr:ext cx="95250" cy="213632"/>
    <xdr:sp macro="" textlink="">
      <xdr:nvSpPr>
        <xdr:cNvPr id="3291" name="Text Box 15">
          <a:extLst>
            <a:ext uri="{FF2B5EF4-FFF2-40B4-BE49-F238E27FC236}">
              <a16:creationId xmlns:a16="http://schemas.microsoft.com/office/drawing/2014/main" id="{6B720763-E3B9-4687-990F-1D527992EAF0}"/>
            </a:ext>
          </a:extLst>
        </xdr:cNvPr>
        <xdr:cNvSpPr txBox="1">
          <a:spLocks noChangeArrowheads="1"/>
        </xdr:cNvSpPr>
      </xdr:nvSpPr>
      <xdr:spPr bwMode="auto">
        <a:xfrm>
          <a:off x="14392275" y="434234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2" name="Text Box 16">
          <a:extLst>
            <a:ext uri="{FF2B5EF4-FFF2-40B4-BE49-F238E27FC236}">
              <a16:creationId xmlns:a16="http://schemas.microsoft.com/office/drawing/2014/main" id="{41ABC28D-A205-4184-BA9D-8353078BBC8A}"/>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3" name="Text Box 17">
          <a:extLst>
            <a:ext uri="{FF2B5EF4-FFF2-40B4-BE49-F238E27FC236}">
              <a16:creationId xmlns:a16="http://schemas.microsoft.com/office/drawing/2014/main" id="{610B0D62-18A3-4EB3-8B5E-071383D1C180}"/>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4" name="Text Box 18">
          <a:extLst>
            <a:ext uri="{FF2B5EF4-FFF2-40B4-BE49-F238E27FC236}">
              <a16:creationId xmlns:a16="http://schemas.microsoft.com/office/drawing/2014/main" id="{58454BC1-4476-4C03-A498-57AFE020B405}"/>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5" name="Text Box 19">
          <a:extLst>
            <a:ext uri="{FF2B5EF4-FFF2-40B4-BE49-F238E27FC236}">
              <a16:creationId xmlns:a16="http://schemas.microsoft.com/office/drawing/2014/main" id="{900E0D3D-0FEF-4C6E-9FDA-E434385A656E}"/>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6" name="Text Box 16">
          <a:extLst>
            <a:ext uri="{FF2B5EF4-FFF2-40B4-BE49-F238E27FC236}">
              <a16:creationId xmlns:a16="http://schemas.microsoft.com/office/drawing/2014/main" id="{B431A9E8-8A35-4076-99F7-B99A91557CF8}"/>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7" name="Text Box 17">
          <a:extLst>
            <a:ext uri="{FF2B5EF4-FFF2-40B4-BE49-F238E27FC236}">
              <a16:creationId xmlns:a16="http://schemas.microsoft.com/office/drawing/2014/main" id="{F4A2EA4F-AF03-4851-8318-C71340A50E30}"/>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8" name="Text Box 18">
          <a:extLst>
            <a:ext uri="{FF2B5EF4-FFF2-40B4-BE49-F238E27FC236}">
              <a16:creationId xmlns:a16="http://schemas.microsoft.com/office/drawing/2014/main" id="{F60DAE4D-5DC1-4231-9253-E40EB917CFE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9" name="Text Box 19">
          <a:extLst>
            <a:ext uri="{FF2B5EF4-FFF2-40B4-BE49-F238E27FC236}">
              <a16:creationId xmlns:a16="http://schemas.microsoft.com/office/drawing/2014/main" id="{26AC9BE9-3C2B-4574-9EA3-7ED96DFCF63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0" name="Text Box 16">
          <a:extLst>
            <a:ext uri="{FF2B5EF4-FFF2-40B4-BE49-F238E27FC236}">
              <a16:creationId xmlns:a16="http://schemas.microsoft.com/office/drawing/2014/main" id="{02A03E94-BFCE-42EB-B732-563072FD8595}"/>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1" name="Text Box 17">
          <a:extLst>
            <a:ext uri="{FF2B5EF4-FFF2-40B4-BE49-F238E27FC236}">
              <a16:creationId xmlns:a16="http://schemas.microsoft.com/office/drawing/2014/main" id="{ADDE6CEA-32FF-478D-BC7E-41A6038C33B2}"/>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2" name="Text Box 18">
          <a:extLst>
            <a:ext uri="{FF2B5EF4-FFF2-40B4-BE49-F238E27FC236}">
              <a16:creationId xmlns:a16="http://schemas.microsoft.com/office/drawing/2014/main" id="{E009B263-75B2-4CD0-96FF-33B3BA28A0B2}"/>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3" name="Text Box 19">
          <a:extLst>
            <a:ext uri="{FF2B5EF4-FFF2-40B4-BE49-F238E27FC236}">
              <a16:creationId xmlns:a16="http://schemas.microsoft.com/office/drawing/2014/main" id="{2CCAB635-35BC-4F20-8AAC-DBD9BCFC47F2}"/>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304" name="Text Box 15">
          <a:extLst>
            <a:ext uri="{FF2B5EF4-FFF2-40B4-BE49-F238E27FC236}">
              <a16:creationId xmlns:a16="http://schemas.microsoft.com/office/drawing/2014/main" id="{AF4FDB0E-BA26-4F5D-8B70-E463FA08277A}"/>
            </a:ext>
          </a:extLst>
        </xdr:cNvPr>
        <xdr:cNvSpPr txBox="1">
          <a:spLocks noChangeArrowheads="1"/>
        </xdr:cNvSpPr>
      </xdr:nvSpPr>
      <xdr:spPr bwMode="auto">
        <a:xfrm>
          <a:off x="4743450" y="421386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5" name="Text Box 16">
          <a:extLst>
            <a:ext uri="{FF2B5EF4-FFF2-40B4-BE49-F238E27FC236}">
              <a16:creationId xmlns:a16="http://schemas.microsoft.com/office/drawing/2014/main" id="{3E5F6B04-43B0-43DA-895B-5B79C53F8BC0}"/>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6" name="Text Box 17">
          <a:extLst>
            <a:ext uri="{FF2B5EF4-FFF2-40B4-BE49-F238E27FC236}">
              <a16:creationId xmlns:a16="http://schemas.microsoft.com/office/drawing/2014/main" id="{18FBFFE7-4D10-4EB1-A8A0-1C958AD4567E}"/>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7" name="Text Box 18">
          <a:extLst>
            <a:ext uri="{FF2B5EF4-FFF2-40B4-BE49-F238E27FC236}">
              <a16:creationId xmlns:a16="http://schemas.microsoft.com/office/drawing/2014/main" id="{B0BEEC16-A74B-43E9-9332-9E90E847A48C}"/>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8" name="Text Box 19">
          <a:extLst>
            <a:ext uri="{FF2B5EF4-FFF2-40B4-BE49-F238E27FC236}">
              <a16:creationId xmlns:a16="http://schemas.microsoft.com/office/drawing/2014/main" id="{1F0646AD-AFB3-40FA-89D9-7A93C05CA85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309" name="Text Box 16">
          <a:extLst>
            <a:ext uri="{FF2B5EF4-FFF2-40B4-BE49-F238E27FC236}">
              <a16:creationId xmlns:a16="http://schemas.microsoft.com/office/drawing/2014/main" id="{950C68CA-F1EF-4A83-9E98-848CC15E8760}"/>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310" name="Text Box 17">
          <a:extLst>
            <a:ext uri="{FF2B5EF4-FFF2-40B4-BE49-F238E27FC236}">
              <a16:creationId xmlns:a16="http://schemas.microsoft.com/office/drawing/2014/main" id="{EF2E48B6-33EA-420F-8227-38D887A2D2CD}"/>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15875</xdr:rowOff>
    </xdr:from>
    <xdr:ext cx="95250" cy="171450"/>
    <xdr:sp macro="" textlink="">
      <xdr:nvSpPr>
        <xdr:cNvPr id="3311" name="Text Box 18">
          <a:extLst>
            <a:ext uri="{FF2B5EF4-FFF2-40B4-BE49-F238E27FC236}">
              <a16:creationId xmlns:a16="http://schemas.microsoft.com/office/drawing/2014/main" id="{7A83F59F-6625-4D08-86F0-9540F9F4442A}"/>
            </a:ext>
          </a:extLst>
        </xdr:cNvPr>
        <xdr:cNvSpPr txBox="1">
          <a:spLocks noChangeArrowheads="1"/>
        </xdr:cNvSpPr>
      </xdr:nvSpPr>
      <xdr:spPr bwMode="auto">
        <a:xfrm>
          <a:off x="14355762" y="43268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2" name="Text Box 16">
          <a:extLst>
            <a:ext uri="{FF2B5EF4-FFF2-40B4-BE49-F238E27FC236}">
              <a16:creationId xmlns:a16="http://schemas.microsoft.com/office/drawing/2014/main" id="{9D72B5D7-2E25-4CC2-8740-76805B237CE4}"/>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3" name="Text Box 17">
          <a:extLst>
            <a:ext uri="{FF2B5EF4-FFF2-40B4-BE49-F238E27FC236}">
              <a16:creationId xmlns:a16="http://schemas.microsoft.com/office/drawing/2014/main" id="{51DB9FA0-03DC-470C-AC5D-096029EF11D3}"/>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4" name="Text Box 18">
          <a:extLst>
            <a:ext uri="{FF2B5EF4-FFF2-40B4-BE49-F238E27FC236}">
              <a16:creationId xmlns:a16="http://schemas.microsoft.com/office/drawing/2014/main" id="{EDCB4322-26E1-41F2-B9C8-3B1BC476511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5" name="Text Box 19">
          <a:extLst>
            <a:ext uri="{FF2B5EF4-FFF2-40B4-BE49-F238E27FC236}">
              <a16:creationId xmlns:a16="http://schemas.microsoft.com/office/drawing/2014/main" id="{49C34FCA-8157-42DA-8664-A229EDD5723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6" name="Text Box 16">
          <a:extLst>
            <a:ext uri="{FF2B5EF4-FFF2-40B4-BE49-F238E27FC236}">
              <a16:creationId xmlns:a16="http://schemas.microsoft.com/office/drawing/2014/main" id="{6B7A8381-4570-44CC-AC8F-6D6B2F529AE2}"/>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170392</xdr:rowOff>
    </xdr:from>
    <xdr:ext cx="95250" cy="213632"/>
    <xdr:sp macro="" textlink="">
      <xdr:nvSpPr>
        <xdr:cNvPr id="3317" name="Text Box 15">
          <a:extLst>
            <a:ext uri="{FF2B5EF4-FFF2-40B4-BE49-F238E27FC236}">
              <a16:creationId xmlns:a16="http://schemas.microsoft.com/office/drawing/2014/main" id="{A2FC0ADA-7E56-4D5C-BB04-C3665336A02E}"/>
            </a:ext>
          </a:extLst>
        </xdr:cNvPr>
        <xdr:cNvSpPr txBox="1">
          <a:spLocks noChangeArrowheads="1"/>
        </xdr:cNvSpPr>
      </xdr:nvSpPr>
      <xdr:spPr bwMode="auto">
        <a:xfrm>
          <a:off x="14392275" y="434234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3318" name="Text Box 15">
          <a:extLst>
            <a:ext uri="{FF2B5EF4-FFF2-40B4-BE49-F238E27FC236}">
              <a16:creationId xmlns:a16="http://schemas.microsoft.com/office/drawing/2014/main" id="{0E5A224A-E301-4DC7-A262-FD4BF52A1DDD}"/>
            </a:ext>
          </a:extLst>
        </xdr:cNvPr>
        <xdr:cNvSpPr txBox="1">
          <a:spLocks noChangeArrowheads="1"/>
        </xdr:cNvSpPr>
      </xdr:nvSpPr>
      <xdr:spPr bwMode="auto">
        <a:xfrm>
          <a:off x="4743450" y="43624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442269"/>
    <xdr:sp macro="" textlink="">
      <xdr:nvSpPr>
        <xdr:cNvPr id="3319" name="Text Box 15">
          <a:extLst>
            <a:ext uri="{FF2B5EF4-FFF2-40B4-BE49-F238E27FC236}">
              <a16:creationId xmlns:a16="http://schemas.microsoft.com/office/drawing/2014/main" id="{9968375F-A406-4DA9-B85B-5DEA66F4F32E}"/>
            </a:ext>
          </a:extLst>
        </xdr:cNvPr>
        <xdr:cNvSpPr txBox="1">
          <a:spLocks noChangeArrowheads="1"/>
        </xdr:cNvSpPr>
      </xdr:nvSpPr>
      <xdr:spPr bwMode="auto">
        <a:xfrm>
          <a:off x="1436370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320" name="Text Box 15">
          <a:extLst>
            <a:ext uri="{FF2B5EF4-FFF2-40B4-BE49-F238E27FC236}">
              <a16:creationId xmlns:a16="http://schemas.microsoft.com/office/drawing/2014/main" id="{A8870916-D3EF-479F-9C14-DA04045F70CE}"/>
            </a:ext>
          </a:extLst>
        </xdr:cNvPr>
        <xdr:cNvSpPr txBox="1">
          <a:spLocks noChangeArrowheads="1"/>
        </xdr:cNvSpPr>
      </xdr:nvSpPr>
      <xdr:spPr bwMode="auto">
        <a:xfrm>
          <a:off x="3091815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3321" name="Text Box 15">
          <a:extLst>
            <a:ext uri="{FF2B5EF4-FFF2-40B4-BE49-F238E27FC236}">
              <a16:creationId xmlns:a16="http://schemas.microsoft.com/office/drawing/2014/main" id="{BC467390-40F5-4CFD-B3F9-44197E72F03D}"/>
            </a:ext>
          </a:extLst>
        </xdr:cNvPr>
        <xdr:cNvSpPr txBox="1">
          <a:spLocks noChangeArrowheads="1"/>
        </xdr:cNvSpPr>
      </xdr:nvSpPr>
      <xdr:spPr bwMode="auto">
        <a:xfrm>
          <a:off x="474345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3322" name="Text Box 15">
          <a:extLst>
            <a:ext uri="{FF2B5EF4-FFF2-40B4-BE49-F238E27FC236}">
              <a16:creationId xmlns:a16="http://schemas.microsoft.com/office/drawing/2014/main" id="{C0AE841D-D537-4776-A64F-74143EDED961}"/>
            </a:ext>
          </a:extLst>
        </xdr:cNvPr>
        <xdr:cNvSpPr txBox="1">
          <a:spLocks noChangeArrowheads="1"/>
        </xdr:cNvSpPr>
      </xdr:nvSpPr>
      <xdr:spPr bwMode="auto">
        <a:xfrm>
          <a:off x="4743450" y="43624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170392</xdr:rowOff>
    </xdr:from>
    <xdr:ext cx="95250" cy="213632"/>
    <xdr:sp macro="" textlink="">
      <xdr:nvSpPr>
        <xdr:cNvPr id="3323" name="Text Box 15">
          <a:extLst>
            <a:ext uri="{FF2B5EF4-FFF2-40B4-BE49-F238E27FC236}">
              <a16:creationId xmlns:a16="http://schemas.microsoft.com/office/drawing/2014/main" id="{8B20A365-B1EC-4759-9049-CF9E2EC37918}"/>
            </a:ext>
          </a:extLst>
        </xdr:cNvPr>
        <xdr:cNvSpPr txBox="1">
          <a:spLocks noChangeArrowheads="1"/>
        </xdr:cNvSpPr>
      </xdr:nvSpPr>
      <xdr:spPr bwMode="auto">
        <a:xfrm>
          <a:off x="14392275" y="434234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4" name="Text Box 16">
          <a:extLst>
            <a:ext uri="{FF2B5EF4-FFF2-40B4-BE49-F238E27FC236}">
              <a16:creationId xmlns:a16="http://schemas.microsoft.com/office/drawing/2014/main" id="{09873CB5-2200-4599-AF2C-D9B6D5E71C2B}"/>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5" name="Text Box 17">
          <a:extLst>
            <a:ext uri="{FF2B5EF4-FFF2-40B4-BE49-F238E27FC236}">
              <a16:creationId xmlns:a16="http://schemas.microsoft.com/office/drawing/2014/main" id="{1A47E661-8917-4C0B-B9FD-2D9E851E78F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6" name="Text Box 18">
          <a:extLst>
            <a:ext uri="{FF2B5EF4-FFF2-40B4-BE49-F238E27FC236}">
              <a16:creationId xmlns:a16="http://schemas.microsoft.com/office/drawing/2014/main" id="{57BDE389-FD0C-41B5-8C4F-76868D83B961}"/>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7" name="Text Box 19">
          <a:extLst>
            <a:ext uri="{FF2B5EF4-FFF2-40B4-BE49-F238E27FC236}">
              <a16:creationId xmlns:a16="http://schemas.microsoft.com/office/drawing/2014/main" id="{F4723367-B497-42D2-9E32-8455FBDA926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28" name="Text Box 16">
          <a:extLst>
            <a:ext uri="{FF2B5EF4-FFF2-40B4-BE49-F238E27FC236}">
              <a16:creationId xmlns:a16="http://schemas.microsoft.com/office/drawing/2014/main" id="{7C39CB52-B172-489E-BF4F-A1122ED5583E}"/>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29" name="Text Box 17">
          <a:extLst>
            <a:ext uri="{FF2B5EF4-FFF2-40B4-BE49-F238E27FC236}">
              <a16:creationId xmlns:a16="http://schemas.microsoft.com/office/drawing/2014/main" id="{35E83FDF-5467-4D0F-B653-C8E2EC0FD65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30" name="Text Box 18">
          <a:extLst>
            <a:ext uri="{FF2B5EF4-FFF2-40B4-BE49-F238E27FC236}">
              <a16:creationId xmlns:a16="http://schemas.microsoft.com/office/drawing/2014/main" id="{823FB0C1-E50C-4C0E-8062-A6215CCE6AA2}"/>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31" name="Text Box 19">
          <a:extLst>
            <a:ext uri="{FF2B5EF4-FFF2-40B4-BE49-F238E27FC236}">
              <a16:creationId xmlns:a16="http://schemas.microsoft.com/office/drawing/2014/main" id="{AEDE7B2C-DA0E-42D8-95E7-2F659792956B}"/>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2" name="Text Box 16">
          <a:extLst>
            <a:ext uri="{FF2B5EF4-FFF2-40B4-BE49-F238E27FC236}">
              <a16:creationId xmlns:a16="http://schemas.microsoft.com/office/drawing/2014/main" id="{9A2E00A5-8157-4386-B8DA-084DD84A90CF}"/>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3" name="Text Box 17">
          <a:extLst>
            <a:ext uri="{FF2B5EF4-FFF2-40B4-BE49-F238E27FC236}">
              <a16:creationId xmlns:a16="http://schemas.microsoft.com/office/drawing/2014/main" id="{47EBDD64-3F84-43B8-A695-B09298CF4A56}"/>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4" name="Text Box 18">
          <a:extLst>
            <a:ext uri="{FF2B5EF4-FFF2-40B4-BE49-F238E27FC236}">
              <a16:creationId xmlns:a16="http://schemas.microsoft.com/office/drawing/2014/main" id="{770EA109-AAEC-40D6-A771-CCAC62CF20CD}"/>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5" name="Text Box 19">
          <a:extLst>
            <a:ext uri="{FF2B5EF4-FFF2-40B4-BE49-F238E27FC236}">
              <a16:creationId xmlns:a16="http://schemas.microsoft.com/office/drawing/2014/main" id="{09A7F4AA-29FC-450E-B1E4-1A16411C09E6}"/>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336" name="Text Box 15">
          <a:extLst>
            <a:ext uri="{FF2B5EF4-FFF2-40B4-BE49-F238E27FC236}">
              <a16:creationId xmlns:a16="http://schemas.microsoft.com/office/drawing/2014/main" id="{634BF266-5D9B-43EB-B15C-60A08AB61CD1}"/>
            </a:ext>
          </a:extLst>
        </xdr:cNvPr>
        <xdr:cNvSpPr txBox="1">
          <a:spLocks noChangeArrowheads="1"/>
        </xdr:cNvSpPr>
      </xdr:nvSpPr>
      <xdr:spPr bwMode="auto">
        <a:xfrm>
          <a:off x="4743450" y="45110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37" name="Text Box 16">
          <a:extLst>
            <a:ext uri="{FF2B5EF4-FFF2-40B4-BE49-F238E27FC236}">
              <a16:creationId xmlns:a16="http://schemas.microsoft.com/office/drawing/2014/main" id="{9A9BD51D-FCA7-4C81-A3C4-4600CB92C09B}"/>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38" name="Text Box 17">
          <a:extLst>
            <a:ext uri="{FF2B5EF4-FFF2-40B4-BE49-F238E27FC236}">
              <a16:creationId xmlns:a16="http://schemas.microsoft.com/office/drawing/2014/main" id="{5B0229A8-6FE8-454C-A6D0-A2C65FA8A1D1}"/>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39" name="Text Box 18">
          <a:extLst>
            <a:ext uri="{FF2B5EF4-FFF2-40B4-BE49-F238E27FC236}">
              <a16:creationId xmlns:a16="http://schemas.microsoft.com/office/drawing/2014/main" id="{8D15F4D2-A545-48EC-A2C0-FFCE89DADD69}"/>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40" name="Text Box 19">
          <a:extLst>
            <a:ext uri="{FF2B5EF4-FFF2-40B4-BE49-F238E27FC236}">
              <a16:creationId xmlns:a16="http://schemas.microsoft.com/office/drawing/2014/main" id="{950E20B7-6600-453A-9B4C-223A8DD4847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41" name="Text Box 16">
          <a:extLst>
            <a:ext uri="{FF2B5EF4-FFF2-40B4-BE49-F238E27FC236}">
              <a16:creationId xmlns:a16="http://schemas.microsoft.com/office/drawing/2014/main" id="{2735E171-F0B0-4733-819C-4E0ED94824E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42" name="Text Box 17">
          <a:extLst>
            <a:ext uri="{FF2B5EF4-FFF2-40B4-BE49-F238E27FC236}">
              <a16:creationId xmlns:a16="http://schemas.microsoft.com/office/drawing/2014/main" id="{C9796606-8ED1-433B-BDFC-8153A5AAE177}"/>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43" name="Text Box 18">
          <a:extLst>
            <a:ext uri="{FF2B5EF4-FFF2-40B4-BE49-F238E27FC236}">
              <a16:creationId xmlns:a16="http://schemas.microsoft.com/office/drawing/2014/main" id="{17F577CE-E278-4F72-BB60-3570645C3984}"/>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4" name="Text Box 16">
          <a:extLst>
            <a:ext uri="{FF2B5EF4-FFF2-40B4-BE49-F238E27FC236}">
              <a16:creationId xmlns:a16="http://schemas.microsoft.com/office/drawing/2014/main" id="{398A6E70-E45A-4867-BDB9-589F78444F2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5" name="Text Box 17">
          <a:extLst>
            <a:ext uri="{FF2B5EF4-FFF2-40B4-BE49-F238E27FC236}">
              <a16:creationId xmlns:a16="http://schemas.microsoft.com/office/drawing/2014/main" id="{FD263D11-6B8E-4CB9-979A-493FF8108B3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6" name="Text Box 18">
          <a:extLst>
            <a:ext uri="{FF2B5EF4-FFF2-40B4-BE49-F238E27FC236}">
              <a16:creationId xmlns:a16="http://schemas.microsoft.com/office/drawing/2014/main" id="{3B7A8E4C-308D-485A-B104-CEE3C334E4D6}"/>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7" name="Text Box 19">
          <a:extLst>
            <a:ext uri="{FF2B5EF4-FFF2-40B4-BE49-F238E27FC236}">
              <a16:creationId xmlns:a16="http://schemas.microsoft.com/office/drawing/2014/main" id="{CF103E99-95B1-4AB6-97A4-844D7BD99F96}"/>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8" name="Text Box 16">
          <a:extLst>
            <a:ext uri="{FF2B5EF4-FFF2-40B4-BE49-F238E27FC236}">
              <a16:creationId xmlns:a16="http://schemas.microsoft.com/office/drawing/2014/main" id="{19C4ECD9-0242-4F5C-AEE6-FE7DF7F990A8}"/>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9" name="Text Box 17">
          <a:extLst>
            <a:ext uri="{FF2B5EF4-FFF2-40B4-BE49-F238E27FC236}">
              <a16:creationId xmlns:a16="http://schemas.microsoft.com/office/drawing/2014/main" id="{BFA108DA-5354-46CB-828B-ABF9FA1C5FAA}"/>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50" name="Text Box 18">
          <a:extLst>
            <a:ext uri="{FF2B5EF4-FFF2-40B4-BE49-F238E27FC236}">
              <a16:creationId xmlns:a16="http://schemas.microsoft.com/office/drawing/2014/main" id="{A53AD0D8-5392-4DBB-881D-28F8AF0DB8A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51" name="Text Box 19">
          <a:extLst>
            <a:ext uri="{FF2B5EF4-FFF2-40B4-BE49-F238E27FC236}">
              <a16:creationId xmlns:a16="http://schemas.microsoft.com/office/drawing/2014/main" id="{093CDD36-8F0F-4186-9BB7-ABCF8468AE2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442269"/>
    <xdr:sp macro="" textlink="">
      <xdr:nvSpPr>
        <xdr:cNvPr id="3352" name="Text Box 15">
          <a:extLst>
            <a:ext uri="{FF2B5EF4-FFF2-40B4-BE49-F238E27FC236}">
              <a16:creationId xmlns:a16="http://schemas.microsoft.com/office/drawing/2014/main" id="{07702288-91EF-4EB2-976F-110F44E97F18}"/>
            </a:ext>
          </a:extLst>
        </xdr:cNvPr>
        <xdr:cNvSpPr txBox="1">
          <a:spLocks noChangeArrowheads="1"/>
        </xdr:cNvSpPr>
      </xdr:nvSpPr>
      <xdr:spPr bwMode="auto">
        <a:xfrm>
          <a:off x="1436370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353" name="Text Box 15">
          <a:extLst>
            <a:ext uri="{FF2B5EF4-FFF2-40B4-BE49-F238E27FC236}">
              <a16:creationId xmlns:a16="http://schemas.microsoft.com/office/drawing/2014/main" id="{EE08BF40-EBDB-4D45-AC8F-C0E204C5CD06}"/>
            </a:ext>
          </a:extLst>
        </xdr:cNvPr>
        <xdr:cNvSpPr txBox="1">
          <a:spLocks noChangeArrowheads="1"/>
        </xdr:cNvSpPr>
      </xdr:nvSpPr>
      <xdr:spPr bwMode="auto">
        <a:xfrm>
          <a:off x="3091815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213632"/>
    <xdr:sp macro="" textlink="">
      <xdr:nvSpPr>
        <xdr:cNvPr id="3354" name="Text Box 15">
          <a:extLst>
            <a:ext uri="{FF2B5EF4-FFF2-40B4-BE49-F238E27FC236}">
              <a16:creationId xmlns:a16="http://schemas.microsoft.com/office/drawing/2014/main" id="{B0B05D13-7366-44C9-B30A-14FF3B89AA0C}"/>
            </a:ext>
          </a:extLst>
        </xdr:cNvPr>
        <xdr:cNvSpPr txBox="1">
          <a:spLocks noChangeArrowheads="1"/>
        </xdr:cNvSpPr>
      </xdr:nvSpPr>
      <xdr:spPr bwMode="auto">
        <a:xfrm>
          <a:off x="1436370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5" name="Text Box 16">
          <a:extLst>
            <a:ext uri="{FF2B5EF4-FFF2-40B4-BE49-F238E27FC236}">
              <a16:creationId xmlns:a16="http://schemas.microsoft.com/office/drawing/2014/main" id="{F902A401-7633-4416-AA8B-F302749177C1}"/>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6" name="Text Box 17">
          <a:extLst>
            <a:ext uri="{FF2B5EF4-FFF2-40B4-BE49-F238E27FC236}">
              <a16:creationId xmlns:a16="http://schemas.microsoft.com/office/drawing/2014/main" id="{6D6E3268-C731-4C90-A407-A2FFA6F0105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7" name="Text Box 18">
          <a:extLst>
            <a:ext uri="{FF2B5EF4-FFF2-40B4-BE49-F238E27FC236}">
              <a16:creationId xmlns:a16="http://schemas.microsoft.com/office/drawing/2014/main" id="{DD740710-DB5D-4735-978E-C45F46AB234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8" name="Text Box 19">
          <a:extLst>
            <a:ext uri="{FF2B5EF4-FFF2-40B4-BE49-F238E27FC236}">
              <a16:creationId xmlns:a16="http://schemas.microsoft.com/office/drawing/2014/main" id="{B7F7FB53-7598-4506-96B7-8E4400DC551B}"/>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59" name="Text Box 16">
          <a:extLst>
            <a:ext uri="{FF2B5EF4-FFF2-40B4-BE49-F238E27FC236}">
              <a16:creationId xmlns:a16="http://schemas.microsoft.com/office/drawing/2014/main" id="{63D02831-E5A3-4325-9109-D7DEB8B239FB}"/>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60" name="Text Box 17">
          <a:extLst>
            <a:ext uri="{FF2B5EF4-FFF2-40B4-BE49-F238E27FC236}">
              <a16:creationId xmlns:a16="http://schemas.microsoft.com/office/drawing/2014/main" id="{F32A4474-FD51-431E-AAC4-969F4E6FD916}"/>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61" name="Text Box 18">
          <a:extLst>
            <a:ext uri="{FF2B5EF4-FFF2-40B4-BE49-F238E27FC236}">
              <a16:creationId xmlns:a16="http://schemas.microsoft.com/office/drawing/2014/main" id="{90D84555-8930-4513-AE05-FFD8CFFDEDBF}"/>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62" name="Text Box 19">
          <a:extLst>
            <a:ext uri="{FF2B5EF4-FFF2-40B4-BE49-F238E27FC236}">
              <a16:creationId xmlns:a16="http://schemas.microsoft.com/office/drawing/2014/main" id="{354759F1-6258-47AB-9BFD-14635BD89FC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3" name="Text Box 16">
          <a:extLst>
            <a:ext uri="{FF2B5EF4-FFF2-40B4-BE49-F238E27FC236}">
              <a16:creationId xmlns:a16="http://schemas.microsoft.com/office/drawing/2014/main" id="{72F2A3F2-8BC8-4F90-92F7-CD08BD3FDB3D}"/>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4" name="Text Box 17">
          <a:extLst>
            <a:ext uri="{FF2B5EF4-FFF2-40B4-BE49-F238E27FC236}">
              <a16:creationId xmlns:a16="http://schemas.microsoft.com/office/drawing/2014/main" id="{2E4CBB73-AAD8-4827-B4C4-98E770C4467C}"/>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5" name="Text Box 18">
          <a:extLst>
            <a:ext uri="{FF2B5EF4-FFF2-40B4-BE49-F238E27FC236}">
              <a16:creationId xmlns:a16="http://schemas.microsoft.com/office/drawing/2014/main" id="{9F484F29-818A-45F9-8891-1882AFA30A07}"/>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6" name="Text Box 19">
          <a:extLst>
            <a:ext uri="{FF2B5EF4-FFF2-40B4-BE49-F238E27FC236}">
              <a16:creationId xmlns:a16="http://schemas.microsoft.com/office/drawing/2014/main" id="{8C36EA5F-5C69-4735-8D6E-6447FA1ED2FB}"/>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367" name="Text Box 15">
          <a:extLst>
            <a:ext uri="{FF2B5EF4-FFF2-40B4-BE49-F238E27FC236}">
              <a16:creationId xmlns:a16="http://schemas.microsoft.com/office/drawing/2014/main" id="{14CC8535-0D80-4175-9C27-98E4822DA7AF}"/>
            </a:ext>
          </a:extLst>
        </xdr:cNvPr>
        <xdr:cNvSpPr txBox="1">
          <a:spLocks noChangeArrowheads="1"/>
        </xdr:cNvSpPr>
      </xdr:nvSpPr>
      <xdr:spPr bwMode="auto">
        <a:xfrm>
          <a:off x="4743450" y="45110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68" name="Text Box 16">
          <a:extLst>
            <a:ext uri="{FF2B5EF4-FFF2-40B4-BE49-F238E27FC236}">
              <a16:creationId xmlns:a16="http://schemas.microsoft.com/office/drawing/2014/main" id="{C678A077-1CCF-4DEB-B0EF-59FDD02D2114}"/>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69" name="Text Box 17">
          <a:extLst>
            <a:ext uri="{FF2B5EF4-FFF2-40B4-BE49-F238E27FC236}">
              <a16:creationId xmlns:a16="http://schemas.microsoft.com/office/drawing/2014/main" id="{0502BFD4-D2E4-4295-9197-341C08DE86C9}"/>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70" name="Text Box 18">
          <a:extLst>
            <a:ext uri="{FF2B5EF4-FFF2-40B4-BE49-F238E27FC236}">
              <a16:creationId xmlns:a16="http://schemas.microsoft.com/office/drawing/2014/main" id="{CFBD89E8-A9F3-4945-A0F3-5ADEE065268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71" name="Text Box 19">
          <a:extLst>
            <a:ext uri="{FF2B5EF4-FFF2-40B4-BE49-F238E27FC236}">
              <a16:creationId xmlns:a16="http://schemas.microsoft.com/office/drawing/2014/main" id="{835776EB-ED50-4FB1-8FBE-C5061A1096DD}"/>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106</xdr:row>
      <xdr:rowOff>504825</xdr:rowOff>
    </xdr:from>
    <xdr:ext cx="95250" cy="442269"/>
    <xdr:sp macro="" textlink="">
      <xdr:nvSpPr>
        <xdr:cNvPr id="3372" name="Text Box 15">
          <a:extLst>
            <a:ext uri="{FF2B5EF4-FFF2-40B4-BE49-F238E27FC236}">
              <a16:creationId xmlns:a16="http://schemas.microsoft.com/office/drawing/2014/main" id="{C1471486-BB55-49AE-9CE4-1C4869741112}"/>
            </a:ext>
          </a:extLst>
        </xdr:cNvPr>
        <xdr:cNvSpPr txBox="1">
          <a:spLocks noChangeArrowheads="1"/>
        </xdr:cNvSpPr>
      </xdr:nvSpPr>
      <xdr:spPr bwMode="auto">
        <a:xfrm>
          <a:off x="14363700" y="45110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73" name="Text Box 16">
          <a:extLst>
            <a:ext uri="{FF2B5EF4-FFF2-40B4-BE49-F238E27FC236}">
              <a16:creationId xmlns:a16="http://schemas.microsoft.com/office/drawing/2014/main" id="{97138209-00FA-40DA-B680-693A3E00AA8A}"/>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74" name="Text Box 17">
          <a:extLst>
            <a:ext uri="{FF2B5EF4-FFF2-40B4-BE49-F238E27FC236}">
              <a16:creationId xmlns:a16="http://schemas.microsoft.com/office/drawing/2014/main" id="{AE01519F-0B21-4DB8-BF51-90089BF895D2}"/>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75" name="Text Box 18">
          <a:extLst>
            <a:ext uri="{FF2B5EF4-FFF2-40B4-BE49-F238E27FC236}">
              <a16:creationId xmlns:a16="http://schemas.microsoft.com/office/drawing/2014/main" id="{485E5390-688E-47B0-8285-DA81B1CD3D75}"/>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6" name="Text Box 16">
          <a:extLst>
            <a:ext uri="{FF2B5EF4-FFF2-40B4-BE49-F238E27FC236}">
              <a16:creationId xmlns:a16="http://schemas.microsoft.com/office/drawing/2014/main" id="{C129A8A0-991D-4932-8184-CFE978C248AF}"/>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7" name="Text Box 17">
          <a:extLst>
            <a:ext uri="{FF2B5EF4-FFF2-40B4-BE49-F238E27FC236}">
              <a16:creationId xmlns:a16="http://schemas.microsoft.com/office/drawing/2014/main" id="{82659337-253A-4308-B60D-B8DAB2B89F7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8" name="Text Box 18">
          <a:extLst>
            <a:ext uri="{FF2B5EF4-FFF2-40B4-BE49-F238E27FC236}">
              <a16:creationId xmlns:a16="http://schemas.microsoft.com/office/drawing/2014/main" id="{1D3AEBD0-B597-4F1B-8F0C-8E425FDA237F}"/>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9" name="Text Box 19">
          <a:extLst>
            <a:ext uri="{FF2B5EF4-FFF2-40B4-BE49-F238E27FC236}">
              <a16:creationId xmlns:a16="http://schemas.microsoft.com/office/drawing/2014/main" id="{C9D5DEF2-DB5E-421F-A7F2-921F9301F40E}"/>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80" name="Text Box 16">
          <a:extLst>
            <a:ext uri="{FF2B5EF4-FFF2-40B4-BE49-F238E27FC236}">
              <a16:creationId xmlns:a16="http://schemas.microsoft.com/office/drawing/2014/main" id="{496865A5-F942-4E65-81B4-1676145F38D3}"/>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81" name="Text Box 17">
          <a:extLst>
            <a:ext uri="{FF2B5EF4-FFF2-40B4-BE49-F238E27FC236}">
              <a16:creationId xmlns:a16="http://schemas.microsoft.com/office/drawing/2014/main" id="{DA830C34-5433-48B7-A6AA-21C90542EF9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82" name="Text Box 18">
          <a:extLst>
            <a:ext uri="{FF2B5EF4-FFF2-40B4-BE49-F238E27FC236}">
              <a16:creationId xmlns:a16="http://schemas.microsoft.com/office/drawing/2014/main" id="{5E5EAD0F-69DE-480B-B429-41C0DF68623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170392</xdr:rowOff>
    </xdr:from>
    <xdr:ext cx="95250" cy="213632"/>
    <xdr:sp macro="" textlink="">
      <xdr:nvSpPr>
        <xdr:cNvPr id="3383" name="Text Box 15">
          <a:extLst>
            <a:ext uri="{FF2B5EF4-FFF2-40B4-BE49-F238E27FC236}">
              <a16:creationId xmlns:a16="http://schemas.microsoft.com/office/drawing/2014/main" id="{8C000773-CDEF-4025-84A7-B7CDEBA828B7}"/>
            </a:ext>
          </a:extLst>
        </xdr:cNvPr>
        <xdr:cNvSpPr txBox="1">
          <a:spLocks noChangeArrowheads="1"/>
        </xdr:cNvSpPr>
      </xdr:nvSpPr>
      <xdr:spPr bwMode="auto">
        <a:xfrm>
          <a:off x="14392275" y="456522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4" name="Text Box 16">
          <a:extLst>
            <a:ext uri="{FF2B5EF4-FFF2-40B4-BE49-F238E27FC236}">
              <a16:creationId xmlns:a16="http://schemas.microsoft.com/office/drawing/2014/main" id="{4EFB588E-BC20-4847-AFF1-9A8AFCF76DC6}"/>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5" name="Text Box 17">
          <a:extLst>
            <a:ext uri="{FF2B5EF4-FFF2-40B4-BE49-F238E27FC236}">
              <a16:creationId xmlns:a16="http://schemas.microsoft.com/office/drawing/2014/main" id="{451CFC75-B520-474E-B1B4-F8F0F00EBF7F}"/>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6" name="Text Box 18">
          <a:extLst>
            <a:ext uri="{FF2B5EF4-FFF2-40B4-BE49-F238E27FC236}">
              <a16:creationId xmlns:a16="http://schemas.microsoft.com/office/drawing/2014/main" id="{AE41B854-A6E9-4DCB-B295-C42E6814B6FE}"/>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7" name="Text Box 19">
          <a:extLst>
            <a:ext uri="{FF2B5EF4-FFF2-40B4-BE49-F238E27FC236}">
              <a16:creationId xmlns:a16="http://schemas.microsoft.com/office/drawing/2014/main" id="{D085538E-B114-47ED-9D39-359B1962D915}"/>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88" name="Text Box 16">
          <a:extLst>
            <a:ext uri="{FF2B5EF4-FFF2-40B4-BE49-F238E27FC236}">
              <a16:creationId xmlns:a16="http://schemas.microsoft.com/office/drawing/2014/main" id="{0C5A0E36-3F2C-4EE2-AD8B-C37C22F9339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89" name="Text Box 17">
          <a:extLst>
            <a:ext uri="{FF2B5EF4-FFF2-40B4-BE49-F238E27FC236}">
              <a16:creationId xmlns:a16="http://schemas.microsoft.com/office/drawing/2014/main" id="{3BA49035-A1A4-417E-A639-79B7FB57FC53}"/>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90" name="Text Box 18">
          <a:extLst>
            <a:ext uri="{FF2B5EF4-FFF2-40B4-BE49-F238E27FC236}">
              <a16:creationId xmlns:a16="http://schemas.microsoft.com/office/drawing/2014/main" id="{14534C0A-85DD-4338-B216-A8C167B5E0FA}"/>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91" name="Text Box 19">
          <a:extLst>
            <a:ext uri="{FF2B5EF4-FFF2-40B4-BE49-F238E27FC236}">
              <a16:creationId xmlns:a16="http://schemas.microsoft.com/office/drawing/2014/main" id="{0BF1713D-017C-432B-8B04-FA22CB2628B8}"/>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2" name="Text Box 16">
          <a:extLst>
            <a:ext uri="{FF2B5EF4-FFF2-40B4-BE49-F238E27FC236}">
              <a16:creationId xmlns:a16="http://schemas.microsoft.com/office/drawing/2014/main" id="{4A510153-0B73-4F03-8A37-FB02AF5F0E38}"/>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3" name="Text Box 17">
          <a:extLst>
            <a:ext uri="{FF2B5EF4-FFF2-40B4-BE49-F238E27FC236}">
              <a16:creationId xmlns:a16="http://schemas.microsoft.com/office/drawing/2014/main" id="{79D3C026-DEBB-4F25-A178-455916660B79}"/>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4" name="Text Box 18">
          <a:extLst>
            <a:ext uri="{FF2B5EF4-FFF2-40B4-BE49-F238E27FC236}">
              <a16:creationId xmlns:a16="http://schemas.microsoft.com/office/drawing/2014/main" id="{40F8C1B2-4BD5-4BA3-904F-2838A340E448}"/>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5" name="Text Box 19">
          <a:extLst>
            <a:ext uri="{FF2B5EF4-FFF2-40B4-BE49-F238E27FC236}">
              <a16:creationId xmlns:a16="http://schemas.microsoft.com/office/drawing/2014/main" id="{1D923368-E222-46C6-A0E1-7E99CB0194BF}"/>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396" name="Text Box 15">
          <a:extLst>
            <a:ext uri="{FF2B5EF4-FFF2-40B4-BE49-F238E27FC236}">
              <a16:creationId xmlns:a16="http://schemas.microsoft.com/office/drawing/2014/main" id="{F6063EFC-A55A-4060-9A2B-19CBD14BAAF6}"/>
            </a:ext>
          </a:extLst>
        </xdr:cNvPr>
        <xdr:cNvSpPr txBox="1">
          <a:spLocks noChangeArrowheads="1"/>
        </xdr:cNvSpPr>
      </xdr:nvSpPr>
      <xdr:spPr bwMode="auto">
        <a:xfrm>
          <a:off x="4743450" y="45110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97" name="Text Box 16">
          <a:extLst>
            <a:ext uri="{FF2B5EF4-FFF2-40B4-BE49-F238E27FC236}">
              <a16:creationId xmlns:a16="http://schemas.microsoft.com/office/drawing/2014/main" id="{900B1B19-EF2B-4FFD-BF2E-953F3D358A13}"/>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98" name="Text Box 17">
          <a:extLst>
            <a:ext uri="{FF2B5EF4-FFF2-40B4-BE49-F238E27FC236}">
              <a16:creationId xmlns:a16="http://schemas.microsoft.com/office/drawing/2014/main" id="{1C7C8575-C3BF-4977-AA8C-D0820F13E0F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99" name="Text Box 18">
          <a:extLst>
            <a:ext uri="{FF2B5EF4-FFF2-40B4-BE49-F238E27FC236}">
              <a16:creationId xmlns:a16="http://schemas.microsoft.com/office/drawing/2014/main" id="{AE9AAF54-A060-44CB-A805-29373D2777AE}"/>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00" name="Text Box 19">
          <a:extLst>
            <a:ext uri="{FF2B5EF4-FFF2-40B4-BE49-F238E27FC236}">
              <a16:creationId xmlns:a16="http://schemas.microsoft.com/office/drawing/2014/main" id="{893F3493-26D2-4A48-8525-F55AB4449734}"/>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401" name="Text Box 16">
          <a:extLst>
            <a:ext uri="{FF2B5EF4-FFF2-40B4-BE49-F238E27FC236}">
              <a16:creationId xmlns:a16="http://schemas.microsoft.com/office/drawing/2014/main" id="{DB4DEE68-894F-4DAC-AA9E-A2B5E69067A9}"/>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402" name="Text Box 17">
          <a:extLst>
            <a:ext uri="{FF2B5EF4-FFF2-40B4-BE49-F238E27FC236}">
              <a16:creationId xmlns:a16="http://schemas.microsoft.com/office/drawing/2014/main" id="{1C1C1146-C902-4072-BE2D-BCE7B0CB8D87}"/>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15875</xdr:rowOff>
    </xdr:from>
    <xdr:ext cx="95250" cy="171450"/>
    <xdr:sp macro="" textlink="">
      <xdr:nvSpPr>
        <xdr:cNvPr id="3403" name="Text Box 18">
          <a:extLst>
            <a:ext uri="{FF2B5EF4-FFF2-40B4-BE49-F238E27FC236}">
              <a16:creationId xmlns:a16="http://schemas.microsoft.com/office/drawing/2014/main" id="{65BA60C7-1534-42F8-B990-CA6869D8D7CF}"/>
            </a:ext>
          </a:extLst>
        </xdr:cNvPr>
        <xdr:cNvSpPr txBox="1">
          <a:spLocks noChangeArrowheads="1"/>
        </xdr:cNvSpPr>
      </xdr:nvSpPr>
      <xdr:spPr bwMode="auto">
        <a:xfrm>
          <a:off x="14355762" y="45497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4" name="Text Box 16">
          <a:extLst>
            <a:ext uri="{FF2B5EF4-FFF2-40B4-BE49-F238E27FC236}">
              <a16:creationId xmlns:a16="http://schemas.microsoft.com/office/drawing/2014/main" id="{23BC09CF-3512-4367-96C0-65CF723DF3F6}"/>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5" name="Text Box 17">
          <a:extLst>
            <a:ext uri="{FF2B5EF4-FFF2-40B4-BE49-F238E27FC236}">
              <a16:creationId xmlns:a16="http://schemas.microsoft.com/office/drawing/2014/main" id="{EC8EE57F-94C6-49BE-8554-72FD25A2AFD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6" name="Text Box 18">
          <a:extLst>
            <a:ext uri="{FF2B5EF4-FFF2-40B4-BE49-F238E27FC236}">
              <a16:creationId xmlns:a16="http://schemas.microsoft.com/office/drawing/2014/main" id="{C4171621-C0BA-4AE5-949D-08F180B8A10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7" name="Text Box 19">
          <a:extLst>
            <a:ext uri="{FF2B5EF4-FFF2-40B4-BE49-F238E27FC236}">
              <a16:creationId xmlns:a16="http://schemas.microsoft.com/office/drawing/2014/main" id="{2C6B5C3A-796F-43A0-BB06-848103D24429}"/>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8" name="Text Box 16">
          <a:extLst>
            <a:ext uri="{FF2B5EF4-FFF2-40B4-BE49-F238E27FC236}">
              <a16:creationId xmlns:a16="http://schemas.microsoft.com/office/drawing/2014/main" id="{2D5EBFE3-208A-4B48-AE02-D9E93FC0C548}"/>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170392</xdr:rowOff>
    </xdr:from>
    <xdr:ext cx="95250" cy="213632"/>
    <xdr:sp macro="" textlink="">
      <xdr:nvSpPr>
        <xdr:cNvPr id="3409" name="Text Box 15">
          <a:extLst>
            <a:ext uri="{FF2B5EF4-FFF2-40B4-BE49-F238E27FC236}">
              <a16:creationId xmlns:a16="http://schemas.microsoft.com/office/drawing/2014/main" id="{FE9AA043-D289-497C-A3E4-331C9BC89F65}"/>
            </a:ext>
          </a:extLst>
        </xdr:cNvPr>
        <xdr:cNvSpPr txBox="1">
          <a:spLocks noChangeArrowheads="1"/>
        </xdr:cNvSpPr>
      </xdr:nvSpPr>
      <xdr:spPr bwMode="auto">
        <a:xfrm>
          <a:off x="14392275" y="456522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3410" name="Text Box 15">
          <a:extLst>
            <a:ext uri="{FF2B5EF4-FFF2-40B4-BE49-F238E27FC236}">
              <a16:creationId xmlns:a16="http://schemas.microsoft.com/office/drawing/2014/main" id="{2DB51EF9-7871-4617-87CB-C2ABF313EACD}"/>
            </a:ext>
          </a:extLst>
        </xdr:cNvPr>
        <xdr:cNvSpPr txBox="1">
          <a:spLocks noChangeArrowheads="1"/>
        </xdr:cNvSpPr>
      </xdr:nvSpPr>
      <xdr:spPr bwMode="auto">
        <a:xfrm>
          <a:off x="4743450" y="45853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442269"/>
    <xdr:sp macro="" textlink="">
      <xdr:nvSpPr>
        <xdr:cNvPr id="3411" name="Text Box 15">
          <a:extLst>
            <a:ext uri="{FF2B5EF4-FFF2-40B4-BE49-F238E27FC236}">
              <a16:creationId xmlns:a16="http://schemas.microsoft.com/office/drawing/2014/main" id="{0CFDD63C-C52D-4C17-B01E-5557D75C254E}"/>
            </a:ext>
          </a:extLst>
        </xdr:cNvPr>
        <xdr:cNvSpPr txBox="1">
          <a:spLocks noChangeArrowheads="1"/>
        </xdr:cNvSpPr>
      </xdr:nvSpPr>
      <xdr:spPr bwMode="auto">
        <a:xfrm>
          <a:off x="1436370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412" name="Text Box 15">
          <a:extLst>
            <a:ext uri="{FF2B5EF4-FFF2-40B4-BE49-F238E27FC236}">
              <a16:creationId xmlns:a16="http://schemas.microsoft.com/office/drawing/2014/main" id="{C1814A64-2657-4D5D-88CC-EC59524C17B9}"/>
            </a:ext>
          </a:extLst>
        </xdr:cNvPr>
        <xdr:cNvSpPr txBox="1">
          <a:spLocks noChangeArrowheads="1"/>
        </xdr:cNvSpPr>
      </xdr:nvSpPr>
      <xdr:spPr bwMode="auto">
        <a:xfrm>
          <a:off x="3091815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413" name="Text Box 15">
          <a:extLst>
            <a:ext uri="{FF2B5EF4-FFF2-40B4-BE49-F238E27FC236}">
              <a16:creationId xmlns:a16="http://schemas.microsoft.com/office/drawing/2014/main" id="{CC50D8F6-283B-486B-9ACB-C6C6EEF57E39}"/>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414" name="Text Box 15">
          <a:extLst>
            <a:ext uri="{FF2B5EF4-FFF2-40B4-BE49-F238E27FC236}">
              <a16:creationId xmlns:a16="http://schemas.microsoft.com/office/drawing/2014/main" id="{97525407-1D47-4EC2-8F49-F16842720627}"/>
            </a:ext>
          </a:extLst>
        </xdr:cNvPr>
        <xdr:cNvSpPr txBox="1">
          <a:spLocks noChangeArrowheads="1"/>
        </xdr:cNvSpPr>
      </xdr:nvSpPr>
      <xdr:spPr bwMode="auto">
        <a:xfrm>
          <a:off x="4743450" y="45853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170392</xdr:rowOff>
    </xdr:from>
    <xdr:ext cx="95250" cy="213632"/>
    <xdr:sp macro="" textlink="">
      <xdr:nvSpPr>
        <xdr:cNvPr id="3415" name="Text Box 15">
          <a:extLst>
            <a:ext uri="{FF2B5EF4-FFF2-40B4-BE49-F238E27FC236}">
              <a16:creationId xmlns:a16="http://schemas.microsoft.com/office/drawing/2014/main" id="{2E92C683-58BB-4D09-88D4-70AB02DA97CA}"/>
            </a:ext>
          </a:extLst>
        </xdr:cNvPr>
        <xdr:cNvSpPr txBox="1">
          <a:spLocks noChangeArrowheads="1"/>
        </xdr:cNvSpPr>
      </xdr:nvSpPr>
      <xdr:spPr bwMode="auto">
        <a:xfrm>
          <a:off x="14392275" y="456522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6" name="Text Box 16">
          <a:extLst>
            <a:ext uri="{FF2B5EF4-FFF2-40B4-BE49-F238E27FC236}">
              <a16:creationId xmlns:a16="http://schemas.microsoft.com/office/drawing/2014/main" id="{44CDC4BC-6AAC-4FAE-A13F-B24F2A969777}"/>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7" name="Text Box 17">
          <a:extLst>
            <a:ext uri="{FF2B5EF4-FFF2-40B4-BE49-F238E27FC236}">
              <a16:creationId xmlns:a16="http://schemas.microsoft.com/office/drawing/2014/main" id="{B967AEC6-8254-4FAB-B2CF-A677679070C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8" name="Text Box 18">
          <a:extLst>
            <a:ext uri="{FF2B5EF4-FFF2-40B4-BE49-F238E27FC236}">
              <a16:creationId xmlns:a16="http://schemas.microsoft.com/office/drawing/2014/main" id="{8D3D6908-8C91-49C7-9501-F8CCE506EC10}"/>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9" name="Text Box 19">
          <a:extLst>
            <a:ext uri="{FF2B5EF4-FFF2-40B4-BE49-F238E27FC236}">
              <a16:creationId xmlns:a16="http://schemas.microsoft.com/office/drawing/2014/main" id="{B8A12B1F-8E0C-4196-B9E9-6F5176C1A7C5}"/>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0" name="Text Box 16">
          <a:extLst>
            <a:ext uri="{FF2B5EF4-FFF2-40B4-BE49-F238E27FC236}">
              <a16:creationId xmlns:a16="http://schemas.microsoft.com/office/drawing/2014/main" id="{AAC202F5-FF66-49E0-A327-91106DBC144B}"/>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1" name="Text Box 17">
          <a:extLst>
            <a:ext uri="{FF2B5EF4-FFF2-40B4-BE49-F238E27FC236}">
              <a16:creationId xmlns:a16="http://schemas.microsoft.com/office/drawing/2014/main" id="{84BFCDB6-AD28-47C2-B3DC-3192CCC0D7F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2" name="Text Box 18">
          <a:extLst>
            <a:ext uri="{FF2B5EF4-FFF2-40B4-BE49-F238E27FC236}">
              <a16:creationId xmlns:a16="http://schemas.microsoft.com/office/drawing/2014/main" id="{ECD044CF-D9B9-47FD-9E2C-8C12B6509400}"/>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3" name="Text Box 19">
          <a:extLst>
            <a:ext uri="{FF2B5EF4-FFF2-40B4-BE49-F238E27FC236}">
              <a16:creationId xmlns:a16="http://schemas.microsoft.com/office/drawing/2014/main" id="{AE6AABDA-36E9-48AF-82EB-BE583E18B9AC}"/>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4" name="Text Box 16">
          <a:extLst>
            <a:ext uri="{FF2B5EF4-FFF2-40B4-BE49-F238E27FC236}">
              <a16:creationId xmlns:a16="http://schemas.microsoft.com/office/drawing/2014/main" id="{9500F5E0-45C0-4479-A509-4DD271B9B556}"/>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5" name="Text Box 17">
          <a:extLst>
            <a:ext uri="{FF2B5EF4-FFF2-40B4-BE49-F238E27FC236}">
              <a16:creationId xmlns:a16="http://schemas.microsoft.com/office/drawing/2014/main" id="{43D809C7-AF9A-4310-A324-0EB867B87E14}"/>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6" name="Text Box 18">
          <a:extLst>
            <a:ext uri="{FF2B5EF4-FFF2-40B4-BE49-F238E27FC236}">
              <a16:creationId xmlns:a16="http://schemas.microsoft.com/office/drawing/2014/main" id="{A7D1D0FA-6B7A-46D0-81B3-D930E1CEAD75}"/>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7" name="Text Box 19">
          <a:extLst>
            <a:ext uri="{FF2B5EF4-FFF2-40B4-BE49-F238E27FC236}">
              <a16:creationId xmlns:a16="http://schemas.microsoft.com/office/drawing/2014/main" id="{19D89800-46FC-40FA-ADF2-FD0CD0A22D97}"/>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428" name="Text Box 15">
          <a:extLst>
            <a:ext uri="{FF2B5EF4-FFF2-40B4-BE49-F238E27FC236}">
              <a16:creationId xmlns:a16="http://schemas.microsoft.com/office/drawing/2014/main" id="{F4E998E7-84C8-4FD9-A12A-0AF795AC4A23}"/>
            </a:ext>
          </a:extLst>
        </xdr:cNvPr>
        <xdr:cNvSpPr txBox="1">
          <a:spLocks noChangeArrowheads="1"/>
        </xdr:cNvSpPr>
      </xdr:nvSpPr>
      <xdr:spPr bwMode="auto">
        <a:xfrm>
          <a:off x="4743450" y="47339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29" name="Text Box 16">
          <a:extLst>
            <a:ext uri="{FF2B5EF4-FFF2-40B4-BE49-F238E27FC236}">
              <a16:creationId xmlns:a16="http://schemas.microsoft.com/office/drawing/2014/main" id="{6187353B-0135-4817-8F3C-12F39505ADF8}"/>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30" name="Text Box 17">
          <a:extLst>
            <a:ext uri="{FF2B5EF4-FFF2-40B4-BE49-F238E27FC236}">
              <a16:creationId xmlns:a16="http://schemas.microsoft.com/office/drawing/2014/main" id="{BB6199A8-BEAA-496C-9D74-FE313C710B2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31" name="Text Box 18">
          <a:extLst>
            <a:ext uri="{FF2B5EF4-FFF2-40B4-BE49-F238E27FC236}">
              <a16:creationId xmlns:a16="http://schemas.microsoft.com/office/drawing/2014/main" id="{ECBC41D5-14F4-46C9-8B18-F87E811D2438}"/>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32" name="Text Box 19">
          <a:extLst>
            <a:ext uri="{FF2B5EF4-FFF2-40B4-BE49-F238E27FC236}">
              <a16:creationId xmlns:a16="http://schemas.microsoft.com/office/drawing/2014/main" id="{DF5DF517-A7AE-4B1F-B852-B4C868738D78}"/>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33" name="Text Box 16">
          <a:extLst>
            <a:ext uri="{FF2B5EF4-FFF2-40B4-BE49-F238E27FC236}">
              <a16:creationId xmlns:a16="http://schemas.microsoft.com/office/drawing/2014/main" id="{E3DA81CC-E757-4105-A055-6039E89F235B}"/>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34" name="Text Box 17">
          <a:extLst>
            <a:ext uri="{FF2B5EF4-FFF2-40B4-BE49-F238E27FC236}">
              <a16:creationId xmlns:a16="http://schemas.microsoft.com/office/drawing/2014/main" id="{ABF36C92-D921-4AC8-A5C8-B4D3AB871841}"/>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35" name="Text Box 18">
          <a:extLst>
            <a:ext uri="{FF2B5EF4-FFF2-40B4-BE49-F238E27FC236}">
              <a16:creationId xmlns:a16="http://schemas.microsoft.com/office/drawing/2014/main" id="{DA08045F-A456-4531-9FE5-D04CFC0AF2BC}"/>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6" name="Text Box 16">
          <a:extLst>
            <a:ext uri="{FF2B5EF4-FFF2-40B4-BE49-F238E27FC236}">
              <a16:creationId xmlns:a16="http://schemas.microsoft.com/office/drawing/2014/main" id="{8A40B89B-2AF9-4462-BE5C-15C5F503FF4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7" name="Text Box 17">
          <a:extLst>
            <a:ext uri="{FF2B5EF4-FFF2-40B4-BE49-F238E27FC236}">
              <a16:creationId xmlns:a16="http://schemas.microsoft.com/office/drawing/2014/main" id="{34753E9C-CB41-4574-A2AC-41D379E88D92}"/>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8" name="Text Box 18">
          <a:extLst>
            <a:ext uri="{FF2B5EF4-FFF2-40B4-BE49-F238E27FC236}">
              <a16:creationId xmlns:a16="http://schemas.microsoft.com/office/drawing/2014/main" id="{9D616DCD-5363-4832-9FD5-0C1A131DE11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9" name="Text Box 19">
          <a:extLst>
            <a:ext uri="{FF2B5EF4-FFF2-40B4-BE49-F238E27FC236}">
              <a16:creationId xmlns:a16="http://schemas.microsoft.com/office/drawing/2014/main" id="{1A0B78B7-CB52-4737-94B2-71269CCA224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0" name="Text Box 16">
          <a:extLst>
            <a:ext uri="{FF2B5EF4-FFF2-40B4-BE49-F238E27FC236}">
              <a16:creationId xmlns:a16="http://schemas.microsoft.com/office/drawing/2014/main" id="{2DE5EAA3-958D-4B92-8761-78D88561801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1" name="Text Box 17">
          <a:extLst>
            <a:ext uri="{FF2B5EF4-FFF2-40B4-BE49-F238E27FC236}">
              <a16:creationId xmlns:a16="http://schemas.microsoft.com/office/drawing/2014/main" id="{E3F2221A-EE0C-4FB4-9DA4-1FC3BF0E3FC8}"/>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2" name="Text Box 18">
          <a:extLst>
            <a:ext uri="{FF2B5EF4-FFF2-40B4-BE49-F238E27FC236}">
              <a16:creationId xmlns:a16="http://schemas.microsoft.com/office/drawing/2014/main" id="{DD89F16A-A280-48C5-9877-2CF28153D1C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3" name="Text Box 19">
          <a:extLst>
            <a:ext uri="{FF2B5EF4-FFF2-40B4-BE49-F238E27FC236}">
              <a16:creationId xmlns:a16="http://schemas.microsoft.com/office/drawing/2014/main" id="{124DC572-3F18-4C6A-9064-80BBF632615B}"/>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56743"/>
    <xdr:sp macro="" textlink="">
      <xdr:nvSpPr>
        <xdr:cNvPr id="3444" name="Text Box 15">
          <a:extLst>
            <a:ext uri="{FF2B5EF4-FFF2-40B4-BE49-F238E27FC236}">
              <a16:creationId xmlns:a16="http://schemas.microsoft.com/office/drawing/2014/main" id="{32C94390-27B0-4DBA-8A7C-1D714A4323D5}"/>
            </a:ext>
          </a:extLst>
        </xdr:cNvPr>
        <xdr:cNvSpPr txBox="1">
          <a:spLocks noChangeArrowheads="1"/>
        </xdr:cNvSpPr>
      </xdr:nvSpPr>
      <xdr:spPr bwMode="auto">
        <a:xfrm>
          <a:off x="4743450" y="458533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442269"/>
    <xdr:sp macro="" textlink="">
      <xdr:nvSpPr>
        <xdr:cNvPr id="3445" name="Text Box 15">
          <a:extLst>
            <a:ext uri="{FF2B5EF4-FFF2-40B4-BE49-F238E27FC236}">
              <a16:creationId xmlns:a16="http://schemas.microsoft.com/office/drawing/2014/main" id="{A1F70294-A742-4BE9-8620-325C49D7B6B9}"/>
            </a:ext>
          </a:extLst>
        </xdr:cNvPr>
        <xdr:cNvSpPr txBox="1">
          <a:spLocks noChangeArrowheads="1"/>
        </xdr:cNvSpPr>
      </xdr:nvSpPr>
      <xdr:spPr bwMode="auto">
        <a:xfrm>
          <a:off x="1436370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446" name="Text Box 15">
          <a:extLst>
            <a:ext uri="{FF2B5EF4-FFF2-40B4-BE49-F238E27FC236}">
              <a16:creationId xmlns:a16="http://schemas.microsoft.com/office/drawing/2014/main" id="{7F798A3B-271E-40B6-A0DE-A287B71C6188}"/>
            </a:ext>
          </a:extLst>
        </xdr:cNvPr>
        <xdr:cNvSpPr txBox="1">
          <a:spLocks noChangeArrowheads="1"/>
        </xdr:cNvSpPr>
      </xdr:nvSpPr>
      <xdr:spPr bwMode="auto">
        <a:xfrm>
          <a:off x="3091815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447" name="Text Box 15">
          <a:extLst>
            <a:ext uri="{FF2B5EF4-FFF2-40B4-BE49-F238E27FC236}">
              <a16:creationId xmlns:a16="http://schemas.microsoft.com/office/drawing/2014/main" id="{DAFA4477-1BB9-4B51-ABB9-3AD76D2F2B0E}"/>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448" name="Text Box 15">
          <a:extLst>
            <a:ext uri="{FF2B5EF4-FFF2-40B4-BE49-F238E27FC236}">
              <a16:creationId xmlns:a16="http://schemas.microsoft.com/office/drawing/2014/main" id="{9DDAED6F-F4A3-4768-B582-6FB9F3DDFA8C}"/>
            </a:ext>
          </a:extLst>
        </xdr:cNvPr>
        <xdr:cNvSpPr txBox="1">
          <a:spLocks noChangeArrowheads="1"/>
        </xdr:cNvSpPr>
      </xdr:nvSpPr>
      <xdr:spPr bwMode="auto">
        <a:xfrm>
          <a:off x="4743450" y="45853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213632"/>
    <xdr:sp macro="" textlink="">
      <xdr:nvSpPr>
        <xdr:cNvPr id="3449" name="Text Box 15">
          <a:extLst>
            <a:ext uri="{FF2B5EF4-FFF2-40B4-BE49-F238E27FC236}">
              <a16:creationId xmlns:a16="http://schemas.microsoft.com/office/drawing/2014/main" id="{FAC6B15B-4522-4C22-BB5F-B4CADD761F5B}"/>
            </a:ext>
          </a:extLst>
        </xdr:cNvPr>
        <xdr:cNvSpPr txBox="1">
          <a:spLocks noChangeArrowheads="1"/>
        </xdr:cNvSpPr>
      </xdr:nvSpPr>
      <xdr:spPr bwMode="auto">
        <a:xfrm>
          <a:off x="1436370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0" name="Text Box 16">
          <a:extLst>
            <a:ext uri="{FF2B5EF4-FFF2-40B4-BE49-F238E27FC236}">
              <a16:creationId xmlns:a16="http://schemas.microsoft.com/office/drawing/2014/main" id="{88AC5E41-4B85-4070-9EF6-8E1D0566B5BB}"/>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1" name="Text Box 17">
          <a:extLst>
            <a:ext uri="{FF2B5EF4-FFF2-40B4-BE49-F238E27FC236}">
              <a16:creationId xmlns:a16="http://schemas.microsoft.com/office/drawing/2014/main" id="{29CC4777-FD60-41F4-9DF7-8EE3AA8E1BAF}"/>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2" name="Text Box 18">
          <a:extLst>
            <a:ext uri="{FF2B5EF4-FFF2-40B4-BE49-F238E27FC236}">
              <a16:creationId xmlns:a16="http://schemas.microsoft.com/office/drawing/2014/main" id="{EADC8782-256C-48F9-85E8-761884AAD3BB}"/>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3" name="Text Box 19">
          <a:extLst>
            <a:ext uri="{FF2B5EF4-FFF2-40B4-BE49-F238E27FC236}">
              <a16:creationId xmlns:a16="http://schemas.microsoft.com/office/drawing/2014/main" id="{131C288E-54AC-4B1D-AFB7-AECB8D793F5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4" name="Text Box 16">
          <a:extLst>
            <a:ext uri="{FF2B5EF4-FFF2-40B4-BE49-F238E27FC236}">
              <a16:creationId xmlns:a16="http://schemas.microsoft.com/office/drawing/2014/main" id="{ED6629F4-F1A0-460E-997B-AF734003A8DD}"/>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5" name="Text Box 17">
          <a:extLst>
            <a:ext uri="{FF2B5EF4-FFF2-40B4-BE49-F238E27FC236}">
              <a16:creationId xmlns:a16="http://schemas.microsoft.com/office/drawing/2014/main" id="{256B504A-C9C1-4C7E-9BE7-FE74CF527BA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6" name="Text Box 18">
          <a:extLst>
            <a:ext uri="{FF2B5EF4-FFF2-40B4-BE49-F238E27FC236}">
              <a16:creationId xmlns:a16="http://schemas.microsoft.com/office/drawing/2014/main" id="{643F2E4E-CEE9-4A63-8C17-236257EF3120}"/>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7" name="Text Box 19">
          <a:extLst>
            <a:ext uri="{FF2B5EF4-FFF2-40B4-BE49-F238E27FC236}">
              <a16:creationId xmlns:a16="http://schemas.microsoft.com/office/drawing/2014/main" id="{A44FB97F-E022-4F0F-92F8-02916D9980B4}"/>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58" name="Text Box 16">
          <a:extLst>
            <a:ext uri="{FF2B5EF4-FFF2-40B4-BE49-F238E27FC236}">
              <a16:creationId xmlns:a16="http://schemas.microsoft.com/office/drawing/2014/main" id="{9834FF92-C2CB-422B-BA7D-923AE1F00888}"/>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59" name="Text Box 17">
          <a:extLst>
            <a:ext uri="{FF2B5EF4-FFF2-40B4-BE49-F238E27FC236}">
              <a16:creationId xmlns:a16="http://schemas.microsoft.com/office/drawing/2014/main" id="{2AF77D6F-159F-4FE4-9A16-415FAD9B4625}"/>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60" name="Text Box 18">
          <a:extLst>
            <a:ext uri="{FF2B5EF4-FFF2-40B4-BE49-F238E27FC236}">
              <a16:creationId xmlns:a16="http://schemas.microsoft.com/office/drawing/2014/main" id="{8BE85891-F1DE-42E6-8063-62052F700451}"/>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61" name="Text Box 19">
          <a:extLst>
            <a:ext uri="{FF2B5EF4-FFF2-40B4-BE49-F238E27FC236}">
              <a16:creationId xmlns:a16="http://schemas.microsoft.com/office/drawing/2014/main" id="{D4C31235-39A9-42C1-BD2C-3BCB1F8CCEA3}"/>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462" name="Text Box 15">
          <a:extLst>
            <a:ext uri="{FF2B5EF4-FFF2-40B4-BE49-F238E27FC236}">
              <a16:creationId xmlns:a16="http://schemas.microsoft.com/office/drawing/2014/main" id="{F61F27EA-63DC-49B0-9E34-61AC55C0FD6D}"/>
            </a:ext>
          </a:extLst>
        </xdr:cNvPr>
        <xdr:cNvSpPr txBox="1">
          <a:spLocks noChangeArrowheads="1"/>
        </xdr:cNvSpPr>
      </xdr:nvSpPr>
      <xdr:spPr bwMode="auto">
        <a:xfrm>
          <a:off x="4743450" y="47339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3" name="Text Box 16">
          <a:extLst>
            <a:ext uri="{FF2B5EF4-FFF2-40B4-BE49-F238E27FC236}">
              <a16:creationId xmlns:a16="http://schemas.microsoft.com/office/drawing/2014/main" id="{8D660DA8-8D96-4EAC-A73A-E891F3C34415}"/>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4" name="Text Box 17">
          <a:extLst>
            <a:ext uri="{FF2B5EF4-FFF2-40B4-BE49-F238E27FC236}">
              <a16:creationId xmlns:a16="http://schemas.microsoft.com/office/drawing/2014/main" id="{D9B89B9A-B836-425A-ABC2-8AA54A226C21}"/>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5" name="Text Box 18">
          <a:extLst>
            <a:ext uri="{FF2B5EF4-FFF2-40B4-BE49-F238E27FC236}">
              <a16:creationId xmlns:a16="http://schemas.microsoft.com/office/drawing/2014/main" id="{7A8D76FC-875E-450D-9A13-AEEB1EF5A19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6" name="Text Box 19">
          <a:extLst>
            <a:ext uri="{FF2B5EF4-FFF2-40B4-BE49-F238E27FC236}">
              <a16:creationId xmlns:a16="http://schemas.microsoft.com/office/drawing/2014/main" id="{24ADBB0F-EFF5-4F5B-85C3-3F1489CBBF02}"/>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112</xdr:row>
      <xdr:rowOff>504825</xdr:rowOff>
    </xdr:from>
    <xdr:ext cx="95250" cy="442269"/>
    <xdr:sp macro="" textlink="">
      <xdr:nvSpPr>
        <xdr:cNvPr id="3467" name="Text Box 15">
          <a:extLst>
            <a:ext uri="{FF2B5EF4-FFF2-40B4-BE49-F238E27FC236}">
              <a16:creationId xmlns:a16="http://schemas.microsoft.com/office/drawing/2014/main" id="{8D336D89-7543-492E-8937-83B70CF6D36E}"/>
            </a:ext>
          </a:extLst>
        </xdr:cNvPr>
        <xdr:cNvSpPr txBox="1">
          <a:spLocks noChangeArrowheads="1"/>
        </xdr:cNvSpPr>
      </xdr:nvSpPr>
      <xdr:spPr bwMode="auto">
        <a:xfrm>
          <a:off x="14363700" y="47339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68" name="Text Box 16">
          <a:extLst>
            <a:ext uri="{FF2B5EF4-FFF2-40B4-BE49-F238E27FC236}">
              <a16:creationId xmlns:a16="http://schemas.microsoft.com/office/drawing/2014/main" id="{5909CE36-C2A6-4C69-BEDA-FBDA68E90C5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69" name="Text Box 17">
          <a:extLst>
            <a:ext uri="{FF2B5EF4-FFF2-40B4-BE49-F238E27FC236}">
              <a16:creationId xmlns:a16="http://schemas.microsoft.com/office/drawing/2014/main" id="{52DD6AD7-D777-4259-AB3A-0E58AC2F957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70" name="Text Box 18">
          <a:extLst>
            <a:ext uri="{FF2B5EF4-FFF2-40B4-BE49-F238E27FC236}">
              <a16:creationId xmlns:a16="http://schemas.microsoft.com/office/drawing/2014/main" id="{0177CF48-DB26-4BDE-B461-6126D6184FC6}"/>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1" name="Text Box 16">
          <a:extLst>
            <a:ext uri="{FF2B5EF4-FFF2-40B4-BE49-F238E27FC236}">
              <a16:creationId xmlns:a16="http://schemas.microsoft.com/office/drawing/2014/main" id="{4B0DFF74-CA1A-43C3-B688-1782C2AF6E4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2" name="Text Box 17">
          <a:extLst>
            <a:ext uri="{FF2B5EF4-FFF2-40B4-BE49-F238E27FC236}">
              <a16:creationId xmlns:a16="http://schemas.microsoft.com/office/drawing/2014/main" id="{7728F728-17D2-4F67-A19A-76E9504FCD87}"/>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3" name="Text Box 18">
          <a:extLst>
            <a:ext uri="{FF2B5EF4-FFF2-40B4-BE49-F238E27FC236}">
              <a16:creationId xmlns:a16="http://schemas.microsoft.com/office/drawing/2014/main" id="{851752E4-E7B7-4D70-A61D-C84790C76879}"/>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4" name="Text Box 19">
          <a:extLst>
            <a:ext uri="{FF2B5EF4-FFF2-40B4-BE49-F238E27FC236}">
              <a16:creationId xmlns:a16="http://schemas.microsoft.com/office/drawing/2014/main" id="{562876A3-9BEE-4E3A-8981-5AAD39813BC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5" name="Text Box 16">
          <a:extLst>
            <a:ext uri="{FF2B5EF4-FFF2-40B4-BE49-F238E27FC236}">
              <a16:creationId xmlns:a16="http://schemas.microsoft.com/office/drawing/2014/main" id="{72AD2B57-D198-4269-AD48-AF95A90AD404}"/>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6" name="Text Box 17">
          <a:extLst>
            <a:ext uri="{FF2B5EF4-FFF2-40B4-BE49-F238E27FC236}">
              <a16:creationId xmlns:a16="http://schemas.microsoft.com/office/drawing/2014/main" id="{A34E26D2-DB7A-407F-992F-27195D94CF12}"/>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7" name="Text Box 18">
          <a:extLst>
            <a:ext uri="{FF2B5EF4-FFF2-40B4-BE49-F238E27FC236}">
              <a16:creationId xmlns:a16="http://schemas.microsoft.com/office/drawing/2014/main" id="{3C7B5CE0-23B5-446D-827F-366BC6811C69}"/>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170392</xdr:rowOff>
    </xdr:from>
    <xdr:ext cx="95250" cy="213632"/>
    <xdr:sp macro="" textlink="">
      <xdr:nvSpPr>
        <xdr:cNvPr id="3478" name="Text Box 15">
          <a:extLst>
            <a:ext uri="{FF2B5EF4-FFF2-40B4-BE49-F238E27FC236}">
              <a16:creationId xmlns:a16="http://schemas.microsoft.com/office/drawing/2014/main" id="{B2D54A9D-79FF-4E9B-81FF-5B0C47B85A87}"/>
            </a:ext>
          </a:extLst>
        </xdr:cNvPr>
        <xdr:cNvSpPr txBox="1">
          <a:spLocks noChangeArrowheads="1"/>
        </xdr:cNvSpPr>
      </xdr:nvSpPr>
      <xdr:spPr bwMode="auto">
        <a:xfrm>
          <a:off x="14392275" y="478811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79" name="Text Box 16">
          <a:extLst>
            <a:ext uri="{FF2B5EF4-FFF2-40B4-BE49-F238E27FC236}">
              <a16:creationId xmlns:a16="http://schemas.microsoft.com/office/drawing/2014/main" id="{73EB77B3-9655-48FE-9871-08418959FE21}"/>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80" name="Text Box 17">
          <a:extLst>
            <a:ext uri="{FF2B5EF4-FFF2-40B4-BE49-F238E27FC236}">
              <a16:creationId xmlns:a16="http://schemas.microsoft.com/office/drawing/2014/main" id="{A9BD663A-F162-49ED-A686-0848E2AF258B}"/>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81" name="Text Box 18">
          <a:extLst>
            <a:ext uri="{FF2B5EF4-FFF2-40B4-BE49-F238E27FC236}">
              <a16:creationId xmlns:a16="http://schemas.microsoft.com/office/drawing/2014/main" id="{79EFA2A8-0548-44A9-8919-17751E915A74}"/>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82" name="Text Box 19">
          <a:extLst>
            <a:ext uri="{FF2B5EF4-FFF2-40B4-BE49-F238E27FC236}">
              <a16:creationId xmlns:a16="http://schemas.microsoft.com/office/drawing/2014/main" id="{176B3C7E-6045-47C5-A92D-5F0D37543E3C}"/>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3" name="Text Box 16">
          <a:extLst>
            <a:ext uri="{FF2B5EF4-FFF2-40B4-BE49-F238E27FC236}">
              <a16:creationId xmlns:a16="http://schemas.microsoft.com/office/drawing/2014/main" id="{90AF5A19-AABF-495C-AA2D-9DEEEE677C5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4" name="Text Box 17">
          <a:extLst>
            <a:ext uri="{FF2B5EF4-FFF2-40B4-BE49-F238E27FC236}">
              <a16:creationId xmlns:a16="http://schemas.microsoft.com/office/drawing/2014/main" id="{4B99E6E8-10D1-47FA-834E-4D5BCE014559}"/>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5" name="Text Box 18">
          <a:extLst>
            <a:ext uri="{FF2B5EF4-FFF2-40B4-BE49-F238E27FC236}">
              <a16:creationId xmlns:a16="http://schemas.microsoft.com/office/drawing/2014/main" id="{6DBDD380-485F-43EF-8346-304ED21BF88B}"/>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6" name="Text Box 19">
          <a:extLst>
            <a:ext uri="{FF2B5EF4-FFF2-40B4-BE49-F238E27FC236}">
              <a16:creationId xmlns:a16="http://schemas.microsoft.com/office/drawing/2014/main" id="{EE5BEA4E-5681-4B89-9CEA-569AD420725A}"/>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87" name="Text Box 16">
          <a:extLst>
            <a:ext uri="{FF2B5EF4-FFF2-40B4-BE49-F238E27FC236}">
              <a16:creationId xmlns:a16="http://schemas.microsoft.com/office/drawing/2014/main" id="{F7142D0F-BE09-45E8-92F2-89DB2DFA7D57}"/>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88" name="Text Box 17">
          <a:extLst>
            <a:ext uri="{FF2B5EF4-FFF2-40B4-BE49-F238E27FC236}">
              <a16:creationId xmlns:a16="http://schemas.microsoft.com/office/drawing/2014/main" id="{8A920C09-42CF-46A2-9870-86E7ED2F2A88}"/>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89" name="Text Box 18">
          <a:extLst>
            <a:ext uri="{FF2B5EF4-FFF2-40B4-BE49-F238E27FC236}">
              <a16:creationId xmlns:a16="http://schemas.microsoft.com/office/drawing/2014/main" id="{D2942D72-3F14-4327-916B-7E48C25AF887}"/>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90" name="Text Box 19">
          <a:extLst>
            <a:ext uri="{FF2B5EF4-FFF2-40B4-BE49-F238E27FC236}">
              <a16:creationId xmlns:a16="http://schemas.microsoft.com/office/drawing/2014/main" id="{34EE26D3-3B17-4C83-A4A0-705AB6A75AAE}"/>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491" name="Text Box 15">
          <a:extLst>
            <a:ext uri="{FF2B5EF4-FFF2-40B4-BE49-F238E27FC236}">
              <a16:creationId xmlns:a16="http://schemas.microsoft.com/office/drawing/2014/main" id="{1675D41A-E19F-47A9-AEC5-3108BDEA6033}"/>
            </a:ext>
          </a:extLst>
        </xdr:cNvPr>
        <xdr:cNvSpPr txBox="1">
          <a:spLocks noChangeArrowheads="1"/>
        </xdr:cNvSpPr>
      </xdr:nvSpPr>
      <xdr:spPr bwMode="auto">
        <a:xfrm>
          <a:off x="4743450" y="47339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2" name="Text Box 16">
          <a:extLst>
            <a:ext uri="{FF2B5EF4-FFF2-40B4-BE49-F238E27FC236}">
              <a16:creationId xmlns:a16="http://schemas.microsoft.com/office/drawing/2014/main" id="{FD639F85-2C42-46AB-B1B2-B42DF17B84E0}"/>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3" name="Text Box 17">
          <a:extLst>
            <a:ext uri="{FF2B5EF4-FFF2-40B4-BE49-F238E27FC236}">
              <a16:creationId xmlns:a16="http://schemas.microsoft.com/office/drawing/2014/main" id="{FE56C6A3-B229-4BBE-A2EF-E20CC4C42FA4}"/>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4" name="Text Box 18">
          <a:extLst>
            <a:ext uri="{FF2B5EF4-FFF2-40B4-BE49-F238E27FC236}">
              <a16:creationId xmlns:a16="http://schemas.microsoft.com/office/drawing/2014/main" id="{CC1CA9D3-8DFE-4880-91A4-19559316C90E}"/>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5" name="Text Box 19">
          <a:extLst>
            <a:ext uri="{FF2B5EF4-FFF2-40B4-BE49-F238E27FC236}">
              <a16:creationId xmlns:a16="http://schemas.microsoft.com/office/drawing/2014/main" id="{3DE87A31-61B3-47E9-A4B9-984B8822200C}"/>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96" name="Text Box 16">
          <a:extLst>
            <a:ext uri="{FF2B5EF4-FFF2-40B4-BE49-F238E27FC236}">
              <a16:creationId xmlns:a16="http://schemas.microsoft.com/office/drawing/2014/main" id="{311614DE-0DE7-419A-A7F9-91027E59EC10}"/>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97" name="Text Box 17">
          <a:extLst>
            <a:ext uri="{FF2B5EF4-FFF2-40B4-BE49-F238E27FC236}">
              <a16:creationId xmlns:a16="http://schemas.microsoft.com/office/drawing/2014/main" id="{D6096127-446F-4279-9941-CA3C44973E38}"/>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15875</xdr:rowOff>
    </xdr:from>
    <xdr:ext cx="95250" cy="171450"/>
    <xdr:sp macro="" textlink="">
      <xdr:nvSpPr>
        <xdr:cNvPr id="3498" name="Text Box 18">
          <a:extLst>
            <a:ext uri="{FF2B5EF4-FFF2-40B4-BE49-F238E27FC236}">
              <a16:creationId xmlns:a16="http://schemas.microsoft.com/office/drawing/2014/main" id="{281F3F68-2A08-4461-BF6B-D1A6C8A14E50}"/>
            </a:ext>
          </a:extLst>
        </xdr:cNvPr>
        <xdr:cNvSpPr txBox="1">
          <a:spLocks noChangeArrowheads="1"/>
        </xdr:cNvSpPr>
      </xdr:nvSpPr>
      <xdr:spPr bwMode="auto">
        <a:xfrm>
          <a:off x="14355762" y="47726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99" name="Text Box 16">
          <a:extLst>
            <a:ext uri="{FF2B5EF4-FFF2-40B4-BE49-F238E27FC236}">
              <a16:creationId xmlns:a16="http://schemas.microsoft.com/office/drawing/2014/main" id="{956819A5-5DE5-43DE-890B-9F0CAADFD46F}"/>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0" name="Text Box 17">
          <a:extLst>
            <a:ext uri="{FF2B5EF4-FFF2-40B4-BE49-F238E27FC236}">
              <a16:creationId xmlns:a16="http://schemas.microsoft.com/office/drawing/2014/main" id="{62906131-B29A-4E67-B734-09B92DDD45E7}"/>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1" name="Text Box 18">
          <a:extLst>
            <a:ext uri="{FF2B5EF4-FFF2-40B4-BE49-F238E27FC236}">
              <a16:creationId xmlns:a16="http://schemas.microsoft.com/office/drawing/2014/main" id="{BD09DA7F-21C7-4A58-BDF9-C90E35D0FED4}"/>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2" name="Text Box 19">
          <a:extLst>
            <a:ext uri="{FF2B5EF4-FFF2-40B4-BE49-F238E27FC236}">
              <a16:creationId xmlns:a16="http://schemas.microsoft.com/office/drawing/2014/main" id="{AD2D1B51-9BA4-44B3-BCCA-04F701E905FC}"/>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3" name="Text Box 16">
          <a:extLst>
            <a:ext uri="{FF2B5EF4-FFF2-40B4-BE49-F238E27FC236}">
              <a16:creationId xmlns:a16="http://schemas.microsoft.com/office/drawing/2014/main" id="{9C8D466E-823F-48DC-AB85-A10DD8E3B86F}"/>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170392</xdr:rowOff>
    </xdr:from>
    <xdr:ext cx="95250" cy="213632"/>
    <xdr:sp macro="" textlink="">
      <xdr:nvSpPr>
        <xdr:cNvPr id="3504" name="Text Box 15">
          <a:extLst>
            <a:ext uri="{FF2B5EF4-FFF2-40B4-BE49-F238E27FC236}">
              <a16:creationId xmlns:a16="http://schemas.microsoft.com/office/drawing/2014/main" id="{44F51C94-5003-4F14-BD5F-20C6D8728D2B}"/>
            </a:ext>
          </a:extLst>
        </xdr:cNvPr>
        <xdr:cNvSpPr txBox="1">
          <a:spLocks noChangeArrowheads="1"/>
        </xdr:cNvSpPr>
      </xdr:nvSpPr>
      <xdr:spPr bwMode="auto">
        <a:xfrm>
          <a:off x="14392275" y="478811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3505" name="Text Box 15">
          <a:extLst>
            <a:ext uri="{FF2B5EF4-FFF2-40B4-BE49-F238E27FC236}">
              <a16:creationId xmlns:a16="http://schemas.microsoft.com/office/drawing/2014/main" id="{7FF4CCE4-A0BB-4B5A-9F1E-B9A3B6858326}"/>
            </a:ext>
          </a:extLst>
        </xdr:cNvPr>
        <xdr:cNvSpPr txBox="1">
          <a:spLocks noChangeArrowheads="1"/>
        </xdr:cNvSpPr>
      </xdr:nvSpPr>
      <xdr:spPr bwMode="auto">
        <a:xfrm>
          <a:off x="4743450" y="48082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504825</xdr:rowOff>
    </xdr:from>
    <xdr:ext cx="95250" cy="442269"/>
    <xdr:sp macro="" textlink="">
      <xdr:nvSpPr>
        <xdr:cNvPr id="3506" name="Text Box 15">
          <a:extLst>
            <a:ext uri="{FF2B5EF4-FFF2-40B4-BE49-F238E27FC236}">
              <a16:creationId xmlns:a16="http://schemas.microsoft.com/office/drawing/2014/main" id="{95604BDC-F073-40C7-864D-F5D4911B7B78}"/>
            </a:ext>
          </a:extLst>
        </xdr:cNvPr>
        <xdr:cNvSpPr txBox="1">
          <a:spLocks noChangeArrowheads="1"/>
        </xdr:cNvSpPr>
      </xdr:nvSpPr>
      <xdr:spPr bwMode="auto">
        <a:xfrm>
          <a:off x="1436370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507" name="Text Box 15">
          <a:extLst>
            <a:ext uri="{FF2B5EF4-FFF2-40B4-BE49-F238E27FC236}">
              <a16:creationId xmlns:a16="http://schemas.microsoft.com/office/drawing/2014/main" id="{3E116863-701B-4A9A-82AD-EC9267E7F3FB}"/>
            </a:ext>
          </a:extLst>
        </xdr:cNvPr>
        <xdr:cNvSpPr txBox="1">
          <a:spLocks noChangeArrowheads="1"/>
        </xdr:cNvSpPr>
      </xdr:nvSpPr>
      <xdr:spPr bwMode="auto">
        <a:xfrm>
          <a:off x="3091815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508" name="Text Box 15">
          <a:extLst>
            <a:ext uri="{FF2B5EF4-FFF2-40B4-BE49-F238E27FC236}">
              <a16:creationId xmlns:a16="http://schemas.microsoft.com/office/drawing/2014/main" id="{50AE849C-C77F-4CDE-A5DA-015B08783685}"/>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509" name="Text Box 15">
          <a:extLst>
            <a:ext uri="{FF2B5EF4-FFF2-40B4-BE49-F238E27FC236}">
              <a16:creationId xmlns:a16="http://schemas.microsoft.com/office/drawing/2014/main" id="{40909DAF-BF4E-4809-9818-497265F606EC}"/>
            </a:ext>
          </a:extLst>
        </xdr:cNvPr>
        <xdr:cNvSpPr txBox="1">
          <a:spLocks noChangeArrowheads="1"/>
        </xdr:cNvSpPr>
      </xdr:nvSpPr>
      <xdr:spPr bwMode="auto">
        <a:xfrm>
          <a:off x="4743450" y="48082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170392</xdr:rowOff>
    </xdr:from>
    <xdr:ext cx="95250" cy="213632"/>
    <xdr:sp macro="" textlink="">
      <xdr:nvSpPr>
        <xdr:cNvPr id="3510" name="Text Box 15">
          <a:extLst>
            <a:ext uri="{FF2B5EF4-FFF2-40B4-BE49-F238E27FC236}">
              <a16:creationId xmlns:a16="http://schemas.microsoft.com/office/drawing/2014/main" id="{1F9C0CBF-C818-45E0-8AC0-A40A4BE2E586}"/>
            </a:ext>
          </a:extLst>
        </xdr:cNvPr>
        <xdr:cNvSpPr txBox="1">
          <a:spLocks noChangeArrowheads="1"/>
        </xdr:cNvSpPr>
      </xdr:nvSpPr>
      <xdr:spPr bwMode="auto">
        <a:xfrm>
          <a:off x="14392275" y="478811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1" name="Text Box 16">
          <a:extLst>
            <a:ext uri="{FF2B5EF4-FFF2-40B4-BE49-F238E27FC236}">
              <a16:creationId xmlns:a16="http://schemas.microsoft.com/office/drawing/2014/main" id="{1FBDF7F6-D9D8-4AED-BC29-C98CCE8FD9A4}"/>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2" name="Text Box 17">
          <a:extLst>
            <a:ext uri="{FF2B5EF4-FFF2-40B4-BE49-F238E27FC236}">
              <a16:creationId xmlns:a16="http://schemas.microsoft.com/office/drawing/2014/main" id="{D717F43C-50C4-48BE-9FCB-CB52B4B0B2C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3" name="Text Box 18">
          <a:extLst>
            <a:ext uri="{FF2B5EF4-FFF2-40B4-BE49-F238E27FC236}">
              <a16:creationId xmlns:a16="http://schemas.microsoft.com/office/drawing/2014/main" id="{0E7E8F09-8FDC-418A-A22F-EAEA75C91A85}"/>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4" name="Text Box 19">
          <a:extLst>
            <a:ext uri="{FF2B5EF4-FFF2-40B4-BE49-F238E27FC236}">
              <a16:creationId xmlns:a16="http://schemas.microsoft.com/office/drawing/2014/main" id="{414D36BD-E3B3-49B3-B911-7E7549D3D99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5" name="Text Box 16">
          <a:extLst>
            <a:ext uri="{FF2B5EF4-FFF2-40B4-BE49-F238E27FC236}">
              <a16:creationId xmlns:a16="http://schemas.microsoft.com/office/drawing/2014/main" id="{4548D31E-41FB-488C-B3C5-62FBB51479D9}"/>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6" name="Text Box 17">
          <a:extLst>
            <a:ext uri="{FF2B5EF4-FFF2-40B4-BE49-F238E27FC236}">
              <a16:creationId xmlns:a16="http://schemas.microsoft.com/office/drawing/2014/main" id="{621F443B-AFF6-4064-9EC7-F4B7D9AB2DDA}"/>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7" name="Text Box 18">
          <a:extLst>
            <a:ext uri="{FF2B5EF4-FFF2-40B4-BE49-F238E27FC236}">
              <a16:creationId xmlns:a16="http://schemas.microsoft.com/office/drawing/2014/main" id="{D12F5358-9209-4B90-8F1C-281001214913}"/>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8" name="Text Box 19">
          <a:extLst>
            <a:ext uri="{FF2B5EF4-FFF2-40B4-BE49-F238E27FC236}">
              <a16:creationId xmlns:a16="http://schemas.microsoft.com/office/drawing/2014/main" id="{3CFB6339-630D-40B7-A967-F7A298E8F587}"/>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19" name="Text Box 16">
          <a:extLst>
            <a:ext uri="{FF2B5EF4-FFF2-40B4-BE49-F238E27FC236}">
              <a16:creationId xmlns:a16="http://schemas.microsoft.com/office/drawing/2014/main" id="{94968345-DF0F-440F-8288-2D7090E9DA91}"/>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20" name="Text Box 17">
          <a:extLst>
            <a:ext uri="{FF2B5EF4-FFF2-40B4-BE49-F238E27FC236}">
              <a16:creationId xmlns:a16="http://schemas.microsoft.com/office/drawing/2014/main" id="{C7CEB69E-E353-4EB7-9447-D181F65D32ED}"/>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21" name="Text Box 18">
          <a:extLst>
            <a:ext uri="{FF2B5EF4-FFF2-40B4-BE49-F238E27FC236}">
              <a16:creationId xmlns:a16="http://schemas.microsoft.com/office/drawing/2014/main" id="{C6FA7F96-0D79-41E8-9F86-2C3FCC6E32B6}"/>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22" name="Text Box 19">
          <a:extLst>
            <a:ext uri="{FF2B5EF4-FFF2-40B4-BE49-F238E27FC236}">
              <a16:creationId xmlns:a16="http://schemas.microsoft.com/office/drawing/2014/main" id="{BDCCFFD8-92B1-410F-8A71-D1E5A7CE67D5}"/>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523" name="Text Box 15">
          <a:extLst>
            <a:ext uri="{FF2B5EF4-FFF2-40B4-BE49-F238E27FC236}">
              <a16:creationId xmlns:a16="http://schemas.microsoft.com/office/drawing/2014/main" id="{95113697-7026-42EE-A2CE-7F94D528D64C}"/>
            </a:ext>
          </a:extLst>
        </xdr:cNvPr>
        <xdr:cNvSpPr txBox="1">
          <a:spLocks noChangeArrowheads="1"/>
        </xdr:cNvSpPr>
      </xdr:nvSpPr>
      <xdr:spPr bwMode="auto">
        <a:xfrm>
          <a:off x="4743450" y="495681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4" name="Text Box 16">
          <a:extLst>
            <a:ext uri="{FF2B5EF4-FFF2-40B4-BE49-F238E27FC236}">
              <a16:creationId xmlns:a16="http://schemas.microsoft.com/office/drawing/2014/main" id="{B76EB24A-2398-4368-84BF-49993A5517AD}"/>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5" name="Text Box 17">
          <a:extLst>
            <a:ext uri="{FF2B5EF4-FFF2-40B4-BE49-F238E27FC236}">
              <a16:creationId xmlns:a16="http://schemas.microsoft.com/office/drawing/2014/main" id="{2558E169-BEFE-4D60-97E1-155E2548F5A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6" name="Text Box 18">
          <a:extLst>
            <a:ext uri="{FF2B5EF4-FFF2-40B4-BE49-F238E27FC236}">
              <a16:creationId xmlns:a16="http://schemas.microsoft.com/office/drawing/2014/main" id="{448E6E19-BE02-4831-81F9-AC9BFB1DE012}"/>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7" name="Text Box 19">
          <a:extLst>
            <a:ext uri="{FF2B5EF4-FFF2-40B4-BE49-F238E27FC236}">
              <a16:creationId xmlns:a16="http://schemas.microsoft.com/office/drawing/2014/main" id="{CF87D484-1C18-427A-B2E5-1F304DFD3EC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28" name="Text Box 16">
          <a:extLst>
            <a:ext uri="{FF2B5EF4-FFF2-40B4-BE49-F238E27FC236}">
              <a16:creationId xmlns:a16="http://schemas.microsoft.com/office/drawing/2014/main" id="{ADA5D2D0-8061-4AFC-8442-0FC8A24B8965}"/>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29" name="Text Box 17">
          <a:extLst>
            <a:ext uri="{FF2B5EF4-FFF2-40B4-BE49-F238E27FC236}">
              <a16:creationId xmlns:a16="http://schemas.microsoft.com/office/drawing/2014/main" id="{6F9FCBEA-6E53-40CD-9DDD-2EBD075A68A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30" name="Text Box 18">
          <a:extLst>
            <a:ext uri="{FF2B5EF4-FFF2-40B4-BE49-F238E27FC236}">
              <a16:creationId xmlns:a16="http://schemas.microsoft.com/office/drawing/2014/main" id="{44C60097-F69C-4D51-BE52-25590B0F2CB6}"/>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1" name="Text Box 16">
          <a:extLst>
            <a:ext uri="{FF2B5EF4-FFF2-40B4-BE49-F238E27FC236}">
              <a16:creationId xmlns:a16="http://schemas.microsoft.com/office/drawing/2014/main" id="{51B04730-246A-452A-BBB5-1ACACD596EE7}"/>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2" name="Text Box 17">
          <a:extLst>
            <a:ext uri="{FF2B5EF4-FFF2-40B4-BE49-F238E27FC236}">
              <a16:creationId xmlns:a16="http://schemas.microsoft.com/office/drawing/2014/main" id="{55F6E6B7-1761-491F-A260-ABBD6511B654}"/>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3" name="Text Box 18">
          <a:extLst>
            <a:ext uri="{FF2B5EF4-FFF2-40B4-BE49-F238E27FC236}">
              <a16:creationId xmlns:a16="http://schemas.microsoft.com/office/drawing/2014/main" id="{4110A4F9-12C5-4251-88F8-4DF802AEC264}"/>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4" name="Text Box 19">
          <a:extLst>
            <a:ext uri="{FF2B5EF4-FFF2-40B4-BE49-F238E27FC236}">
              <a16:creationId xmlns:a16="http://schemas.microsoft.com/office/drawing/2014/main" id="{B4404759-919A-4B0F-AB90-9A9863B86FB6}"/>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5" name="Text Box 16">
          <a:extLst>
            <a:ext uri="{FF2B5EF4-FFF2-40B4-BE49-F238E27FC236}">
              <a16:creationId xmlns:a16="http://schemas.microsoft.com/office/drawing/2014/main" id="{2C14C4D6-F28E-481B-AE74-35E8EB994F00}"/>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6" name="Text Box 17">
          <a:extLst>
            <a:ext uri="{FF2B5EF4-FFF2-40B4-BE49-F238E27FC236}">
              <a16:creationId xmlns:a16="http://schemas.microsoft.com/office/drawing/2014/main" id="{CE1D99EB-1499-414C-8C6C-3AA35067BBC2}"/>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7" name="Text Box 18">
          <a:extLst>
            <a:ext uri="{FF2B5EF4-FFF2-40B4-BE49-F238E27FC236}">
              <a16:creationId xmlns:a16="http://schemas.microsoft.com/office/drawing/2014/main" id="{789C4844-0B3C-4A4B-8A28-E619DD0437BA}"/>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8" name="Text Box 19">
          <a:extLst>
            <a:ext uri="{FF2B5EF4-FFF2-40B4-BE49-F238E27FC236}">
              <a16:creationId xmlns:a16="http://schemas.microsoft.com/office/drawing/2014/main" id="{760C88AA-ED18-4C29-935C-B75B0C1519C6}"/>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56743"/>
    <xdr:sp macro="" textlink="">
      <xdr:nvSpPr>
        <xdr:cNvPr id="3539" name="Text Box 15">
          <a:extLst>
            <a:ext uri="{FF2B5EF4-FFF2-40B4-BE49-F238E27FC236}">
              <a16:creationId xmlns:a16="http://schemas.microsoft.com/office/drawing/2014/main" id="{F8D580DD-2947-481C-9209-9231215BC64C}"/>
            </a:ext>
          </a:extLst>
        </xdr:cNvPr>
        <xdr:cNvSpPr txBox="1">
          <a:spLocks noChangeArrowheads="1"/>
        </xdr:cNvSpPr>
      </xdr:nvSpPr>
      <xdr:spPr bwMode="auto">
        <a:xfrm>
          <a:off x="4743450" y="48082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504825</xdr:rowOff>
    </xdr:from>
    <xdr:ext cx="95250" cy="442269"/>
    <xdr:sp macro="" textlink="">
      <xdr:nvSpPr>
        <xdr:cNvPr id="3540" name="Text Box 15">
          <a:extLst>
            <a:ext uri="{FF2B5EF4-FFF2-40B4-BE49-F238E27FC236}">
              <a16:creationId xmlns:a16="http://schemas.microsoft.com/office/drawing/2014/main" id="{A595CD0C-3BC2-467A-A670-040A31CBF771}"/>
            </a:ext>
          </a:extLst>
        </xdr:cNvPr>
        <xdr:cNvSpPr txBox="1">
          <a:spLocks noChangeArrowheads="1"/>
        </xdr:cNvSpPr>
      </xdr:nvSpPr>
      <xdr:spPr bwMode="auto">
        <a:xfrm>
          <a:off x="1436370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541" name="Text Box 15">
          <a:extLst>
            <a:ext uri="{FF2B5EF4-FFF2-40B4-BE49-F238E27FC236}">
              <a16:creationId xmlns:a16="http://schemas.microsoft.com/office/drawing/2014/main" id="{A18216AF-CE14-4399-9214-9C9DDE72B15C}"/>
            </a:ext>
          </a:extLst>
        </xdr:cNvPr>
        <xdr:cNvSpPr txBox="1">
          <a:spLocks noChangeArrowheads="1"/>
        </xdr:cNvSpPr>
      </xdr:nvSpPr>
      <xdr:spPr bwMode="auto">
        <a:xfrm>
          <a:off x="3091815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542" name="Text Box 15">
          <a:extLst>
            <a:ext uri="{FF2B5EF4-FFF2-40B4-BE49-F238E27FC236}">
              <a16:creationId xmlns:a16="http://schemas.microsoft.com/office/drawing/2014/main" id="{6A33BD45-BB30-4223-BE0E-64791F45B704}"/>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543" name="Text Box 15">
          <a:extLst>
            <a:ext uri="{FF2B5EF4-FFF2-40B4-BE49-F238E27FC236}">
              <a16:creationId xmlns:a16="http://schemas.microsoft.com/office/drawing/2014/main" id="{9C0A5F86-C766-479F-A010-CAF91B7469C9}"/>
            </a:ext>
          </a:extLst>
        </xdr:cNvPr>
        <xdr:cNvSpPr txBox="1">
          <a:spLocks noChangeArrowheads="1"/>
        </xdr:cNvSpPr>
      </xdr:nvSpPr>
      <xdr:spPr bwMode="auto">
        <a:xfrm>
          <a:off x="4743450" y="48082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504825</xdr:rowOff>
    </xdr:from>
    <xdr:ext cx="95250" cy="213632"/>
    <xdr:sp macro="" textlink="">
      <xdr:nvSpPr>
        <xdr:cNvPr id="3544" name="Text Box 15">
          <a:extLst>
            <a:ext uri="{FF2B5EF4-FFF2-40B4-BE49-F238E27FC236}">
              <a16:creationId xmlns:a16="http://schemas.microsoft.com/office/drawing/2014/main" id="{E7DC1291-6756-488C-B229-B92037DF411D}"/>
            </a:ext>
          </a:extLst>
        </xdr:cNvPr>
        <xdr:cNvSpPr txBox="1">
          <a:spLocks noChangeArrowheads="1"/>
        </xdr:cNvSpPr>
      </xdr:nvSpPr>
      <xdr:spPr bwMode="auto">
        <a:xfrm>
          <a:off x="1436370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5" name="Text Box 16">
          <a:extLst>
            <a:ext uri="{FF2B5EF4-FFF2-40B4-BE49-F238E27FC236}">
              <a16:creationId xmlns:a16="http://schemas.microsoft.com/office/drawing/2014/main" id="{A41A70B1-6150-4A65-A204-3A901CCF8711}"/>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6" name="Text Box 17">
          <a:extLst>
            <a:ext uri="{FF2B5EF4-FFF2-40B4-BE49-F238E27FC236}">
              <a16:creationId xmlns:a16="http://schemas.microsoft.com/office/drawing/2014/main" id="{CDB634B0-CC91-4FC9-A1C9-F85D1AC3828F}"/>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7" name="Text Box 18">
          <a:extLst>
            <a:ext uri="{FF2B5EF4-FFF2-40B4-BE49-F238E27FC236}">
              <a16:creationId xmlns:a16="http://schemas.microsoft.com/office/drawing/2014/main" id="{3E4AB149-C21F-469D-ACCE-4133B68AFF25}"/>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8" name="Text Box 19">
          <a:extLst>
            <a:ext uri="{FF2B5EF4-FFF2-40B4-BE49-F238E27FC236}">
              <a16:creationId xmlns:a16="http://schemas.microsoft.com/office/drawing/2014/main" id="{B3C8E5A4-3DDA-472D-A7AD-EF3D983F8C7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49" name="Text Box 16">
          <a:extLst>
            <a:ext uri="{FF2B5EF4-FFF2-40B4-BE49-F238E27FC236}">
              <a16:creationId xmlns:a16="http://schemas.microsoft.com/office/drawing/2014/main" id="{EC7BC5E4-0DB9-4846-A900-E7F6E4B78F39}"/>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50" name="Text Box 17">
          <a:extLst>
            <a:ext uri="{FF2B5EF4-FFF2-40B4-BE49-F238E27FC236}">
              <a16:creationId xmlns:a16="http://schemas.microsoft.com/office/drawing/2014/main" id="{A6859CD3-1B2B-4229-BCE8-B76765226C7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51" name="Text Box 18">
          <a:extLst>
            <a:ext uri="{FF2B5EF4-FFF2-40B4-BE49-F238E27FC236}">
              <a16:creationId xmlns:a16="http://schemas.microsoft.com/office/drawing/2014/main" id="{B2E3C2B2-2FA7-4368-B143-E50009C8F2E0}"/>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52" name="Text Box 19">
          <a:extLst>
            <a:ext uri="{FF2B5EF4-FFF2-40B4-BE49-F238E27FC236}">
              <a16:creationId xmlns:a16="http://schemas.microsoft.com/office/drawing/2014/main" id="{9930E0F7-B66D-419F-A06A-B4EA7EFFC5BE}"/>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3" name="Text Box 16">
          <a:extLst>
            <a:ext uri="{FF2B5EF4-FFF2-40B4-BE49-F238E27FC236}">
              <a16:creationId xmlns:a16="http://schemas.microsoft.com/office/drawing/2014/main" id="{7E939FFB-4608-481F-9E47-C3714D8378D7}"/>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4" name="Text Box 17">
          <a:extLst>
            <a:ext uri="{FF2B5EF4-FFF2-40B4-BE49-F238E27FC236}">
              <a16:creationId xmlns:a16="http://schemas.microsoft.com/office/drawing/2014/main" id="{46DFBB21-9A89-44A7-903A-1A556300E274}"/>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5" name="Text Box 18">
          <a:extLst>
            <a:ext uri="{FF2B5EF4-FFF2-40B4-BE49-F238E27FC236}">
              <a16:creationId xmlns:a16="http://schemas.microsoft.com/office/drawing/2014/main" id="{17EC1744-5F7F-492A-AF9A-CAFCFC9FCC28}"/>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6" name="Text Box 19">
          <a:extLst>
            <a:ext uri="{FF2B5EF4-FFF2-40B4-BE49-F238E27FC236}">
              <a16:creationId xmlns:a16="http://schemas.microsoft.com/office/drawing/2014/main" id="{674A27A6-A79E-40E3-991A-B466FEF6459D}"/>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557" name="Text Box 15">
          <a:extLst>
            <a:ext uri="{FF2B5EF4-FFF2-40B4-BE49-F238E27FC236}">
              <a16:creationId xmlns:a16="http://schemas.microsoft.com/office/drawing/2014/main" id="{3C72D700-E304-490A-836A-519CA83648AD}"/>
            </a:ext>
          </a:extLst>
        </xdr:cNvPr>
        <xdr:cNvSpPr txBox="1">
          <a:spLocks noChangeArrowheads="1"/>
        </xdr:cNvSpPr>
      </xdr:nvSpPr>
      <xdr:spPr bwMode="auto">
        <a:xfrm>
          <a:off x="4743450" y="495681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58" name="Text Box 16">
          <a:extLst>
            <a:ext uri="{FF2B5EF4-FFF2-40B4-BE49-F238E27FC236}">
              <a16:creationId xmlns:a16="http://schemas.microsoft.com/office/drawing/2014/main" id="{813B1256-CDE8-49BD-8012-8ABBD241850B}"/>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59" name="Text Box 17">
          <a:extLst>
            <a:ext uri="{FF2B5EF4-FFF2-40B4-BE49-F238E27FC236}">
              <a16:creationId xmlns:a16="http://schemas.microsoft.com/office/drawing/2014/main" id="{AE0450D3-BAC5-4ABA-8F7E-78820B416AC5}"/>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60" name="Text Box 18">
          <a:extLst>
            <a:ext uri="{FF2B5EF4-FFF2-40B4-BE49-F238E27FC236}">
              <a16:creationId xmlns:a16="http://schemas.microsoft.com/office/drawing/2014/main" id="{670690A1-8807-4766-85E2-26F426F1486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61" name="Text Box 19">
          <a:extLst>
            <a:ext uri="{FF2B5EF4-FFF2-40B4-BE49-F238E27FC236}">
              <a16:creationId xmlns:a16="http://schemas.microsoft.com/office/drawing/2014/main" id="{D094C2BB-DD58-43C2-9D47-D14E4889FC70}"/>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118</xdr:row>
      <xdr:rowOff>504825</xdr:rowOff>
    </xdr:from>
    <xdr:ext cx="95250" cy="442269"/>
    <xdr:sp macro="" textlink="">
      <xdr:nvSpPr>
        <xdr:cNvPr id="3562" name="Text Box 15">
          <a:extLst>
            <a:ext uri="{FF2B5EF4-FFF2-40B4-BE49-F238E27FC236}">
              <a16:creationId xmlns:a16="http://schemas.microsoft.com/office/drawing/2014/main" id="{EC748957-BF8D-49AB-B661-89DEBC8A2384}"/>
            </a:ext>
          </a:extLst>
        </xdr:cNvPr>
        <xdr:cNvSpPr txBox="1">
          <a:spLocks noChangeArrowheads="1"/>
        </xdr:cNvSpPr>
      </xdr:nvSpPr>
      <xdr:spPr bwMode="auto">
        <a:xfrm>
          <a:off x="14363700" y="495681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63" name="Text Box 16">
          <a:extLst>
            <a:ext uri="{FF2B5EF4-FFF2-40B4-BE49-F238E27FC236}">
              <a16:creationId xmlns:a16="http://schemas.microsoft.com/office/drawing/2014/main" id="{3D3A9E8F-DC44-4A2A-AC0E-36A8AD4B3F10}"/>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64" name="Text Box 17">
          <a:extLst>
            <a:ext uri="{FF2B5EF4-FFF2-40B4-BE49-F238E27FC236}">
              <a16:creationId xmlns:a16="http://schemas.microsoft.com/office/drawing/2014/main" id="{DBD13DB5-643D-4FFB-9A62-0E221FFE640A}"/>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65" name="Text Box 18">
          <a:extLst>
            <a:ext uri="{FF2B5EF4-FFF2-40B4-BE49-F238E27FC236}">
              <a16:creationId xmlns:a16="http://schemas.microsoft.com/office/drawing/2014/main" id="{F7969704-F787-43E8-BF62-D8D028964203}"/>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6" name="Text Box 16">
          <a:extLst>
            <a:ext uri="{FF2B5EF4-FFF2-40B4-BE49-F238E27FC236}">
              <a16:creationId xmlns:a16="http://schemas.microsoft.com/office/drawing/2014/main" id="{D02EF6B0-ABE1-4208-A68C-7FB46EE7899C}"/>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7" name="Text Box 17">
          <a:extLst>
            <a:ext uri="{FF2B5EF4-FFF2-40B4-BE49-F238E27FC236}">
              <a16:creationId xmlns:a16="http://schemas.microsoft.com/office/drawing/2014/main" id="{F62CCA1F-DD23-4A0B-8908-AF954E38FE57}"/>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8" name="Text Box 18">
          <a:extLst>
            <a:ext uri="{FF2B5EF4-FFF2-40B4-BE49-F238E27FC236}">
              <a16:creationId xmlns:a16="http://schemas.microsoft.com/office/drawing/2014/main" id="{669CD2D5-923F-461C-A5D2-76ABAD589DC3}"/>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9" name="Text Box 19">
          <a:extLst>
            <a:ext uri="{FF2B5EF4-FFF2-40B4-BE49-F238E27FC236}">
              <a16:creationId xmlns:a16="http://schemas.microsoft.com/office/drawing/2014/main" id="{341CF40E-73B0-4ABD-BF2C-DE8FA6DED4D0}"/>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70" name="Text Box 16">
          <a:extLst>
            <a:ext uri="{FF2B5EF4-FFF2-40B4-BE49-F238E27FC236}">
              <a16:creationId xmlns:a16="http://schemas.microsoft.com/office/drawing/2014/main" id="{92445BFE-6315-48B8-ACAD-64F61E0945F2}"/>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71" name="Text Box 17">
          <a:extLst>
            <a:ext uri="{FF2B5EF4-FFF2-40B4-BE49-F238E27FC236}">
              <a16:creationId xmlns:a16="http://schemas.microsoft.com/office/drawing/2014/main" id="{9A885934-8D62-4791-AC3C-8BD6C66C5889}"/>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72" name="Text Box 18">
          <a:extLst>
            <a:ext uri="{FF2B5EF4-FFF2-40B4-BE49-F238E27FC236}">
              <a16:creationId xmlns:a16="http://schemas.microsoft.com/office/drawing/2014/main" id="{A466F8BA-5435-4551-AFB4-8713E5427E03}"/>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170392</xdr:rowOff>
    </xdr:from>
    <xdr:ext cx="95250" cy="213632"/>
    <xdr:sp macro="" textlink="">
      <xdr:nvSpPr>
        <xdr:cNvPr id="3573" name="Text Box 15">
          <a:extLst>
            <a:ext uri="{FF2B5EF4-FFF2-40B4-BE49-F238E27FC236}">
              <a16:creationId xmlns:a16="http://schemas.microsoft.com/office/drawing/2014/main" id="{AC7CE062-C502-4479-955A-5620E17D02E0}"/>
            </a:ext>
          </a:extLst>
        </xdr:cNvPr>
        <xdr:cNvSpPr txBox="1">
          <a:spLocks noChangeArrowheads="1"/>
        </xdr:cNvSpPr>
      </xdr:nvSpPr>
      <xdr:spPr bwMode="auto">
        <a:xfrm>
          <a:off x="14392275" y="501099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4" name="Text Box 16">
          <a:extLst>
            <a:ext uri="{FF2B5EF4-FFF2-40B4-BE49-F238E27FC236}">
              <a16:creationId xmlns:a16="http://schemas.microsoft.com/office/drawing/2014/main" id="{4EAFA9E5-D688-47BC-BC03-922CB94C4791}"/>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5" name="Text Box 17">
          <a:extLst>
            <a:ext uri="{FF2B5EF4-FFF2-40B4-BE49-F238E27FC236}">
              <a16:creationId xmlns:a16="http://schemas.microsoft.com/office/drawing/2014/main" id="{D0FDA2DB-77B0-4DCE-8885-38C9F102BC8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6" name="Text Box 18">
          <a:extLst>
            <a:ext uri="{FF2B5EF4-FFF2-40B4-BE49-F238E27FC236}">
              <a16:creationId xmlns:a16="http://schemas.microsoft.com/office/drawing/2014/main" id="{CEA51FB9-FD19-41E7-8A72-DA733CBE793E}"/>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7" name="Text Box 19">
          <a:extLst>
            <a:ext uri="{FF2B5EF4-FFF2-40B4-BE49-F238E27FC236}">
              <a16:creationId xmlns:a16="http://schemas.microsoft.com/office/drawing/2014/main" id="{5E32248F-3264-4DBA-924B-7960FEFB8404}"/>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78" name="Text Box 16">
          <a:extLst>
            <a:ext uri="{FF2B5EF4-FFF2-40B4-BE49-F238E27FC236}">
              <a16:creationId xmlns:a16="http://schemas.microsoft.com/office/drawing/2014/main" id="{E926684E-1695-4430-B04E-26AC264E7D70}"/>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79" name="Text Box 17">
          <a:extLst>
            <a:ext uri="{FF2B5EF4-FFF2-40B4-BE49-F238E27FC236}">
              <a16:creationId xmlns:a16="http://schemas.microsoft.com/office/drawing/2014/main" id="{C24C712E-F713-49FA-9FE9-20877C29D644}"/>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80" name="Text Box 18">
          <a:extLst>
            <a:ext uri="{FF2B5EF4-FFF2-40B4-BE49-F238E27FC236}">
              <a16:creationId xmlns:a16="http://schemas.microsoft.com/office/drawing/2014/main" id="{A7DE4C75-37E2-4A28-AB2A-35E03516A555}"/>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81" name="Text Box 19">
          <a:extLst>
            <a:ext uri="{FF2B5EF4-FFF2-40B4-BE49-F238E27FC236}">
              <a16:creationId xmlns:a16="http://schemas.microsoft.com/office/drawing/2014/main" id="{3F0F3ADA-EF94-4165-A220-00B4732FBB5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2" name="Text Box 16">
          <a:extLst>
            <a:ext uri="{FF2B5EF4-FFF2-40B4-BE49-F238E27FC236}">
              <a16:creationId xmlns:a16="http://schemas.microsoft.com/office/drawing/2014/main" id="{24B13441-394A-4769-ACF3-E76A766B093B}"/>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3" name="Text Box 17">
          <a:extLst>
            <a:ext uri="{FF2B5EF4-FFF2-40B4-BE49-F238E27FC236}">
              <a16:creationId xmlns:a16="http://schemas.microsoft.com/office/drawing/2014/main" id="{9DC364F2-AE10-4648-AD9C-87CA36942B97}"/>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4" name="Text Box 18">
          <a:extLst>
            <a:ext uri="{FF2B5EF4-FFF2-40B4-BE49-F238E27FC236}">
              <a16:creationId xmlns:a16="http://schemas.microsoft.com/office/drawing/2014/main" id="{841E1146-2D27-47B7-A19C-D896B3765FEE}"/>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5" name="Text Box 19">
          <a:extLst>
            <a:ext uri="{FF2B5EF4-FFF2-40B4-BE49-F238E27FC236}">
              <a16:creationId xmlns:a16="http://schemas.microsoft.com/office/drawing/2014/main" id="{78A917A2-23C2-4A90-85C4-FA42B6ACF539}"/>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586" name="Text Box 15">
          <a:extLst>
            <a:ext uri="{FF2B5EF4-FFF2-40B4-BE49-F238E27FC236}">
              <a16:creationId xmlns:a16="http://schemas.microsoft.com/office/drawing/2014/main" id="{B74CD61C-B752-4FB4-A698-73B10C1889AC}"/>
            </a:ext>
          </a:extLst>
        </xdr:cNvPr>
        <xdr:cNvSpPr txBox="1">
          <a:spLocks noChangeArrowheads="1"/>
        </xdr:cNvSpPr>
      </xdr:nvSpPr>
      <xdr:spPr bwMode="auto">
        <a:xfrm>
          <a:off x="4743450" y="495681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87" name="Text Box 16">
          <a:extLst>
            <a:ext uri="{FF2B5EF4-FFF2-40B4-BE49-F238E27FC236}">
              <a16:creationId xmlns:a16="http://schemas.microsoft.com/office/drawing/2014/main" id="{6D29C71A-A836-4DDB-A477-5C9CF85B55D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88" name="Text Box 17">
          <a:extLst>
            <a:ext uri="{FF2B5EF4-FFF2-40B4-BE49-F238E27FC236}">
              <a16:creationId xmlns:a16="http://schemas.microsoft.com/office/drawing/2014/main" id="{C8A051B4-76DF-442C-AD35-EB72E6F0E26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89" name="Text Box 18">
          <a:extLst>
            <a:ext uri="{FF2B5EF4-FFF2-40B4-BE49-F238E27FC236}">
              <a16:creationId xmlns:a16="http://schemas.microsoft.com/office/drawing/2014/main" id="{B374EAC3-DD08-40AB-B3CA-064D31B2A66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90" name="Text Box 19">
          <a:extLst>
            <a:ext uri="{FF2B5EF4-FFF2-40B4-BE49-F238E27FC236}">
              <a16:creationId xmlns:a16="http://schemas.microsoft.com/office/drawing/2014/main" id="{55CBB478-7A90-47B6-AF27-B0C88EC5251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91" name="Text Box 16">
          <a:extLst>
            <a:ext uri="{FF2B5EF4-FFF2-40B4-BE49-F238E27FC236}">
              <a16:creationId xmlns:a16="http://schemas.microsoft.com/office/drawing/2014/main" id="{974B988D-9891-4C24-8196-460F9A65600B}"/>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92" name="Text Box 17">
          <a:extLst>
            <a:ext uri="{FF2B5EF4-FFF2-40B4-BE49-F238E27FC236}">
              <a16:creationId xmlns:a16="http://schemas.microsoft.com/office/drawing/2014/main" id="{352FDECC-073B-4271-9878-2E825076D2F8}"/>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15875</xdr:rowOff>
    </xdr:from>
    <xdr:ext cx="95250" cy="171450"/>
    <xdr:sp macro="" textlink="">
      <xdr:nvSpPr>
        <xdr:cNvPr id="3593" name="Text Box 18">
          <a:extLst>
            <a:ext uri="{FF2B5EF4-FFF2-40B4-BE49-F238E27FC236}">
              <a16:creationId xmlns:a16="http://schemas.microsoft.com/office/drawing/2014/main" id="{F561CA43-D71E-4D7A-95BA-317FDB6856B4}"/>
            </a:ext>
          </a:extLst>
        </xdr:cNvPr>
        <xdr:cNvSpPr txBox="1">
          <a:spLocks noChangeArrowheads="1"/>
        </xdr:cNvSpPr>
      </xdr:nvSpPr>
      <xdr:spPr bwMode="auto">
        <a:xfrm>
          <a:off x="14355762" y="49955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4" name="Text Box 16">
          <a:extLst>
            <a:ext uri="{FF2B5EF4-FFF2-40B4-BE49-F238E27FC236}">
              <a16:creationId xmlns:a16="http://schemas.microsoft.com/office/drawing/2014/main" id="{8552C0F5-CEC3-490A-AB7E-4815968BD305}"/>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5" name="Text Box 17">
          <a:extLst>
            <a:ext uri="{FF2B5EF4-FFF2-40B4-BE49-F238E27FC236}">
              <a16:creationId xmlns:a16="http://schemas.microsoft.com/office/drawing/2014/main" id="{3C3AEC36-EFFD-4B09-8D4B-7850251F502D}"/>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6" name="Text Box 18">
          <a:extLst>
            <a:ext uri="{FF2B5EF4-FFF2-40B4-BE49-F238E27FC236}">
              <a16:creationId xmlns:a16="http://schemas.microsoft.com/office/drawing/2014/main" id="{16951C03-D2E7-4FEA-AF2D-030BB2BA1C26}"/>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7" name="Text Box 19">
          <a:extLst>
            <a:ext uri="{FF2B5EF4-FFF2-40B4-BE49-F238E27FC236}">
              <a16:creationId xmlns:a16="http://schemas.microsoft.com/office/drawing/2014/main" id="{1256888D-9937-4D09-B329-ADC0FA9C283B}"/>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8" name="Text Box 16">
          <a:extLst>
            <a:ext uri="{FF2B5EF4-FFF2-40B4-BE49-F238E27FC236}">
              <a16:creationId xmlns:a16="http://schemas.microsoft.com/office/drawing/2014/main" id="{D794CD44-3A3D-40BC-8297-E60FA1874EED}"/>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170392</xdr:rowOff>
    </xdr:from>
    <xdr:ext cx="95250" cy="213632"/>
    <xdr:sp macro="" textlink="">
      <xdr:nvSpPr>
        <xdr:cNvPr id="3599" name="Text Box 15">
          <a:extLst>
            <a:ext uri="{FF2B5EF4-FFF2-40B4-BE49-F238E27FC236}">
              <a16:creationId xmlns:a16="http://schemas.microsoft.com/office/drawing/2014/main" id="{6467EACC-A738-43F2-A1D2-B9E6B1134012}"/>
            </a:ext>
          </a:extLst>
        </xdr:cNvPr>
        <xdr:cNvSpPr txBox="1">
          <a:spLocks noChangeArrowheads="1"/>
        </xdr:cNvSpPr>
      </xdr:nvSpPr>
      <xdr:spPr bwMode="auto">
        <a:xfrm>
          <a:off x="14392275" y="501099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8496"/>
    <xdr:sp macro="" textlink="">
      <xdr:nvSpPr>
        <xdr:cNvPr id="3600" name="Text Box 15">
          <a:extLst>
            <a:ext uri="{FF2B5EF4-FFF2-40B4-BE49-F238E27FC236}">
              <a16:creationId xmlns:a16="http://schemas.microsoft.com/office/drawing/2014/main" id="{FE94A0F5-D998-49D0-9C2F-D77723FF5DE9}"/>
            </a:ext>
          </a:extLst>
        </xdr:cNvPr>
        <xdr:cNvSpPr txBox="1">
          <a:spLocks noChangeArrowheads="1"/>
        </xdr:cNvSpPr>
      </xdr:nvSpPr>
      <xdr:spPr bwMode="auto">
        <a:xfrm>
          <a:off x="4743450" y="50311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442269"/>
    <xdr:sp macro="" textlink="">
      <xdr:nvSpPr>
        <xdr:cNvPr id="3601" name="Text Box 15">
          <a:extLst>
            <a:ext uri="{FF2B5EF4-FFF2-40B4-BE49-F238E27FC236}">
              <a16:creationId xmlns:a16="http://schemas.microsoft.com/office/drawing/2014/main" id="{0BF582C8-DBA5-4723-A62D-060E9C032DCC}"/>
            </a:ext>
          </a:extLst>
        </xdr:cNvPr>
        <xdr:cNvSpPr txBox="1">
          <a:spLocks noChangeArrowheads="1"/>
        </xdr:cNvSpPr>
      </xdr:nvSpPr>
      <xdr:spPr bwMode="auto">
        <a:xfrm>
          <a:off x="1436370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602" name="Text Box 15">
          <a:extLst>
            <a:ext uri="{FF2B5EF4-FFF2-40B4-BE49-F238E27FC236}">
              <a16:creationId xmlns:a16="http://schemas.microsoft.com/office/drawing/2014/main" id="{880E4223-E677-4EE1-8293-1E86D01CF489}"/>
            </a:ext>
          </a:extLst>
        </xdr:cNvPr>
        <xdr:cNvSpPr txBox="1">
          <a:spLocks noChangeArrowheads="1"/>
        </xdr:cNvSpPr>
      </xdr:nvSpPr>
      <xdr:spPr bwMode="auto">
        <a:xfrm>
          <a:off x="3091815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603" name="Text Box 15">
          <a:extLst>
            <a:ext uri="{FF2B5EF4-FFF2-40B4-BE49-F238E27FC236}">
              <a16:creationId xmlns:a16="http://schemas.microsoft.com/office/drawing/2014/main" id="{780B167E-DA08-4882-928A-092BF461DC19}"/>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3604" name="Text Box 15">
          <a:extLst>
            <a:ext uri="{FF2B5EF4-FFF2-40B4-BE49-F238E27FC236}">
              <a16:creationId xmlns:a16="http://schemas.microsoft.com/office/drawing/2014/main" id="{0BBA3A36-5BCC-429A-9087-A30D9C5DB943}"/>
            </a:ext>
          </a:extLst>
        </xdr:cNvPr>
        <xdr:cNvSpPr txBox="1">
          <a:spLocks noChangeArrowheads="1"/>
        </xdr:cNvSpPr>
      </xdr:nvSpPr>
      <xdr:spPr bwMode="auto">
        <a:xfrm>
          <a:off x="4743450" y="50311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170392</xdr:rowOff>
    </xdr:from>
    <xdr:ext cx="95250" cy="213632"/>
    <xdr:sp macro="" textlink="">
      <xdr:nvSpPr>
        <xdr:cNvPr id="3605" name="Text Box 15">
          <a:extLst>
            <a:ext uri="{FF2B5EF4-FFF2-40B4-BE49-F238E27FC236}">
              <a16:creationId xmlns:a16="http://schemas.microsoft.com/office/drawing/2014/main" id="{4C587EE3-032E-4427-896E-3CCA042E14B0}"/>
            </a:ext>
          </a:extLst>
        </xdr:cNvPr>
        <xdr:cNvSpPr txBox="1">
          <a:spLocks noChangeArrowheads="1"/>
        </xdr:cNvSpPr>
      </xdr:nvSpPr>
      <xdr:spPr bwMode="auto">
        <a:xfrm>
          <a:off x="14392275" y="501099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6" name="Text Box 16">
          <a:extLst>
            <a:ext uri="{FF2B5EF4-FFF2-40B4-BE49-F238E27FC236}">
              <a16:creationId xmlns:a16="http://schemas.microsoft.com/office/drawing/2014/main" id="{81CB472E-28CB-4679-B9BD-E9CBDA74A983}"/>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7" name="Text Box 17">
          <a:extLst>
            <a:ext uri="{FF2B5EF4-FFF2-40B4-BE49-F238E27FC236}">
              <a16:creationId xmlns:a16="http://schemas.microsoft.com/office/drawing/2014/main" id="{9B9F204D-D86A-42FA-8EBF-91F95101D89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8" name="Text Box 18">
          <a:extLst>
            <a:ext uri="{FF2B5EF4-FFF2-40B4-BE49-F238E27FC236}">
              <a16:creationId xmlns:a16="http://schemas.microsoft.com/office/drawing/2014/main" id="{A1CD2557-19FF-464F-A039-C74168BEF1A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9" name="Text Box 19">
          <a:extLst>
            <a:ext uri="{FF2B5EF4-FFF2-40B4-BE49-F238E27FC236}">
              <a16:creationId xmlns:a16="http://schemas.microsoft.com/office/drawing/2014/main" id="{D6343E1E-D01F-4C49-90B6-E0E9FFBE3161}"/>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0" name="Text Box 16">
          <a:extLst>
            <a:ext uri="{FF2B5EF4-FFF2-40B4-BE49-F238E27FC236}">
              <a16:creationId xmlns:a16="http://schemas.microsoft.com/office/drawing/2014/main" id="{9B981704-D8A7-4EC4-BA83-C89326CCBD17}"/>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1" name="Text Box 17">
          <a:extLst>
            <a:ext uri="{FF2B5EF4-FFF2-40B4-BE49-F238E27FC236}">
              <a16:creationId xmlns:a16="http://schemas.microsoft.com/office/drawing/2014/main" id="{CEDCC2EF-981E-4C77-8634-E8D144AC91BC}"/>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2" name="Text Box 18">
          <a:extLst>
            <a:ext uri="{FF2B5EF4-FFF2-40B4-BE49-F238E27FC236}">
              <a16:creationId xmlns:a16="http://schemas.microsoft.com/office/drawing/2014/main" id="{5C69AC78-8953-4E7B-9BC8-E21E1609EBB0}"/>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3" name="Text Box 19">
          <a:extLst>
            <a:ext uri="{FF2B5EF4-FFF2-40B4-BE49-F238E27FC236}">
              <a16:creationId xmlns:a16="http://schemas.microsoft.com/office/drawing/2014/main" id="{6BCCC7A7-E2CC-40CD-969F-821A994312A8}"/>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4" name="Text Box 16">
          <a:extLst>
            <a:ext uri="{FF2B5EF4-FFF2-40B4-BE49-F238E27FC236}">
              <a16:creationId xmlns:a16="http://schemas.microsoft.com/office/drawing/2014/main" id="{D0ACB8F9-5C5D-4C63-B1C4-60D734693354}"/>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5" name="Text Box 17">
          <a:extLst>
            <a:ext uri="{FF2B5EF4-FFF2-40B4-BE49-F238E27FC236}">
              <a16:creationId xmlns:a16="http://schemas.microsoft.com/office/drawing/2014/main" id="{5FFF4A27-3DF0-4CC7-8D67-4AE359B2EF37}"/>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6" name="Text Box 18">
          <a:extLst>
            <a:ext uri="{FF2B5EF4-FFF2-40B4-BE49-F238E27FC236}">
              <a16:creationId xmlns:a16="http://schemas.microsoft.com/office/drawing/2014/main" id="{46A127B4-783F-4008-8A7C-A42CD02AC3B4}"/>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7" name="Text Box 19">
          <a:extLst>
            <a:ext uri="{FF2B5EF4-FFF2-40B4-BE49-F238E27FC236}">
              <a16:creationId xmlns:a16="http://schemas.microsoft.com/office/drawing/2014/main" id="{6A17B369-2065-4D10-A7D5-1B0CDA67A133}"/>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618" name="Text Box 15">
          <a:extLst>
            <a:ext uri="{FF2B5EF4-FFF2-40B4-BE49-F238E27FC236}">
              <a16:creationId xmlns:a16="http://schemas.microsoft.com/office/drawing/2014/main" id="{96CC4ADA-3D58-4826-8AD7-5BC3CF05F35F}"/>
            </a:ext>
          </a:extLst>
        </xdr:cNvPr>
        <xdr:cNvSpPr txBox="1">
          <a:spLocks noChangeArrowheads="1"/>
        </xdr:cNvSpPr>
      </xdr:nvSpPr>
      <xdr:spPr bwMode="auto">
        <a:xfrm>
          <a:off x="4743450" y="51796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19" name="Text Box 16">
          <a:extLst>
            <a:ext uri="{FF2B5EF4-FFF2-40B4-BE49-F238E27FC236}">
              <a16:creationId xmlns:a16="http://schemas.microsoft.com/office/drawing/2014/main" id="{2CE69EB4-1D23-4202-85C4-AC28F2770413}"/>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20" name="Text Box 17">
          <a:extLst>
            <a:ext uri="{FF2B5EF4-FFF2-40B4-BE49-F238E27FC236}">
              <a16:creationId xmlns:a16="http://schemas.microsoft.com/office/drawing/2014/main" id="{317ED056-7F50-40B9-A2E4-D0306F9CF111}"/>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21" name="Text Box 18">
          <a:extLst>
            <a:ext uri="{FF2B5EF4-FFF2-40B4-BE49-F238E27FC236}">
              <a16:creationId xmlns:a16="http://schemas.microsoft.com/office/drawing/2014/main" id="{8E57DBEC-62B1-4C60-818B-28ECCCA7F113}"/>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22" name="Text Box 19">
          <a:extLst>
            <a:ext uri="{FF2B5EF4-FFF2-40B4-BE49-F238E27FC236}">
              <a16:creationId xmlns:a16="http://schemas.microsoft.com/office/drawing/2014/main" id="{0A6531E8-B695-4C40-A12B-433011AC9B4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23" name="Text Box 16">
          <a:extLst>
            <a:ext uri="{FF2B5EF4-FFF2-40B4-BE49-F238E27FC236}">
              <a16:creationId xmlns:a16="http://schemas.microsoft.com/office/drawing/2014/main" id="{D74785EE-1914-4A4C-97A5-E0A1C8611EFF}"/>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24" name="Text Box 17">
          <a:extLst>
            <a:ext uri="{FF2B5EF4-FFF2-40B4-BE49-F238E27FC236}">
              <a16:creationId xmlns:a16="http://schemas.microsoft.com/office/drawing/2014/main" id="{D4DD0940-5CEC-4713-A809-D7638AF39489}"/>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25" name="Text Box 18">
          <a:extLst>
            <a:ext uri="{FF2B5EF4-FFF2-40B4-BE49-F238E27FC236}">
              <a16:creationId xmlns:a16="http://schemas.microsoft.com/office/drawing/2014/main" id="{B7594924-03A6-48E0-8EC1-FE7C9CD4923D}"/>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6" name="Text Box 16">
          <a:extLst>
            <a:ext uri="{FF2B5EF4-FFF2-40B4-BE49-F238E27FC236}">
              <a16:creationId xmlns:a16="http://schemas.microsoft.com/office/drawing/2014/main" id="{9DF03457-7C4F-41AA-9805-47B400ECF75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7" name="Text Box 17">
          <a:extLst>
            <a:ext uri="{FF2B5EF4-FFF2-40B4-BE49-F238E27FC236}">
              <a16:creationId xmlns:a16="http://schemas.microsoft.com/office/drawing/2014/main" id="{6B69D12D-115C-4B00-9B36-1C910E6C2ED8}"/>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8" name="Text Box 18">
          <a:extLst>
            <a:ext uri="{FF2B5EF4-FFF2-40B4-BE49-F238E27FC236}">
              <a16:creationId xmlns:a16="http://schemas.microsoft.com/office/drawing/2014/main" id="{C4329A06-6C91-48DF-9341-6D52EDECD6BF}"/>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9" name="Text Box 19">
          <a:extLst>
            <a:ext uri="{FF2B5EF4-FFF2-40B4-BE49-F238E27FC236}">
              <a16:creationId xmlns:a16="http://schemas.microsoft.com/office/drawing/2014/main" id="{40DAC2D2-CD7F-4164-BE68-10EB290AE97A}"/>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0" name="Text Box 16">
          <a:extLst>
            <a:ext uri="{FF2B5EF4-FFF2-40B4-BE49-F238E27FC236}">
              <a16:creationId xmlns:a16="http://schemas.microsoft.com/office/drawing/2014/main" id="{DBA9D139-D118-4B9B-98BB-E295527EDB7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1" name="Text Box 17">
          <a:extLst>
            <a:ext uri="{FF2B5EF4-FFF2-40B4-BE49-F238E27FC236}">
              <a16:creationId xmlns:a16="http://schemas.microsoft.com/office/drawing/2014/main" id="{D8E4CBD5-7BC5-4CFF-BFD0-D6B9290A1CE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2" name="Text Box 18">
          <a:extLst>
            <a:ext uri="{FF2B5EF4-FFF2-40B4-BE49-F238E27FC236}">
              <a16:creationId xmlns:a16="http://schemas.microsoft.com/office/drawing/2014/main" id="{C807B5FF-B4C9-461E-A8B8-D25467A1366D}"/>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3" name="Text Box 19">
          <a:extLst>
            <a:ext uri="{FF2B5EF4-FFF2-40B4-BE49-F238E27FC236}">
              <a16:creationId xmlns:a16="http://schemas.microsoft.com/office/drawing/2014/main" id="{06CD0765-C36A-417B-A312-6DCBD3D6B33A}"/>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56743"/>
    <xdr:sp macro="" textlink="">
      <xdr:nvSpPr>
        <xdr:cNvPr id="3634" name="Text Box 15">
          <a:extLst>
            <a:ext uri="{FF2B5EF4-FFF2-40B4-BE49-F238E27FC236}">
              <a16:creationId xmlns:a16="http://schemas.microsoft.com/office/drawing/2014/main" id="{8CDB18B3-B21A-4153-9D1E-E1F4FC9F7F48}"/>
            </a:ext>
          </a:extLst>
        </xdr:cNvPr>
        <xdr:cNvSpPr txBox="1">
          <a:spLocks noChangeArrowheads="1"/>
        </xdr:cNvSpPr>
      </xdr:nvSpPr>
      <xdr:spPr bwMode="auto">
        <a:xfrm>
          <a:off x="4743450" y="503110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442269"/>
    <xdr:sp macro="" textlink="">
      <xdr:nvSpPr>
        <xdr:cNvPr id="3635" name="Text Box 15">
          <a:extLst>
            <a:ext uri="{FF2B5EF4-FFF2-40B4-BE49-F238E27FC236}">
              <a16:creationId xmlns:a16="http://schemas.microsoft.com/office/drawing/2014/main" id="{84A3F601-9A81-4683-9D47-D2ABB16C8741}"/>
            </a:ext>
          </a:extLst>
        </xdr:cNvPr>
        <xdr:cNvSpPr txBox="1">
          <a:spLocks noChangeArrowheads="1"/>
        </xdr:cNvSpPr>
      </xdr:nvSpPr>
      <xdr:spPr bwMode="auto">
        <a:xfrm>
          <a:off x="1436370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636" name="Text Box 15">
          <a:extLst>
            <a:ext uri="{FF2B5EF4-FFF2-40B4-BE49-F238E27FC236}">
              <a16:creationId xmlns:a16="http://schemas.microsoft.com/office/drawing/2014/main" id="{DB75BFB4-1BE0-4F7D-AF34-B4B820EB49FC}"/>
            </a:ext>
          </a:extLst>
        </xdr:cNvPr>
        <xdr:cNvSpPr txBox="1">
          <a:spLocks noChangeArrowheads="1"/>
        </xdr:cNvSpPr>
      </xdr:nvSpPr>
      <xdr:spPr bwMode="auto">
        <a:xfrm>
          <a:off x="3091815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637" name="Text Box 15">
          <a:extLst>
            <a:ext uri="{FF2B5EF4-FFF2-40B4-BE49-F238E27FC236}">
              <a16:creationId xmlns:a16="http://schemas.microsoft.com/office/drawing/2014/main" id="{BAF9B4CD-9DBE-469A-BB90-75CE4940D59F}"/>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120</xdr:row>
      <xdr:rowOff>346075</xdr:rowOff>
    </xdr:from>
    <xdr:ext cx="95250" cy="444331"/>
    <xdr:sp macro="" textlink="">
      <xdr:nvSpPr>
        <xdr:cNvPr id="3638" name="Text Box 15">
          <a:extLst>
            <a:ext uri="{FF2B5EF4-FFF2-40B4-BE49-F238E27FC236}">
              <a16:creationId xmlns:a16="http://schemas.microsoft.com/office/drawing/2014/main" id="{C8D48CF7-A4F9-4070-A3A5-F46456E21939}"/>
            </a:ext>
          </a:extLst>
        </xdr:cNvPr>
        <xdr:cNvSpPr txBox="1">
          <a:spLocks noChangeArrowheads="1"/>
        </xdr:cNvSpPr>
      </xdr:nvSpPr>
      <xdr:spPr bwMode="auto">
        <a:xfrm>
          <a:off x="4737100" y="50285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213632"/>
    <xdr:sp macro="" textlink="">
      <xdr:nvSpPr>
        <xdr:cNvPr id="3639" name="Text Box 15">
          <a:extLst>
            <a:ext uri="{FF2B5EF4-FFF2-40B4-BE49-F238E27FC236}">
              <a16:creationId xmlns:a16="http://schemas.microsoft.com/office/drawing/2014/main" id="{EDC31ED7-6ABC-4AE4-90DC-9C445772A37E}"/>
            </a:ext>
          </a:extLst>
        </xdr:cNvPr>
        <xdr:cNvSpPr txBox="1">
          <a:spLocks noChangeArrowheads="1"/>
        </xdr:cNvSpPr>
      </xdr:nvSpPr>
      <xdr:spPr bwMode="auto">
        <a:xfrm>
          <a:off x="1436370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0" name="Text Box 16">
          <a:extLst>
            <a:ext uri="{FF2B5EF4-FFF2-40B4-BE49-F238E27FC236}">
              <a16:creationId xmlns:a16="http://schemas.microsoft.com/office/drawing/2014/main" id="{C1184020-E086-4B39-8A17-074D2DCF6C01}"/>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1" name="Text Box 17">
          <a:extLst>
            <a:ext uri="{FF2B5EF4-FFF2-40B4-BE49-F238E27FC236}">
              <a16:creationId xmlns:a16="http://schemas.microsoft.com/office/drawing/2014/main" id="{390939C2-0281-4BCE-A244-EF3EB398E179}"/>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2" name="Text Box 18">
          <a:extLst>
            <a:ext uri="{FF2B5EF4-FFF2-40B4-BE49-F238E27FC236}">
              <a16:creationId xmlns:a16="http://schemas.microsoft.com/office/drawing/2014/main" id="{CE01E970-75E6-4DBB-BB7E-C25B238D970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3" name="Text Box 19">
          <a:extLst>
            <a:ext uri="{FF2B5EF4-FFF2-40B4-BE49-F238E27FC236}">
              <a16:creationId xmlns:a16="http://schemas.microsoft.com/office/drawing/2014/main" id="{3FF921E2-15A7-4D69-9A51-5297665D468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4" name="Text Box 16">
          <a:extLst>
            <a:ext uri="{FF2B5EF4-FFF2-40B4-BE49-F238E27FC236}">
              <a16:creationId xmlns:a16="http://schemas.microsoft.com/office/drawing/2014/main" id="{4A32B9EE-8B03-41B4-8556-8E88FD3B8921}"/>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5" name="Text Box 17">
          <a:extLst>
            <a:ext uri="{FF2B5EF4-FFF2-40B4-BE49-F238E27FC236}">
              <a16:creationId xmlns:a16="http://schemas.microsoft.com/office/drawing/2014/main" id="{0CDDD939-277D-46DA-BAF3-F0F05857DF47}"/>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6" name="Text Box 18">
          <a:extLst>
            <a:ext uri="{FF2B5EF4-FFF2-40B4-BE49-F238E27FC236}">
              <a16:creationId xmlns:a16="http://schemas.microsoft.com/office/drawing/2014/main" id="{513B104E-9E3D-4B07-A116-5301D4E8B64B}"/>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7" name="Text Box 19">
          <a:extLst>
            <a:ext uri="{FF2B5EF4-FFF2-40B4-BE49-F238E27FC236}">
              <a16:creationId xmlns:a16="http://schemas.microsoft.com/office/drawing/2014/main" id="{34165036-6F70-4AA0-B823-C45CB2BDF432}"/>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48" name="Text Box 16">
          <a:extLst>
            <a:ext uri="{FF2B5EF4-FFF2-40B4-BE49-F238E27FC236}">
              <a16:creationId xmlns:a16="http://schemas.microsoft.com/office/drawing/2014/main" id="{55FD0A09-DAAA-4E57-A250-053CD67933E8}"/>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49" name="Text Box 17">
          <a:extLst>
            <a:ext uri="{FF2B5EF4-FFF2-40B4-BE49-F238E27FC236}">
              <a16:creationId xmlns:a16="http://schemas.microsoft.com/office/drawing/2014/main" id="{28D22FA8-DB4D-47CB-BB2F-E93701020339}"/>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50" name="Text Box 18">
          <a:extLst>
            <a:ext uri="{FF2B5EF4-FFF2-40B4-BE49-F238E27FC236}">
              <a16:creationId xmlns:a16="http://schemas.microsoft.com/office/drawing/2014/main" id="{7ED033D7-2261-47D7-A855-21310508A0EA}"/>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51" name="Text Box 19">
          <a:extLst>
            <a:ext uri="{FF2B5EF4-FFF2-40B4-BE49-F238E27FC236}">
              <a16:creationId xmlns:a16="http://schemas.microsoft.com/office/drawing/2014/main" id="{63C53ABE-9EBF-4433-802D-91E0689F878E}"/>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652" name="Text Box 15">
          <a:extLst>
            <a:ext uri="{FF2B5EF4-FFF2-40B4-BE49-F238E27FC236}">
              <a16:creationId xmlns:a16="http://schemas.microsoft.com/office/drawing/2014/main" id="{F5D5205E-91C7-4265-8669-2D98ED89DFF0}"/>
            </a:ext>
          </a:extLst>
        </xdr:cNvPr>
        <xdr:cNvSpPr txBox="1">
          <a:spLocks noChangeArrowheads="1"/>
        </xdr:cNvSpPr>
      </xdr:nvSpPr>
      <xdr:spPr bwMode="auto">
        <a:xfrm>
          <a:off x="4743450" y="51796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3" name="Text Box 16">
          <a:extLst>
            <a:ext uri="{FF2B5EF4-FFF2-40B4-BE49-F238E27FC236}">
              <a16:creationId xmlns:a16="http://schemas.microsoft.com/office/drawing/2014/main" id="{DB85A2F7-7A35-405A-AA50-74DCEFCD1AE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4" name="Text Box 17">
          <a:extLst>
            <a:ext uri="{FF2B5EF4-FFF2-40B4-BE49-F238E27FC236}">
              <a16:creationId xmlns:a16="http://schemas.microsoft.com/office/drawing/2014/main" id="{D333B8A5-1CD0-4DFB-BE91-538A31E4E10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5" name="Text Box 18">
          <a:extLst>
            <a:ext uri="{FF2B5EF4-FFF2-40B4-BE49-F238E27FC236}">
              <a16:creationId xmlns:a16="http://schemas.microsoft.com/office/drawing/2014/main" id="{C9ECD9A9-86D9-449E-9B54-817AEB1DCB5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6" name="Text Box 19">
          <a:extLst>
            <a:ext uri="{FF2B5EF4-FFF2-40B4-BE49-F238E27FC236}">
              <a16:creationId xmlns:a16="http://schemas.microsoft.com/office/drawing/2014/main" id="{BB35CE52-9016-4A71-B79C-4C41E72FA5F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124</xdr:row>
      <xdr:rowOff>504825</xdr:rowOff>
    </xdr:from>
    <xdr:ext cx="95250" cy="442269"/>
    <xdr:sp macro="" textlink="">
      <xdr:nvSpPr>
        <xdr:cNvPr id="3657" name="Text Box 15">
          <a:extLst>
            <a:ext uri="{FF2B5EF4-FFF2-40B4-BE49-F238E27FC236}">
              <a16:creationId xmlns:a16="http://schemas.microsoft.com/office/drawing/2014/main" id="{2A262E26-7B41-4703-AE72-9ECA968C3505}"/>
            </a:ext>
          </a:extLst>
        </xdr:cNvPr>
        <xdr:cNvSpPr txBox="1">
          <a:spLocks noChangeArrowheads="1"/>
        </xdr:cNvSpPr>
      </xdr:nvSpPr>
      <xdr:spPr bwMode="auto">
        <a:xfrm>
          <a:off x="14363700" y="51796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58" name="Text Box 16">
          <a:extLst>
            <a:ext uri="{FF2B5EF4-FFF2-40B4-BE49-F238E27FC236}">
              <a16:creationId xmlns:a16="http://schemas.microsoft.com/office/drawing/2014/main" id="{D65F208B-6A73-4934-AD0F-55BBA7A88D76}"/>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59" name="Text Box 17">
          <a:extLst>
            <a:ext uri="{FF2B5EF4-FFF2-40B4-BE49-F238E27FC236}">
              <a16:creationId xmlns:a16="http://schemas.microsoft.com/office/drawing/2014/main" id="{19C03E23-B1B1-4F7A-BD2C-AA3E9F220148}"/>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60" name="Text Box 18">
          <a:extLst>
            <a:ext uri="{FF2B5EF4-FFF2-40B4-BE49-F238E27FC236}">
              <a16:creationId xmlns:a16="http://schemas.microsoft.com/office/drawing/2014/main" id="{CF5D89B9-4AEB-4D72-8637-85662F2DAF35}"/>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1" name="Text Box 16">
          <a:extLst>
            <a:ext uri="{FF2B5EF4-FFF2-40B4-BE49-F238E27FC236}">
              <a16:creationId xmlns:a16="http://schemas.microsoft.com/office/drawing/2014/main" id="{86A416E6-2441-4734-B2C9-E2805CC6E9E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2" name="Text Box 17">
          <a:extLst>
            <a:ext uri="{FF2B5EF4-FFF2-40B4-BE49-F238E27FC236}">
              <a16:creationId xmlns:a16="http://schemas.microsoft.com/office/drawing/2014/main" id="{F553D2BB-5790-4E61-83FC-43FB4C50B50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3" name="Text Box 18">
          <a:extLst>
            <a:ext uri="{FF2B5EF4-FFF2-40B4-BE49-F238E27FC236}">
              <a16:creationId xmlns:a16="http://schemas.microsoft.com/office/drawing/2014/main" id="{FAE4B9C3-5EE5-4B12-92E2-D3AE5B5FFE8E}"/>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4" name="Text Box 19">
          <a:extLst>
            <a:ext uri="{FF2B5EF4-FFF2-40B4-BE49-F238E27FC236}">
              <a16:creationId xmlns:a16="http://schemas.microsoft.com/office/drawing/2014/main" id="{884F1A27-01AD-4101-A2B5-62EEC4A473F7}"/>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5" name="Text Box 16">
          <a:extLst>
            <a:ext uri="{FF2B5EF4-FFF2-40B4-BE49-F238E27FC236}">
              <a16:creationId xmlns:a16="http://schemas.microsoft.com/office/drawing/2014/main" id="{844EC2EA-6233-4AF9-8A36-7958774F7E7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6" name="Text Box 17">
          <a:extLst>
            <a:ext uri="{FF2B5EF4-FFF2-40B4-BE49-F238E27FC236}">
              <a16:creationId xmlns:a16="http://schemas.microsoft.com/office/drawing/2014/main" id="{0CD28343-EB66-48E1-BB39-38C0DAA78232}"/>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7" name="Text Box 18">
          <a:extLst>
            <a:ext uri="{FF2B5EF4-FFF2-40B4-BE49-F238E27FC236}">
              <a16:creationId xmlns:a16="http://schemas.microsoft.com/office/drawing/2014/main" id="{03BE6C0A-C290-4000-A27C-587ECEE6E8CC}"/>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170392</xdr:rowOff>
    </xdr:from>
    <xdr:ext cx="95250" cy="213632"/>
    <xdr:sp macro="" textlink="">
      <xdr:nvSpPr>
        <xdr:cNvPr id="3668" name="Text Box 15">
          <a:extLst>
            <a:ext uri="{FF2B5EF4-FFF2-40B4-BE49-F238E27FC236}">
              <a16:creationId xmlns:a16="http://schemas.microsoft.com/office/drawing/2014/main" id="{BF5E7225-6CD2-4DB8-9693-44B1ABCD13F4}"/>
            </a:ext>
          </a:extLst>
        </xdr:cNvPr>
        <xdr:cNvSpPr txBox="1">
          <a:spLocks noChangeArrowheads="1"/>
        </xdr:cNvSpPr>
      </xdr:nvSpPr>
      <xdr:spPr bwMode="auto">
        <a:xfrm>
          <a:off x="14392275" y="523388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69" name="Text Box 16">
          <a:extLst>
            <a:ext uri="{FF2B5EF4-FFF2-40B4-BE49-F238E27FC236}">
              <a16:creationId xmlns:a16="http://schemas.microsoft.com/office/drawing/2014/main" id="{95992BEE-59A6-40B5-AA65-A5A51E336ADE}"/>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70" name="Text Box 17">
          <a:extLst>
            <a:ext uri="{FF2B5EF4-FFF2-40B4-BE49-F238E27FC236}">
              <a16:creationId xmlns:a16="http://schemas.microsoft.com/office/drawing/2014/main" id="{BC4AE970-6318-40D5-A1B5-6212832AA5D9}"/>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71" name="Text Box 18">
          <a:extLst>
            <a:ext uri="{FF2B5EF4-FFF2-40B4-BE49-F238E27FC236}">
              <a16:creationId xmlns:a16="http://schemas.microsoft.com/office/drawing/2014/main" id="{E4198F94-D7B9-43A8-B4EA-2A13194E2B7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72" name="Text Box 19">
          <a:extLst>
            <a:ext uri="{FF2B5EF4-FFF2-40B4-BE49-F238E27FC236}">
              <a16:creationId xmlns:a16="http://schemas.microsoft.com/office/drawing/2014/main" id="{6F3D98B7-1DB8-4E1D-838A-9033E41A212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3" name="Text Box 16">
          <a:extLst>
            <a:ext uri="{FF2B5EF4-FFF2-40B4-BE49-F238E27FC236}">
              <a16:creationId xmlns:a16="http://schemas.microsoft.com/office/drawing/2014/main" id="{77F2599C-1F49-47D7-BE79-0792D86D6E0E}"/>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4" name="Text Box 17">
          <a:extLst>
            <a:ext uri="{FF2B5EF4-FFF2-40B4-BE49-F238E27FC236}">
              <a16:creationId xmlns:a16="http://schemas.microsoft.com/office/drawing/2014/main" id="{CD4C9391-B366-4FC8-B71D-F4A89FAACD8C}"/>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5" name="Text Box 18">
          <a:extLst>
            <a:ext uri="{FF2B5EF4-FFF2-40B4-BE49-F238E27FC236}">
              <a16:creationId xmlns:a16="http://schemas.microsoft.com/office/drawing/2014/main" id="{49A2396A-69F9-4194-8FCC-3E3AF513D3A0}"/>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6" name="Text Box 19">
          <a:extLst>
            <a:ext uri="{FF2B5EF4-FFF2-40B4-BE49-F238E27FC236}">
              <a16:creationId xmlns:a16="http://schemas.microsoft.com/office/drawing/2014/main" id="{66FFBE20-C7CF-46B0-B05E-5FDC974FE8FE}"/>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77" name="Text Box 16">
          <a:extLst>
            <a:ext uri="{FF2B5EF4-FFF2-40B4-BE49-F238E27FC236}">
              <a16:creationId xmlns:a16="http://schemas.microsoft.com/office/drawing/2014/main" id="{786DF397-CDCF-49BE-8171-50315C3BE99E}"/>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78" name="Text Box 17">
          <a:extLst>
            <a:ext uri="{FF2B5EF4-FFF2-40B4-BE49-F238E27FC236}">
              <a16:creationId xmlns:a16="http://schemas.microsoft.com/office/drawing/2014/main" id="{2CA0BCE3-DF1F-4CF3-B82A-B19970DBC8E1}"/>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79" name="Text Box 18">
          <a:extLst>
            <a:ext uri="{FF2B5EF4-FFF2-40B4-BE49-F238E27FC236}">
              <a16:creationId xmlns:a16="http://schemas.microsoft.com/office/drawing/2014/main" id="{778860D3-35AA-4115-938E-B2E86823B42A}"/>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80" name="Text Box 19">
          <a:extLst>
            <a:ext uri="{FF2B5EF4-FFF2-40B4-BE49-F238E27FC236}">
              <a16:creationId xmlns:a16="http://schemas.microsoft.com/office/drawing/2014/main" id="{D960CDDB-2231-4F32-9CD3-2FC4014428AB}"/>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681" name="Text Box 15">
          <a:extLst>
            <a:ext uri="{FF2B5EF4-FFF2-40B4-BE49-F238E27FC236}">
              <a16:creationId xmlns:a16="http://schemas.microsoft.com/office/drawing/2014/main" id="{F7AABAE1-5BC0-4FEB-B72E-8968B976C8DD}"/>
            </a:ext>
          </a:extLst>
        </xdr:cNvPr>
        <xdr:cNvSpPr txBox="1">
          <a:spLocks noChangeArrowheads="1"/>
        </xdr:cNvSpPr>
      </xdr:nvSpPr>
      <xdr:spPr bwMode="auto">
        <a:xfrm>
          <a:off x="4743450" y="51796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2" name="Text Box 16">
          <a:extLst>
            <a:ext uri="{FF2B5EF4-FFF2-40B4-BE49-F238E27FC236}">
              <a16:creationId xmlns:a16="http://schemas.microsoft.com/office/drawing/2014/main" id="{E862F86D-05DE-4041-A20F-81F0F0DA797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3" name="Text Box 17">
          <a:extLst>
            <a:ext uri="{FF2B5EF4-FFF2-40B4-BE49-F238E27FC236}">
              <a16:creationId xmlns:a16="http://schemas.microsoft.com/office/drawing/2014/main" id="{C6D0F671-3FE5-42A7-8002-92350C8E35E6}"/>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4" name="Text Box 18">
          <a:extLst>
            <a:ext uri="{FF2B5EF4-FFF2-40B4-BE49-F238E27FC236}">
              <a16:creationId xmlns:a16="http://schemas.microsoft.com/office/drawing/2014/main" id="{07E4435C-1398-45B3-84A0-87C67F7982F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5" name="Text Box 19">
          <a:extLst>
            <a:ext uri="{FF2B5EF4-FFF2-40B4-BE49-F238E27FC236}">
              <a16:creationId xmlns:a16="http://schemas.microsoft.com/office/drawing/2014/main" id="{0DEA737A-1068-4B49-A0B8-15481E78A08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86" name="Text Box 16">
          <a:extLst>
            <a:ext uri="{FF2B5EF4-FFF2-40B4-BE49-F238E27FC236}">
              <a16:creationId xmlns:a16="http://schemas.microsoft.com/office/drawing/2014/main" id="{990C4563-1E74-426A-8095-3EFA8540613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87" name="Text Box 17">
          <a:extLst>
            <a:ext uri="{FF2B5EF4-FFF2-40B4-BE49-F238E27FC236}">
              <a16:creationId xmlns:a16="http://schemas.microsoft.com/office/drawing/2014/main" id="{8192D37D-D7D5-401C-A0FB-07FF5DB47D9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15875</xdr:rowOff>
    </xdr:from>
    <xdr:ext cx="95250" cy="171450"/>
    <xdr:sp macro="" textlink="">
      <xdr:nvSpPr>
        <xdr:cNvPr id="3688" name="Text Box 18">
          <a:extLst>
            <a:ext uri="{FF2B5EF4-FFF2-40B4-BE49-F238E27FC236}">
              <a16:creationId xmlns:a16="http://schemas.microsoft.com/office/drawing/2014/main" id="{97C0E6B4-67BC-4865-BE63-CAB9A809736B}"/>
            </a:ext>
          </a:extLst>
        </xdr:cNvPr>
        <xdr:cNvSpPr txBox="1">
          <a:spLocks noChangeArrowheads="1"/>
        </xdr:cNvSpPr>
      </xdr:nvSpPr>
      <xdr:spPr bwMode="auto">
        <a:xfrm>
          <a:off x="14355762" y="52184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89" name="Text Box 16">
          <a:extLst>
            <a:ext uri="{FF2B5EF4-FFF2-40B4-BE49-F238E27FC236}">
              <a16:creationId xmlns:a16="http://schemas.microsoft.com/office/drawing/2014/main" id="{448C2292-7EEC-4349-BBE4-FED6BE6E1CA2}"/>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0" name="Text Box 17">
          <a:extLst>
            <a:ext uri="{FF2B5EF4-FFF2-40B4-BE49-F238E27FC236}">
              <a16:creationId xmlns:a16="http://schemas.microsoft.com/office/drawing/2014/main" id="{9CC0B838-A75F-43F0-B668-DA7CBEE7F117}"/>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1" name="Text Box 18">
          <a:extLst>
            <a:ext uri="{FF2B5EF4-FFF2-40B4-BE49-F238E27FC236}">
              <a16:creationId xmlns:a16="http://schemas.microsoft.com/office/drawing/2014/main" id="{78DE059D-C1A9-4177-B7B2-1FD75F0C9530}"/>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2" name="Text Box 19">
          <a:extLst>
            <a:ext uri="{FF2B5EF4-FFF2-40B4-BE49-F238E27FC236}">
              <a16:creationId xmlns:a16="http://schemas.microsoft.com/office/drawing/2014/main" id="{7B29BC8A-D2DA-4CE4-BCA0-393EB914E124}"/>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3" name="Text Box 16">
          <a:extLst>
            <a:ext uri="{FF2B5EF4-FFF2-40B4-BE49-F238E27FC236}">
              <a16:creationId xmlns:a16="http://schemas.microsoft.com/office/drawing/2014/main" id="{0CA6A619-2678-487B-B4BF-8DC773847D8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170392</xdr:rowOff>
    </xdr:from>
    <xdr:ext cx="95250" cy="213632"/>
    <xdr:sp macro="" textlink="">
      <xdr:nvSpPr>
        <xdr:cNvPr id="3694" name="Text Box 15">
          <a:extLst>
            <a:ext uri="{FF2B5EF4-FFF2-40B4-BE49-F238E27FC236}">
              <a16:creationId xmlns:a16="http://schemas.microsoft.com/office/drawing/2014/main" id="{FA3EA6DB-38DF-4016-82DA-F03D481250E4}"/>
            </a:ext>
          </a:extLst>
        </xdr:cNvPr>
        <xdr:cNvSpPr txBox="1">
          <a:spLocks noChangeArrowheads="1"/>
        </xdr:cNvSpPr>
      </xdr:nvSpPr>
      <xdr:spPr bwMode="auto">
        <a:xfrm>
          <a:off x="14392275" y="523388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67134"/>
    <xdr:sp macro="" textlink="">
      <xdr:nvSpPr>
        <xdr:cNvPr id="3695" name="Text Box 15">
          <a:extLst>
            <a:ext uri="{FF2B5EF4-FFF2-40B4-BE49-F238E27FC236}">
              <a16:creationId xmlns:a16="http://schemas.microsoft.com/office/drawing/2014/main" id="{2C81954F-E72F-4419-AFD1-FAC034F7BCC5}"/>
            </a:ext>
          </a:extLst>
        </xdr:cNvPr>
        <xdr:cNvSpPr txBox="1">
          <a:spLocks noChangeArrowheads="1"/>
        </xdr:cNvSpPr>
      </xdr:nvSpPr>
      <xdr:spPr bwMode="auto">
        <a:xfrm>
          <a:off x="4743450" y="11306175"/>
          <a:ext cx="95250" cy="467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3696" name="Text Box 15">
          <a:extLst>
            <a:ext uri="{FF2B5EF4-FFF2-40B4-BE49-F238E27FC236}">
              <a16:creationId xmlns:a16="http://schemas.microsoft.com/office/drawing/2014/main" id="{BF14A5AD-ACE5-4A00-B917-0C4ACA5F51A4}"/>
            </a:ext>
          </a:extLst>
        </xdr:cNvPr>
        <xdr:cNvSpPr txBox="1">
          <a:spLocks noChangeArrowheads="1"/>
        </xdr:cNvSpPr>
      </xdr:nvSpPr>
      <xdr:spPr bwMode="auto">
        <a:xfrm>
          <a:off x="4743450" y="11306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3697" name="Text Box 15">
          <a:extLst>
            <a:ext uri="{FF2B5EF4-FFF2-40B4-BE49-F238E27FC236}">
              <a16:creationId xmlns:a16="http://schemas.microsoft.com/office/drawing/2014/main" id="{A19A55D1-0F58-49D9-96DB-6EE996A89A4C}"/>
            </a:ext>
          </a:extLst>
        </xdr:cNvPr>
        <xdr:cNvSpPr txBox="1">
          <a:spLocks noChangeArrowheads="1"/>
        </xdr:cNvSpPr>
      </xdr:nvSpPr>
      <xdr:spPr bwMode="auto">
        <a:xfrm>
          <a:off x="4743450" y="11306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698" name="Text Box 15">
          <a:extLst>
            <a:ext uri="{FF2B5EF4-FFF2-40B4-BE49-F238E27FC236}">
              <a16:creationId xmlns:a16="http://schemas.microsoft.com/office/drawing/2014/main" id="{A55ED2EE-9806-43A8-9D43-69816CE19197}"/>
            </a:ext>
          </a:extLst>
        </xdr:cNvPr>
        <xdr:cNvSpPr txBox="1">
          <a:spLocks noChangeArrowheads="1"/>
        </xdr:cNvSpPr>
      </xdr:nvSpPr>
      <xdr:spPr bwMode="auto">
        <a:xfrm>
          <a:off x="4743450" y="12049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699" name="Text Box 15">
          <a:extLst>
            <a:ext uri="{FF2B5EF4-FFF2-40B4-BE49-F238E27FC236}">
              <a16:creationId xmlns:a16="http://schemas.microsoft.com/office/drawing/2014/main" id="{99C16008-39BC-4299-85AD-066D75AB73FA}"/>
            </a:ext>
          </a:extLst>
        </xdr:cNvPr>
        <xdr:cNvSpPr txBox="1">
          <a:spLocks noChangeArrowheads="1"/>
        </xdr:cNvSpPr>
      </xdr:nvSpPr>
      <xdr:spPr bwMode="auto">
        <a:xfrm>
          <a:off x="4743450" y="12049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3700" name="Text Box 15">
          <a:extLst>
            <a:ext uri="{FF2B5EF4-FFF2-40B4-BE49-F238E27FC236}">
              <a16:creationId xmlns:a16="http://schemas.microsoft.com/office/drawing/2014/main" id="{AE61B13E-1565-4232-B95E-4EB741DB438F}"/>
            </a:ext>
          </a:extLst>
        </xdr:cNvPr>
        <xdr:cNvSpPr txBox="1">
          <a:spLocks noChangeArrowheads="1"/>
        </xdr:cNvSpPr>
      </xdr:nvSpPr>
      <xdr:spPr bwMode="auto">
        <a:xfrm>
          <a:off x="4743450" y="131635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701" name="Text Box 15">
          <a:extLst>
            <a:ext uri="{FF2B5EF4-FFF2-40B4-BE49-F238E27FC236}">
              <a16:creationId xmlns:a16="http://schemas.microsoft.com/office/drawing/2014/main" id="{43749A74-23A5-482D-88F0-86D2AE7B5923}"/>
            </a:ext>
          </a:extLst>
        </xdr:cNvPr>
        <xdr:cNvSpPr txBox="1">
          <a:spLocks noChangeArrowheads="1"/>
        </xdr:cNvSpPr>
      </xdr:nvSpPr>
      <xdr:spPr bwMode="auto">
        <a:xfrm>
          <a:off x="4743450" y="13163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702" name="Text Box 15">
          <a:extLst>
            <a:ext uri="{FF2B5EF4-FFF2-40B4-BE49-F238E27FC236}">
              <a16:creationId xmlns:a16="http://schemas.microsoft.com/office/drawing/2014/main" id="{8F3F1CBC-934F-47E5-B164-E8569E65FF0C}"/>
            </a:ext>
          </a:extLst>
        </xdr:cNvPr>
        <xdr:cNvSpPr txBox="1">
          <a:spLocks noChangeArrowheads="1"/>
        </xdr:cNvSpPr>
      </xdr:nvSpPr>
      <xdr:spPr bwMode="auto">
        <a:xfrm>
          <a:off x="4743450" y="13163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3703" name="Text Box 15">
          <a:extLst>
            <a:ext uri="{FF2B5EF4-FFF2-40B4-BE49-F238E27FC236}">
              <a16:creationId xmlns:a16="http://schemas.microsoft.com/office/drawing/2014/main" id="{FDCEF29B-CC4F-4FF3-A2E4-2CB164931125}"/>
            </a:ext>
          </a:extLst>
        </xdr:cNvPr>
        <xdr:cNvSpPr txBox="1">
          <a:spLocks noChangeArrowheads="1"/>
        </xdr:cNvSpPr>
      </xdr:nvSpPr>
      <xdr:spPr bwMode="auto">
        <a:xfrm>
          <a:off x="4743450" y="131635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704" name="Text Box 15">
          <a:extLst>
            <a:ext uri="{FF2B5EF4-FFF2-40B4-BE49-F238E27FC236}">
              <a16:creationId xmlns:a16="http://schemas.microsoft.com/office/drawing/2014/main" id="{EC0D6639-04D0-4CBF-A0FC-3F99BEBCE18B}"/>
            </a:ext>
          </a:extLst>
        </xdr:cNvPr>
        <xdr:cNvSpPr txBox="1">
          <a:spLocks noChangeArrowheads="1"/>
        </xdr:cNvSpPr>
      </xdr:nvSpPr>
      <xdr:spPr bwMode="auto">
        <a:xfrm>
          <a:off x="4743450" y="13163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705" name="Text Box 15">
          <a:extLst>
            <a:ext uri="{FF2B5EF4-FFF2-40B4-BE49-F238E27FC236}">
              <a16:creationId xmlns:a16="http://schemas.microsoft.com/office/drawing/2014/main" id="{6A020E25-DB44-4C1C-8DCF-A14DBBA96437}"/>
            </a:ext>
          </a:extLst>
        </xdr:cNvPr>
        <xdr:cNvSpPr txBox="1">
          <a:spLocks noChangeArrowheads="1"/>
        </xdr:cNvSpPr>
      </xdr:nvSpPr>
      <xdr:spPr bwMode="auto">
        <a:xfrm>
          <a:off x="4743450" y="13163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3706" name="Text Box 15">
          <a:extLst>
            <a:ext uri="{FF2B5EF4-FFF2-40B4-BE49-F238E27FC236}">
              <a16:creationId xmlns:a16="http://schemas.microsoft.com/office/drawing/2014/main" id="{58581823-20F5-483B-A501-2AC379DEAAA6}"/>
            </a:ext>
          </a:extLst>
        </xdr:cNvPr>
        <xdr:cNvSpPr txBox="1">
          <a:spLocks noChangeArrowheads="1"/>
        </xdr:cNvSpPr>
      </xdr:nvSpPr>
      <xdr:spPr bwMode="auto">
        <a:xfrm>
          <a:off x="4743450" y="13906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707" name="Text Box 15">
          <a:extLst>
            <a:ext uri="{FF2B5EF4-FFF2-40B4-BE49-F238E27FC236}">
              <a16:creationId xmlns:a16="http://schemas.microsoft.com/office/drawing/2014/main" id="{F5F6A42F-2857-4FBA-827C-1EFF1F6A4E3B}"/>
            </a:ext>
          </a:extLst>
        </xdr:cNvPr>
        <xdr:cNvSpPr txBox="1">
          <a:spLocks noChangeArrowheads="1"/>
        </xdr:cNvSpPr>
      </xdr:nvSpPr>
      <xdr:spPr bwMode="auto">
        <a:xfrm>
          <a:off x="4743450" y="13906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708" name="Text Box 15">
          <a:extLst>
            <a:ext uri="{FF2B5EF4-FFF2-40B4-BE49-F238E27FC236}">
              <a16:creationId xmlns:a16="http://schemas.microsoft.com/office/drawing/2014/main" id="{9CA40B69-E65B-4643-9FC4-08AB2D82D491}"/>
            </a:ext>
          </a:extLst>
        </xdr:cNvPr>
        <xdr:cNvSpPr txBox="1">
          <a:spLocks noChangeArrowheads="1"/>
        </xdr:cNvSpPr>
      </xdr:nvSpPr>
      <xdr:spPr bwMode="auto">
        <a:xfrm>
          <a:off x="4743450" y="13906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3709" name="Text Box 15">
          <a:extLst>
            <a:ext uri="{FF2B5EF4-FFF2-40B4-BE49-F238E27FC236}">
              <a16:creationId xmlns:a16="http://schemas.microsoft.com/office/drawing/2014/main" id="{52F43FFB-95AC-4802-BF0E-F92B4CA94355}"/>
            </a:ext>
          </a:extLst>
        </xdr:cNvPr>
        <xdr:cNvSpPr txBox="1">
          <a:spLocks noChangeArrowheads="1"/>
        </xdr:cNvSpPr>
      </xdr:nvSpPr>
      <xdr:spPr bwMode="auto">
        <a:xfrm>
          <a:off x="4743450" y="139065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710" name="Text Box 15">
          <a:extLst>
            <a:ext uri="{FF2B5EF4-FFF2-40B4-BE49-F238E27FC236}">
              <a16:creationId xmlns:a16="http://schemas.microsoft.com/office/drawing/2014/main" id="{DF587782-421D-4287-ADD6-C48691C8A951}"/>
            </a:ext>
          </a:extLst>
        </xdr:cNvPr>
        <xdr:cNvSpPr txBox="1">
          <a:spLocks noChangeArrowheads="1"/>
        </xdr:cNvSpPr>
      </xdr:nvSpPr>
      <xdr:spPr bwMode="auto">
        <a:xfrm>
          <a:off x="4743450" y="13906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711" name="Text Box 15">
          <a:extLst>
            <a:ext uri="{FF2B5EF4-FFF2-40B4-BE49-F238E27FC236}">
              <a16:creationId xmlns:a16="http://schemas.microsoft.com/office/drawing/2014/main" id="{ED4FBBBF-13F6-4FF6-B651-7B3B9C047388}"/>
            </a:ext>
          </a:extLst>
        </xdr:cNvPr>
        <xdr:cNvSpPr txBox="1">
          <a:spLocks noChangeArrowheads="1"/>
        </xdr:cNvSpPr>
      </xdr:nvSpPr>
      <xdr:spPr bwMode="auto">
        <a:xfrm>
          <a:off x="4743450" y="13906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712" name="Text Box 15">
          <a:extLst>
            <a:ext uri="{FF2B5EF4-FFF2-40B4-BE49-F238E27FC236}">
              <a16:creationId xmlns:a16="http://schemas.microsoft.com/office/drawing/2014/main" id="{0A3069F6-9693-483A-8351-0FEE3D28E456}"/>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713" name="Text Box 15">
          <a:extLst>
            <a:ext uri="{FF2B5EF4-FFF2-40B4-BE49-F238E27FC236}">
              <a16:creationId xmlns:a16="http://schemas.microsoft.com/office/drawing/2014/main" id="{37391A3E-FA01-44FE-A4C6-252159CBE1A6}"/>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3714" name="Text Box 15">
          <a:extLst>
            <a:ext uri="{FF2B5EF4-FFF2-40B4-BE49-F238E27FC236}">
              <a16:creationId xmlns:a16="http://schemas.microsoft.com/office/drawing/2014/main" id="{A97238D1-6E26-4343-B089-42DA41249425}"/>
            </a:ext>
          </a:extLst>
        </xdr:cNvPr>
        <xdr:cNvSpPr txBox="1">
          <a:spLocks noChangeArrowheads="1"/>
        </xdr:cNvSpPr>
      </xdr:nvSpPr>
      <xdr:spPr bwMode="auto">
        <a:xfrm>
          <a:off x="4743450" y="15392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15" name="Text Box 15">
          <a:extLst>
            <a:ext uri="{FF2B5EF4-FFF2-40B4-BE49-F238E27FC236}">
              <a16:creationId xmlns:a16="http://schemas.microsoft.com/office/drawing/2014/main" id="{731D779C-E463-43B4-90B3-CC2ACF2E5CA0}"/>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716" name="Text Box 15">
          <a:extLst>
            <a:ext uri="{FF2B5EF4-FFF2-40B4-BE49-F238E27FC236}">
              <a16:creationId xmlns:a16="http://schemas.microsoft.com/office/drawing/2014/main" id="{B3478DDB-4F4A-4A96-A7CA-5AE98D4CBC33}"/>
            </a:ext>
          </a:extLst>
        </xdr:cNvPr>
        <xdr:cNvSpPr txBox="1">
          <a:spLocks noChangeArrowheads="1"/>
        </xdr:cNvSpPr>
      </xdr:nvSpPr>
      <xdr:spPr bwMode="auto">
        <a:xfrm>
          <a:off x="4743450" y="15392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3717" name="Text Box 15">
          <a:extLst>
            <a:ext uri="{FF2B5EF4-FFF2-40B4-BE49-F238E27FC236}">
              <a16:creationId xmlns:a16="http://schemas.microsoft.com/office/drawing/2014/main" id="{7F368F5A-DE99-40C7-BCDA-FAD6BBF4811D}"/>
            </a:ext>
          </a:extLst>
        </xdr:cNvPr>
        <xdr:cNvSpPr txBox="1">
          <a:spLocks noChangeArrowheads="1"/>
        </xdr:cNvSpPr>
      </xdr:nvSpPr>
      <xdr:spPr bwMode="auto">
        <a:xfrm>
          <a:off x="4743450" y="153924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18" name="Text Box 15">
          <a:extLst>
            <a:ext uri="{FF2B5EF4-FFF2-40B4-BE49-F238E27FC236}">
              <a16:creationId xmlns:a16="http://schemas.microsoft.com/office/drawing/2014/main" id="{3CB4459A-8B47-4226-9A01-C2B36F53125D}"/>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719" name="Text Box 15">
          <a:extLst>
            <a:ext uri="{FF2B5EF4-FFF2-40B4-BE49-F238E27FC236}">
              <a16:creationId xmlns:a16="http://schemas.microsoft.com/office/drawing/2014/main" id="{EAE6326D-4890-4D12-B0B1-D6A0774D7A99}"/>
            </a:ext>
          </a:extLst>
        </xdr:cNvPr>
        <xdr:cNvSpPr txBox="1">
          <a:spLocks noChangeArrowheads="1"/>
        </xdr:cNvSpPr>
      </xdr:nvSpPr>
      <xdr:spPr bwMode="auto">
        <a:xfrm>
          <a:off x="4743450" y="15392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20" name="Text Box 15">
          <a:extLst>
            <a:ext uri="{FF2B5EF4-FFF2-40B4-BE49-F238E27FC236}">
              <a16:creationId xmlns:a16="http://schemas.microsoft.com/office/drawing/2014/main" id="{C1B00B29-3664-4106-884C-AEB37D336DCD}"/>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21" name="Text Box 15">
          <a:extLst>
            <a:ext uri="{FF2B5EF4-FFF2-40B4-BE49-F238E27FC236}">
              <a16:creationId xmlns:a16="http://schemas.microsoft.com/office/drawing/2014/main" id="{CD3B0CBE-DFF1-4B56-B687-62921FAE9C22}"/>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3722" name="Text Box 15">
          <a:extLst>
            <a:ext uri="{FF2B5EF4-FFF2-40B4-BE49-F238E27FC236}">
              <a16:creationId xmlns:a16="http://schemas.microsoft.com/office/drawing/2014/main" id="{9AA2D495-B883-4BBE-A31B-654CF0C13EE8}"/>
            </a:ext>
          </a:extLst>
        </xdr:cNvPr>
        <xdr:cNvSpPr txBox="1">
          <a:spLocks noChangeArrowheads="1"/>
        </xdr:cNvSpPr>
      </xdr:nvSpPr>
      <xdr:spPr bwMode="auto">
        <a:xfrm>
          <a:off x="4743450" y="16135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3" name="Text Box 15">
          <a:extLst>
            <a:ext uri="{FF2B5EF4-FFF2-40B4-BE49-F238E27FC236}">
              <a16:creationId xmlns:a16="http://schemas.microsoft.com/office/drawing/2014/main" id="{C468A16E-580C-4111-8F82-AD7139FDEE59}"/>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724" name="Text Box 15">
          <a:extLst>
            <a:ext uri="{FF2B5EF4-FFF2-40B4-BE49-F238E27FC236}">
              <a16:creationId xmlns:a16="http://schemas.microsoft.com/office/drawing/2014/main" id="{7EB03620-03F6-4EB9-95CC-F14149C23574}"/>
            </a:ext>
          </a:extLst>
        </xdr:cNvPr>
        <xdr:cNvSpPr txBox="1">
          <a:spLocks noChangeArrowheads="1"/>
        </xdr:cNvSpPr>
      </xdr:nvSpPr>
      <xdr:spPr bwMode="auto">
        <a:xfrm>
          <a:off x="4743450" y="16135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3725" name="Text Box 15">
          <a:extLst>
            <a:ext uri="{FF2B5EF4-FFF2-40B4-BE49-F238E27FC236}">
              <a16:creationId xmlns:a16="http://schemas.microsoft.com/office/drawing/2014/main" id="{E3C2C1C7-5FE6-4192-8821-37AD9A3E1DD2}"/>
            </a:ext>
          </a:extLst>
        </xdr:cNvPr>
        <xdr:cNvSpPr txBox="1">
          <a:spLocks noChangeArrowheads="1"/>
        </xdr:cNvSpPr>
      </xdr:nvSpPr>
      <xdr:spPr bwMode="auto">
        <a:xfrm>
          <a:off x="4743450" y="161353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6" name="Text Box 15">
          <a:extLst>
            <a:ext uri="{FF2B5EF4-FFF2-40B4-BE49-F238E27FC236}">
              <a16:creationId xmlns:a16="http://schemas.microsoft.com/office/drawing/2014/main" id="{AD4A2E94-68A1-440F-A296-DF67645E1C2C}"/>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727" name="Text Box 15">
          <a:extLst>
            <a:ext uri="{FF2B5EF4-FFF2-40B4-BE49-F238E27FC236}">
              <a16:creationId xmlns:a16="http://schemas.microsoft.com/office/drawing/2014/main" id="{4F2FB393-165D-4722-A4E4-881AA4FAA64D}"/>
            </a:ext>
          </a:extLst>
        </xdr:cNvPr>
        <xdr:cNvSpPr txBox="1">
          <a:spLocks noChangeArrowheads="1"/>
        </xdr:cNvSpPr>
      </xdr:nvSpPr>
      <xdr:spPr bwMode="auto">
        <a:xfrm>
          <a:off x="4743450" y="16135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8" name="Text Box 15">
          <a:extLst>
            <a:ext uri="{FF2B5EF4-FFF2-40B4-BE49-F238E27FC236}">
              <a16:creationId xmlns:a16="http://schemas.microsoft.com/office/drawing/2014/main" id="{BB19418E-94A5-4403-BAFC-95FE70B37028}"/>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9" name="Text Box 15">
          <a:extLst>
            <a:ext uri="{FF2B5EF4-FFF2-40B4-BE49-F238E27FC236}">
              <a16:creationId xmlns:a16="http://schemas.microsoft.com/office/drawing/2014/main" id="{08AA214A-788F-4BEC-BED9-DEEDC583B909}"/>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0" name="Text Box 15">
          <a:extLst>
            <a:ext uri="{FF2B5EF4-FFF2-40B4-BE49-F238E27FC236}">
              <a16:creationId xmlns:a16="http://schemas.microsoft.com/office/drawing/2014/main" id="{79844338-A7B0-4ECE-A7BD-42218B66624B}"/>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1" name="Text Box 15">
          <a:extLst>
            <a:ext uri="{FF2B5EF4-FFF2-40B4-BE49-F238E27FC236}">
              <a16:creationId xmlns:a16="http://schemas.microsoft.com/office/drawing/2014/main" id="{BEDCACA6-A514-48EE-BC8E-E2D480258B05}"/>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2" name="Text Box 15">
          <a:extLst>
            <a:ext uri="{FF2B5EF4-FFF2-40B4-BE49-F238E27FC236}">
              <a16:creationId xmlns:a16="http://schemas.microsoft.com/office/drawing/2014/main" id="{2558CDB0-9301-45E9-A8E3-D9550AD13C5F}"/>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3" name="Text Box 15">
          <a:extLst>
            <a:ext uri="{FF2B5EF4-FFF2-40B4-BE49-F238E27FC236}">
              <a16:creationId xmlns:a16="http://schemas.microsoft.com/office/drawing/2014/main" id="{9A8FF248-9694-432C-A5B5-DB2F58B59CD6}"/>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734" name="Text Box 15">
          <a:extLst>
            <a:ext uri="{FF2B5EF4-FFF2-40B4-BE49-F238E27FC236}">
              <a16:creationId xmlns:a16="http://schemas.microsoft.com/office/drawing/2014/main" id="{B7332EB9-5B7E-4A04-A6C1-132EA7BFECDE}"/>
            </a:ext>
          </a:extLst>
        </xdr:cNvPr>
        <xdr:cNvSpPr txBox="1">
          <a:spLocks noChangeArrowheads="1"/>
        </xdr:cNvSpPr>
      </xdr:nvSpPr>
      <xdr:spPr bwMode="auto">
        <a:xfrm>
          <a:off x="4743450" y="172497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35" name="Text Box 15">
          <a:extLst>
            <a:ext uri="{FF2B5EF4-FFF2-40B4-BE49-F238E27FC236}">
              <a16:creationId xmlns:a16="http://schemas.microsoft.com/office/drawing/2014/main" id="{17D262AD-3237-41D6-802D-89828F9586DE}"/>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736" name="Text Box 15">
          <a:extLst>
            <a:ext uri="{FF2B5EF4-FFF2-40B4-BE49-F238E27FC236}">
              <a16:creationId xmlns:a16="http://schemas.microsoft.com/office/drawing/2014/main" id="{AE9336AA-1722-48A8-BEFE-689E9178CE83}"/>
            </a:ext>
          </a:extLst>
        </xdr:cNvPr>
        <xdr:cNvSpPr txBox="1">
          <a:spLocks noChangeArrowheads="1"/>
        </xdr:cNvSpPr>
      </xdr:nvSpPr>
      <xdr:spPr bwMode="auto">
        <a:xfrm>
          <a:off x="4743450" y="172497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737" name="Text Box 15">
          <a:extLst>
            <a:ext uri="{FF2B5EF4-FFF2-40B4-BE49-F238E27FC236}">
              <a16:creationId xmlns:a16="http://schemas.microsoft.com/office/drawing/2014/main" id="{6780F89B-6B79-4FDA-BA41-5401263731C2}"/>
            </a:ext>
          </a:extLst>
        </xdr:cNvPr>
        <xdr:cNvSpPr txBox="1">
          <a:spLocks noChangeArrowheads="1"/>
        </xdr:cNvSpPr>
      </xdr:nvSpPr>
      <xdr:spPr bwMode="auto">
        <a:xfrm>
          <a:off x="4743450" y="172497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38" name="Text Box 15">
          <a:extLst>
            <a:ext uri="{FF2B5EF4-FFF2-40B4-BE49-F238E27FC236}">
              <a16:creationId xmlns:a16="http://schemas.microsoft.com/office/drawing/2014/main" id="{ECDA80B6-9177-432F-ACC9-C4EE9FD3DB26}"/>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739" name="Text Box 15">
          <a:extLst>
            <a:ext uri="{FF2B5EF4-FFF2-40B4-BE49-F238E27FC236}">
              <a16:creationId xmlns:a16="http://schemas.microsoft.com/office/drawing/2014/main" id="{D050D759-BBE1-4331-B7F6-E6CCFA124117}"/>
            </a:ext>
          </a:extLst>
        </xdr:cNvPr>
        <xdr:cNvSpPr txBox="1">
          <a:spLocks noChangeArrowheads="1"/>
        </xdr:cNvSpPr>
      </xdr:nvSpPr>
      <xdr:spPr bwMode="auto">
        <a:xfrm>
          <a:off x="4743450" y="172497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56743"/>
    <xdr:sp macro="" textlink="">
      <xdr:nvSpPr>
        <xdr:cNvPr id="3740" name="Text Box 15">
          <a:extLst>
            <a:ext uri="{FF2B5EF4-FFF2-40B4-BE49-F238E27FC236}">
              <a16:creationId xmlns:a16="http://schemas.microsoft.com/office/drawing/2014/main" id="{CD2D5969-E10E-476C-BF1B-24867A4C2733}"/>
            </a:ext>
          </a:extLst>
        </xdr:cNvPr>
        <xdr:cNvSpPr txBox="1">
          <a:spLocks noChangeArrowheads="1"/>
        </xdr:cNvSpPr>
      </xdr:nvSpPr>
      <xdr:spPr bwMode="auto">
        <a:xfrm>
          <a:off x="4743450" y="172497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1" name="Text Box 15">
          <a:extLst>
            <a:ext uri="{FF2B5EF4-FFF2-40B4-BE49-F238E27FC236}">
              <a16:creationId xmlns:a16="http://schemas.microsoft.com/office/drawing/2014/main" id="{30B2F9DE-DF23-49AD-94F5-2A18B32FB952}"/>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742" name="Text Box 15">
          <a:extLst>
            <a:ext uri="{FF2B5EF4-FFF2-40B4-BE49-F238E27FC236}">
              <a16:creationId xmlns:a16="http://schemas.microsoft.com/office/drawing/2014/main" id="{3AE7735F-977E-4449-9916-7B0B533489EB}"/>
            </a:ext>
          </a:extLst>
        </xdr:cNvPr>
        <xdr:cNvSpPr txBox="1">
          <a:spLocks noChangeArrowheads="1"/>
        </xdr:cNvSpPr>
      </xdr:nvSpPr>
      <xdr:spPr bwMode="auto">
        <a:xfrm>
          <a:off x="4743450" y="172497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3" name="Text Box 15">
          <a:extLst>
            <a:ext uri="{FF2B5EF4-FFF2-40B4-BE49-F238E27FC236}">
              <a16:creationId xmlns:a16="http://schemas.microsoft.com/office/drawing/2014/main" id="{D9585269-E3CB-44BD-8A29-F5965528CDA2}"/>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4" name="Text Box 15">
          <a:extLst>
            <a:ext uri="{FF2B5EF4-FFF2-40B4-BE49-F238E27FC236}">
              <a16:creationId xmlns:a16="http://schemas.microsoft.com/office/drawing/2014/main" id="{59EE7782-5C3D-4EAA-A9B9-B8E93285E6C3}"/>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5" name="Text Box 15">
          <a:extLst>
            <a:ext uri="{FF2B5EF4-FFF2-40B4-BE49-F238E27FC236}">
              <a16:creationId xmlns:a16="http://schemas.microsoft.com/office/drawing/2014/main" id="{FD5A5F01-F226-40D8-984E-EA5E7E4B4C40}"/>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6" name="Text Box 15">
          <a:extLst>
            <a:ext uri="{FF2B5EF4-FFF2-40B4-BE49-F238E27FC236}">
              <a16:creationId xmlns:a16="http://schemas.microsoft.com/office/drawing/2014/main" id="{7C4D5D15-74C3-4DB0-895B-1BEEF727791C}"/>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747" name="Text Box 15">
          <a:extLst>
            <a:ext uri="{FF2B5EF4-FFF2-40B4-BE49-F238E27FC236}">
              <a16:creationId xmlns:a16="http://schemas.microsoft.com/office/drawing/2014/main" id="{4F44BD21-C346-4C32-8F08-6114F95B52EF}"/>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48" name="Text Box 15">
          <a:extLst>
            <a:ext uri="{FF2B5EF4-FFF2-40B4-BE49-F238E27FC236}">
              <a16:creationId xmlns:a16="http://schemas.microsoft.com/office/drawing/2014/main" id="{687BCD38-177F-4110-A50C-7D90DB3D5BC7}"/>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749" name="Text Box 15">
          <a:extLst>
            <a:ext uri="{FF2B5EF4-FFF2-40B4-BE49-F238E27FC236}">
              <a16:creationId xmlns:a16="http://schemas.microsoft.com/office/drawing/2014/main" id="{E3634E58-E9AE-47EE-9C9E-FD6DE3C5237B}"/>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750" name="Text Box 15">
          <a:extLst>
            <a:ext uri="{FF2B5EF4-FFF2-40B4-BE49-F238E27FC236}">
              <a16:creationId xmlns:a16="http://schemas.microsoft.com/office/drawing/2014/main" id="{3742F424-D1AE-4A8C-85D2-3D1F955B1FD8}"/>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1" name="Text Box 15">
          <a:extLst>
            <a:ext uri="{FF2B5EF4-FFF2-40B4-BE49-F238E27FC236}">
              <a16:creationId xmlns:a16="http://schemas.microsoft.com/office/drawing/2014/main" id="{590A0004-1E15-46F8-BE9A-5887C01C1E18}"/>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752" name="Text Box 15">
          <a:extLst>
            <a:ext uri="{FF2B5EF4-FFF2-40B4-BE49-F238E27FC236}">
              <a16:creationId xmlns:a16="http://schemas.microsoft.com/office/drawing/2014/main" id="{87A06E00-FEB5-4A4C-A7CC-A806A6B9095B}"/>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753" name="Text Box 15">
          <a:extLst>
            <a:ext uri="{FF2B5EF4-FFF2-40B4-BE49-F238E27FC236}">
              <a16:creationId xmlns:a16="http://schemas.microsoft.com/office/drawing/2014/main" id="{7212310A-533A-4813-BC63-FADD7E7EA02A}"/>
            </a:ext>
          </a:extLst>
        </xdr:cNvPr>
        <xdr:cNvSpPr txBox="1">
          <a:spLocks noChangeArrowheads="1"/>
        </xdr:cNvSpPr>
      </xdr:nvSpPr>
      <xdr:spPr bwMode="auto">
        <a:xfrm>
          <a:off x="4743450" y="17621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4" name="Text Box 15">
          <a:extLst>
            <a:ext uri="{FF2B5EF4-FFF2-40B4-BE49-F238E27FC236}">
              <a16:creationId xmlns:a16="http://schemas.microsoft.com/office/drawing/2014/main" id="{9AAE529F-2288-451B-A41D-87E6EBAB8498}"/>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755" name="Text Box 15">
          <a:extLst>
            <a:ext uri="{FF2B5EF4-FFF2-40B4-BE49-F238E27FC236}">
              <a16:creationId xmlns:a16="http://schemas.microsoft.com/office/drawing/2014/main" id="{6F5EB52D-DDD6-440E-8F99-D8A20AB96B60}"/>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6" name="Text Box 15">
          <a:extLst>
            <a:ext uri="{FF2B5EF4-FFF2-40B4-BE49-F238E27FC236}">
              <a16:creationId xmlns:a16="http://schemas.microsoft.com/office/drawing/2014/main" id="{E655B68F-CDB9-46A2-96B3-7841FB4AC230}"/>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7" name="Text Box 15">
          <a:extLst>
            <a:ext uri="{FF2B5EF4-FFF2-40B4-BE49-F238E27FC236}">
              <a16:creationId xmlns:a16="http://schemas.microsoft.com/office/drawing/2014/main" id="{8FB38BB4-6A5D-4A14-A35E-712F2A62A2A4}"/>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8" name="Text Box 15">
          <a:extLst>
            <a:ext uri="{FF2B5EF4-FFF2-40B4-BE49-F238E27FC236}">
              <a16:creationId xmlns:a16="http://schemas.microsoft.com/office/drawing/2014/main" id="{1E8AA5E7-4D78-4929-8201-E40CF4605266}"/>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9" name="Text Box 15">
          <a:extLst>
            <a:ext uri="{FF2B5EF4-FFF2-40B4-BE49-F238E27FC236}">
              <a16:creationId xmlns:a16="http://schemas.microsoft.com/office/drawing/2014/main" id="{DADDC07A-D1F6-434F-934D-2DAB9C0EDB4E}"/>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0" name="Text Box 15">
          <a:extLst>
            <a:ext uri="{FF2B5EF4-FFF2-40B4-BE49-F238E27FC236}">
              <a16:creationId xmlns:a16="http://schemas.microsoft.com/office/drawing/2014/main" id="{8EB621CF-2AEB-442B-88E7-818548F72AA7}"/>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1" name="Text Box 15">
          <a:extLst>
            <a:ext uri="{FF2B5EF4-FFF2-40B4-BE49-F238E27FC236}">
              <a16:creationId xmlns:a16="http://schemas.microsoft.com/office/drawing/2014/main" id="{0CDA9FC3-0EEE-477F-9B65-FD37AED207F6}"/>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2" name="Text Box 15">
          <a:extLst>
            <a:ext uri="{FF2B5EF4-FFF2-40B4-BE49-F238E27FC236}">
              <a16:creationId xmlns:a16="http://schemas.microsoft.com/office/drawing/2014/main" id="{E5E3FA6C-8303-4AD0-9B4F-0F32D3B47D53}"/>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3" name="Text Box 15">
          <a:extLst>
            <a:ext uri="{FF2B5EF4-FFF2-40B4-BE49-F238E27FC236}">
              <a16:creationId xmlns:a16="http://schemas.microsoft.com/office/drawing/2014/main" id="{A032839D-2F53-41F0-8FE0-221C2E7861F6}"/>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4" name="Text Box 15">
          <a:extLst>
            <a:ext uri="{FF2B5EF4-FFF2-40B4-BE49-F238E27FC236}">
              <a16:creationId xmlns:a16="http://schemas.microsoft.com/office/drawing/2014/main" id="{6A6D1A88-6CDC-42B5-8E4D-9BFAB6A79A0E}"/>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5" name="Text Box 15">
          <a:extLst>
            <a:ext uri="{FF2B5EF4-FFF2-40B4-BE49-F238E27FC236}">
              <a16:creationId xmlns:a16="http://schemas.microsoft.com/office/drawing/2014/main" id="{6624883D-F97C-4BA8-B713-713484758BD7}"/>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6" name="Text Box 15">
          <a:extLst>
            <a:ext uri="{FF2B5EF4-FFF2-40B4-BE49-F238E27FC236}">
              <a16:creationId xmlns:a16="http://schemas.microsoft.com/office/drawing/2014/main" id="{6382ADEC-23C9-4BC0-8648-94D67D99AAA1}"/>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767" name="Text Box 15">
          <a:extLst>
            <a:ext uri="{FF2B5EF4-FFF2-40B4-BE49-F238E27FC236}">
              <a16:creationId xmlns:a16="http://schemas.microsoft.com/office/drawing/2014/main" id="{50C1C00A-C9DE-4A57-B25E-7FC0ACB4EA0A}"/>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8" name="Text Box 15">
          <a:extLst>
            <a:ext uri="{FF2B5EF4-FFF2-40B4-BE49-F238E27FC236}">
              <a16:creationId xmlns:a16="http://schemas.microsoft.com/office/drawing/2014/main" id="{D6C725AA-F62D-4489-92B7-57B6DDAC5BF7}"/>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769" name="Text Box 15">
          <a:extLst>
            <a:ext uri="{FF2B5EF4-FFF2-40B4-BE49-F238E27FC236}">
              <a16:creationId xmlns:a16="http://schemas.microsoft.com/office/drawing/2014/main" id="{39DCF307-DF7A-4A33-B14E-3BADABDD943D}"/>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770" name="Text Box 15">
          <a:extLst>
            <a:ext uri="{FF2B5EF4-FFF2-40B4-BE49-F238E27FC236}">
              <a16:creationId xmlns:a16="http://schemas.microsoft.com/office/drawing/2014/main" id="{62C16292-5394-444D-AD7B-84D00B8AD0AB}"/>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1" name="Text Box 15">
          <a:extLst>
            <a:ext uri="{FF2B5EF4-FFF2-40B4-BE49-F238E27FC236}">
              <a16:creationId xmlns:a16="http://schemas.microsoft.com/office/drawing/2014/main" id="{B9C88599-A0AB-4880-8E11-E24B8055FECD}"/>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772" name="Text Box 15">
          <a:extLst>
            <a:ext uri="{FF2B5EF4-FFF2-40B4-BE49-F238E27FC236}">
              <a16:creationId xmlns:a16="http://schemas.microsoft.com/office/drawing/2014/main" id="{EE51EFE2-F5F5-4B88-BD5E-757AAC5B7B7A}"/>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773" name="Text Box 15">
          <a:extLst>
            <a:ext uri="{FF2B5EF4-FFF2-40B4-BE49-F238E27FC236}">
              <a16:creationId xmlns:a16="http://schemas.microsoft.com/office/drawing/2014/main" id="{3C4E17D6-3901-4C1C-86EA-5E672B584ADB}"/>
            </a:ext>
          </a:extLst>
        </xdr:cNvPr>
        <xdr:cNvSpPr txBox="1">
          <a:spLocks noChangeArrowheads="1"/>
        </xdr:cNvSpPr>
      </xdr:nvSpPr>
      <xdr:spPr bwMode="auto">
        <a:xfrm>
          <a:off x="4743450" y="17992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4" name="Text Box 15">
          <a:extLst>
            <a:ext uri="{FF2B5EF4-FFF2-40B4-BE49-F238E27FC236}">
              <a16:creationId xmlns:a16="http://schemas.microsoft.com/office/drawing/2014/main" id="{D40A1BEA-D9B1-49C4-ABCF-99922BDE5D7E}"/>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775" name="Text Box 15">
          <a:extLst>
            <a:ext uri="{FF2B5EF4-FFF2-40B4-BE49-F238E27FC236}">
              <a16:creationId xmlns:a16="http://schemas.microsoft.com/office/drawing/2014/main" id="{C6DD9513-9615-47E9-8ECB-A6CB17AC8365}"/>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6" name="Text Box 15">
          <a:extLst>
            <a:ext uri="{FF2B5EF4-FFF2-40B4-BE49-F238E27FC236}">
              <a16:creationId xmlns:a16="http://schemas.microsoft.com/office/drawing/2014/main" id="{1587C392-7390-456B-B5C2-78B4F7834564}"/>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7" name="Text Box 15">
          <a:extLst>
            <a:ext uri="{FF2B5EF4-FFF2-40B4-BE49-F238E27FC236}">
              <a16:creationId xmlns:a16="http://schemas.microsoft.com/office/drawing/2014/main" id="{8A258A5B-851D-433D-A6FC-AA48C7105B68}"/>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8" name="Text Box 15">
          <a:extLst>
            <a:ext uri="{FF2B5EF4-FFF2-40B4-BE49-F238E27FC236}">
              <a16:creationId xmlns:a16="http://schemas.microsoft.com/office/drawing/2014/main" id="{730D1556-D538-4829-8AFF-34E6392B3329}"/>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9" name="Text Box 15">
          <a:extLst>
            <a:ext uri="{FF2B5EF4-FFF2-40B4-BE49-F238E27FC236}">
              <a16:creationId xmlns:a16="http://schemas.microsoft.com/office/drawing/2014/main" id="{E12405D8-F488-4BF0-A1D7-F56100AE9D4F}"/>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0" name="Text Box 15">
          <a:extLst>
            <a:ext uri="{FF2B5EF4-FFF2-40B4-BE49-F238E27FC236}">
              <a16:creationId xmlns:a16="http://schemas.microsoft.com/office/drawing/2014/main" id="{FFC0ECB9-EEAB-4564-9CDA-F38625449CC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1" name="Text Box 15">
          <a:extLst>
            <a:ext uri="{FF2B5EF4-FFF2-40B4-BE49-F238E27FC236}">
              <a16:creationId xmlns:a16="http://schemas.microsoft.com/office/drawing/2014/main" id="{EE15C1B9-4899-4E41-B4C3-7D70DAE6FE0D}"/>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2" name="Text Box 15">
          <a:extLst>
            <a:ext uri="{FF2B5EF4-FFF2-40B4-BE49-F238E27FC236}">
              <a16:creationId xmlns:a16="http://schemas.microsoft.com/office/drawing/2014/main" id="{DE596236-6A0D-4B85-88AB-DC35C1F688D5}"/>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3" name="Text Box 15">
          <a:extLst>
            <a:ext uri="{FF2B5EF4-FFF2-40B4-BE49-F238E27FC236}">
              <a16:creationId xmlns:a16="http://schemas.microsoft.com/office/drawing/2014/main" id="{82B89FEA-B101-4FD6-9410-797C5E32F4C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4" name="Text Box 15">
          <a:extLst>
            <a:ext uri="{FF2B5EF4-FFF2-40B4-BE49-F238E27FC236}">
              <a16:creationId xmlns:a16="http://schemas.microsoft.com/office/drawing/2014/main" id="{C9C05C60-0D52-43AF-804F-5EDAE9843C5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5" name="Text Box 15">
          <a:extLst>
            <a:ext uri="{FF2B5EF4-FFF2-40B4-BE49-F238E27FC236}">
              <a16:creationId xmlns:a16="http://schemas.microsoft.com/office/drawing/2014/main" id="{D05D1DAC-14F1-4A56-9B19-F11DCBA1AA2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6" name="Text Box 15">
          <a:extLst>
            <a:ext uri="{FF2B5EF4-FFF2-40B4-BE49-F238E27FC236}">
              <a16:creationId xmlns:a16="http://schemas.microsoft.com/office/drawing/2014/main" id="{C40E6FE8-85B0-4525-B174-98F0C34B3761}"/>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787" name="Text Box 15">
          <a:extLst>
            <a:ext uri="{FF2B5EF4-FFF2-40B4-BE49-F238E27FC236}">
              <a16:creationId xmlns:a16="http://schemas.microsoft.com/office/drawing/2014/main" id="{6D3877A4-5E82-4BAF-8953-754FA1B88625}"/>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8" name="Text Box 15">
          <a:extLst>
            <a:ext uri="{FF2B5EF4-FFF2-40B4-BE49-F238E27FC236}">
              <a16:creationId xmlns:a16="http://schemas.microsoft.com/office/drawing/2014/main" id="{813F8C71-F375-438E-8DCF-B44BE6D74F5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789" name="Text Box 15">
          <a:extLst>
            <a:ext uri="{FF2B5EF4-FFF2-40B4-BE49-F238E27FC236}">
              <a16:creationId xmlns:a16="http://schemas.microsoft.com/office/drawing/2014/main" id="{DC12E047-7A21-4F70-926D-5F8F901CFC1E}"/>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790" name="Text Box 15">
          <a:extLst>
            <a:ext uri="{FF2B5EF4-FFF2-40B4-BE49-F238E27FC236}">
              <a16:creationId xmlns:a16="http://schemas.microsoft.com/office/drawing/2014/main" id="{070AA418-7332-42E3-B499-A77D0F8A72A1}"/>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1" name="Text Box 15">
          <a:extLst>
            <a:ext uri="{FF2B5EF4-FFF2-40B4-BE49-F238E27FC236}">
              <a16:creationId xmlns:a16="http://schemas.microsoft.com/office/drawing/2014/main" id="{C4BF9A89-8BD8-4825-8D01-D59F37CF9E7C}"/>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792" name="Text Box 15">
          <a:extLst>
            <a:ext uri="{FF2B5EF4-FFF2-40B4-BE49-F238E27FC236}">
              <a16:creationId xmlns:a16="http://schemas.microsoft.com/office/drawing/2014/main" id="{0DAFAF0A-259C-4AB2-B1D2-A378196C42CB}"/>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793" name="Text Box 15">
          <a:extLst>
            <a:ext uri="{FF2B5EF4-FFF2-40B4-BE49-F238E27FC236}">
              <a16:creationId xmlns:a16="http://schemas.microsoft.com/office/drawing/2014/main" id="{5C903F94-C777-4723-A9E4-99925563E5F6}"/>
            </a:ext>
          </a:extLst>
        </xdr:cNvPr>
        <xdr:cNvSpPr txBox="1">
          <a:spLocks noChangeArrowheads="1"/>
        </xdr:cNvSpPr>
      </xdr:nvSpPr>
      <xdr:spPr bwMode="auto">
        <a:xfrm>
          <a:off x="4743450" y="18364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4" name="Text Box 15">
          <a:extLst>
            <a:ext uri="{FF2B5EF4-FFF2-40B4-BE49-F238E27FC236}">
              <a16:creationId xmlns:a16="http://schemas.microsoft.com/office/drawing/2014/main" id="{47B8D731-1D77-4DFC-BDA2-92D040A67536}"/>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795" name="Text Box 15">
          <a:extLst>
            <a:ext uri="{FF2B5EF4-FFF2-40B4-BE49-F238E27FC236}">
              <a16:creationId xmlns:a16="http://schemas.microsoft.com/office/drawing/2014/main" id="{71999EDE-6B3F-4DA0-B2CE-41A7A76F9596}"/>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6" name="Text Box 15">
          <a:extLst>
            <a:ext uri="{FF2B5EF4-FFF2-40B4-BE49-F238E27FC236}">
              <a16:creationId xmlns:a16="http://schemas.microsoft.com/office/drawing/2014/main" id="{2316E87B-E610-4F07-A6C7-A2D095A0D9E1}"/>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7" name="Text Box 15">
          <a:extLst>
            <a:ext uri="{FF2B5EF4-FFF2-40B4-BE49-F238E27FC236}">
              <a16:creationId xmlns:a16="http://schemas.microsoft.com/office/drawing/2014/main" id="{C9B0B57A-E4A0-4936-9AF9-AFB65A7A8628}"/>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8" name="Text Box 15">
          <a:extLst>
            <a:ext uri="{FF2B5EF4-FFF2-40B4-BE49-F238E27FC236}">
              <a16:creationId xmlns:a16="http://schemas.microsoft.com/office/drawing/2014/main" id="{FDDD5767-0E8C-4160-ACF1-30C4759F8982}"/>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9" name="Text Box 15">
          <a:extLst>
            <a:ext uri="{FF2B5EF4-FFF2-40B4-BE49-F238E27FC236}">
              <a16:creationId xmlns:a16="http://schemas.microsoft.com/office/drawing/2014/main" id="{426A8F2D-B09C-45ED-A781-B1EC8991C8D9}"/>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0" name="Text Box 15">
          <a:extLst>
            <a:ext uri="{FF2B5EF4-FFF2-40B4-BE49-F238E27FC236}">
              <a16:creationId xmlns:a16="http://schemas.microsoft.com/office/drawing/2014/main" id="{1C653E33-67A6-4C4D-AC0A-8ABE5AE4018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1" name="Text Box 15">
          <a:extLst>
            <a:ext uri="{FF2B5EF4-FFF2-40B4-BE49-F238E27FC236}">
              <a16:creationId xmlns:a16="http://schemas.microsoft.com/office/drawing/2014/main" id="{61A8755C-77BE-425F-94A8-DD5D6BBF3DC9}"/>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2" name="Text Box 15">
          <a:extLst>
            <a:ext uri="{FF2B5EF4-FFF2-40B4-BE49-F238E27FC236}">
              <a16:creationId xmlns:a16="http://schemas.microsoft.com/office/drawing/2014/main" id="{46F1BDEB-91F9-4092-9326-1325E5AE5418}"/>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3" name="Text Box 15">
          <a:extLst>
            <a:ext uri="{FF2B5EF4-FFF2-40B4-BE49-F238E27FC236}">
              <a16:creationId xmlns:a16="http://schemas.microsoft.com/office/drawing/2014/main" id="{DEE426B8-675F-478D-BECC-4C3349B0A6C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4" name="Text Box 15">
          <a:extLst>
            <a:ext uri="{FF2B5EF4-FFF2-40B4-BE49-F238E27FC236}">
              <a16:creationId xmlns:a16="http://schemas.microsoft.com/office/drawing/2014/main" id="{F56F5091-1EAB-4ED3-9189-540A5DD2394F}"/>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5" name="Text Box 15">
          <a:extLst>
            <a:ext uri="{FF2B5EF4-FFF2-40B4-BE49-F238E27FC236}">
              <a16:creationId xmlns:a16="http://schemas.microsoft.com/office/drawing/2014/main" id="{977C3091-88AE-4D80-9510-67184FD3E656}"/>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6" name="Text Box 15">
          <a:extLst>
            <a:ext uri="{FF2B5EF4-FFF2-40B4-BE49-F238E27FC236}">
              <a16:creationId xmlns:a16="http://schemas.microsoft.com/office/drawing/2014/main" id="{B76D4771-BCFF-46FF-BEE0-991EA04A333D}"/>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07" name="Text Box 15">
          <a:extLst>
            <a:ext uri="{FF2B5EF4-FFF2-40B4-BE49-F238E27FC236}">
              <a16:creationId xmlns:a16="http://schemas.microsoft.com/office/drawing/2014/main" id="{E2FACD2A-12F1-4376-B5F4-E8418220F007}"/>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8" name="Text Box 15">
          <a:extLst>
            <a:ext uri="{FF2B5EF4-FFF2-40B4-BE49-F238E27FC236}">
              <a16:creationId xmlns:a16="http://schemas.microsoft.com/office/drawing/2014/main" id="{84A7F967-E73F-444D-9871-04E3FC5BB6B7}"/>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09" name="Text Box 15">
          <a:extLst>
            <a:ext uri="{FF2B5EF4-FFF2-40B4-BE49-F238E27FC236}">
              <a16:creationId xmlns:a16="http://schemas.microsoft.com/office/drawing/2014/main" id="{1C7235AF-ADED-4501-BCAC-546FFA6BFC09}"/>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10" name="Text Box 15">
          <a:extLst>
            <a:ext uri="{FF2B5EF4-FFF2-40B4-BE49-F238E27FC236}">
              <a16:creationId xmlns:a16="http://schemas.microsoft.com/office/drawing/2014/main" id="{28674765-3F79-4325-B1CB-C93227A00B5B}"/>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1" name="Text Box 15">
          <a:extLst>
            <a:ext uri="{FF2B5EF4-FFF2-40B4-BE49-F238E27FC236}">
              <a16:creationId xmlns:a16="http://schemas.microsoft.com/office/drawing/2014/main" id="{1BDBB384-164B-4DC0-9C91-A2B31E292B8A}"/>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12" name="Text Box 15">
          <a:extLst>
            <a:ext uri="{FF2B5EF4-FFF2-40B4-BE49-F238E27FC236}">
              <a16:creationId xmlns:a16="http://schemas.microsoft.com/office/drawing/2014/main" id="{13B18C4E-187D-466F-B5F8-B104A1B542AC}"/>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813" name="Text Box 15">
          <a:extLst>
            <a:ext uri="{FF2B5EF4-FFF2-40B4-BE49-F238E27FC236}">
              <a16:creationId xmlns:a16="http://schemas.microsoft.com/office/drawing/2014/main" id="{8CD65434-59EF-44F7-8748-8B16F90B43FE}"/>
            </a:ext>
          </a:extLst>
        </xdr:cNvPr>
        <xdr:cNvSpPr txBox="1">
          <a:spLocks noChangeArrowheads="1"/>
        </xdr:cNvSpPr>
      </xdr:nvSpPr>
      <xdr:spPr bwMode="auto">
        <a:xfrm>
          <a:off x="4743450" y="187356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4" name="Text Box 15">
          <a:extLst>
            <a:ext uri="{FF2B5EF4-FFF2-40B4-BE49-F238E27FC236}">
              <a16:creationId xmlns:a16="http://schemas.microsoft.com/office/drawing/2014/main" id="{A353DC4B-CF43-48E0-A93B-1DDA05AF1E8E}"/>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15" name="Text Box 15">
          <a:extLst>
            <a:ext uri="{FF2B5EF4-FFF2-40B4-BE49-F238E27FC236}">
              <a16:creationId xmlns:a16="http://schemas.microsoft.com/office/drawing/2014/main" id="{CEBBFBBD-1248-496B-B1B4-0A7856850752}"/>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6" name="Text Box 15">
          <a:extLst>
            <a:ext uri="{FF2B5EF4-FFF2-40B4-BE49-F238E27FC236}">
              <a16:creationId xmlns:a16="http://schemas.microsoft.com/office/drawing/2014/main" id="{2893E7C5-2C9E-43FE-A324-749C87DC78B5}"/>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7" name="Text Box 15">
          <a:extLst>
            <a:ext uri="{FF2B5EF4-FFF2-40B4-BE49-F238E27FC236}">
              <a16:creationId xmlns:a16="http://schemas.microsoft.com/office/drawing/2014/main" id="{9DAE6DA8-31F3-41AB-BDD3-A459717A439C}"/>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8" name="Text Box 15">
          <a:extLst>
            <a:ext uri="{FF2B5EF4-FFF2-40B4-BE49-F238E27FC236}">
              <a16:creationId xmlns:a16="http://schemas.microsoft.com/office/drawing/2014/main" id="{4DADA3B1-4234-4030-A70B-38417AFE120C}"/>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9" name="Text Box 15">
          <a:extLst>
            <a:ext uri="{FF2B5EF4-FFF2-40B4-BE49-F238E27FC236}">
              <a16:creationId xmlns:a16="http://schemas.microsoft.com/office/drawing/2014/main" id="{1BA975D6-99C7-4F48-9B4A-F28C2A658501}"/>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0" name="Text Box 15">
          <a:extLst>
            <a:ext uri="{FF2B5EF4-FFF2-40B4-BE49-F238E27FC236}">
              <a16:creationId xmlns:a16="http://schemas.microsoft.com/office/drawing/2014/main" id="{5D986F9D-8F38-4128-9396-F6E7C1F57094}"/>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1" name="Text Box 15">
          <a:extLst>
            <a:ext uri="{FF2B5EF4-FFF2-40B4-BE49-F238E27FC236}">
              <a16:creationId xmlns:a16="http://schemas.microsoft.com/office/drawing/2014/main" id="{5C129C22-DD10-418C-9E8C-7E84FD0FDBB9}"/>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2" name="Text Box 15">
          <a:extLst>
            <a:ext uri="{FF2B5EF4-FFF2-40B4-BE49-F238E27FC236}">
              <a16:creationId xmlns:a16="http://schemas.microsoft.com/office/drawing/2014/main" id="{0C548A1A-BD42-4E14-B9E2-76D1342B6B7D}"/>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3" name="Text Box 15">
          <a:extLst>
            <a:ext uri="{FF2B5EF4-FFF2-40B4-BE49-F238E27FC236}">
              <a16:creationId xmlns:a16="http://schemas.microsoft.com/office/drawing/2014/main" id="{296AB4E0-AA89-42B8-95DB-DE8BAECC10F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4" name="Text Box 15">
          <a:extLst>
            <a:ext uri="{FF2B5EF4-FFF2-40B4-BE49-F238E27FC236}">
              <a16:creationId xmlns:a16="http://schemas.microsoft.com/office/drawing/2014/main" id="{3CF3C66F-55D3-4E72-886C-125FA7EA09EA}"/>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5" name="Text Box 15">
          <a:extLst>
            <a:ext uri="{FF2B5EF4-FFF2-40B4-BE49-F238E27FC236}">
              <a16:creationId xmlns:a16="http://schemas.microsoft.com/office/drawing/2014/main" id="{AEF5937D-4F14-46EE-B865-6BFEC2997FB4}"/>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6" name="Text Box 15">
          <a:extLst>
            <a:ext uri="{FF2B5EF4-FFF2-40B4-BE49-F238E27FC236}">
              <a16:creationId xmlns:a16="http://schemas.microsoft.com/office/drawing/2014/main" id="{99D6A0AE-1542-4966-A134-B4745AD78FB8}"/>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27" name="Text Box 15">
          <a:extLst>
            <a:ext uri="{FF2B5EF4-FFF2-40B4-BE49-F238E27FC236}">
              <a16:creationId xmlns:a16="http://schemas.microsoft.com/office/drawing/2014/main" id="{82D91B6F-0F9B-402F-8B36-308098C4DC70}"/>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28" name="Text Box 15">
          <a:extLst>
            <a:ext uri="{FF2B5EF4-FFF2-40B4-BE49-F238E27FC236}">
              <a16:creationId xmlns:a16="http://schemas.microsoft.com/office/drawing/2014/main" id="{FC8875CF-E1E6-407B-8F91-9A0B890EB5D3}"/>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29" name="Text Box 15">
          <a:extLst>
            <a:ext uri="{FF2B5EF4-FFF2-40B4-BE49-F238E27FC236}">
              <a16:creationId xmlns:a16="http://schemas.microsoft.com/office/drawing/2014/main" id="{175452DA-532E-4437-BB12-7E1767C25894}"/>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30" name="Text Box 15">
          <a:extLst>
            <a:ext uri="{FF2B5EF4-FFF2-40B4-BE49-F238E27FC236}">
              <a16:creationId xmlns:a16="http://schemas.microsoft.com/office/drawing/2014/main" id="{EF02CADE-5ABE-444A-9CCA-4DE53068F8FE}"/>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1" name="Text Box 15">
          <a:extLst>
            <a:ext uri="{FF2B5EF4-FFF2-40B4-BE49-F238E27FC236}">
              <a16:creationId xmlns:a16="http://schemas.microsoft.com/office/drawing/2014/main" id="{7FDB93E0-8DED-40A9-B0D1-3D7CE64E3B9D}"/>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32" name="Text Box 15">
          <a:extLst>
            <a:ext uri="{FF2B5EF4-FFF2-40B4-BE49-F238E27FC236}">
              <a16:creationId xmlns:a16="http://schemas.microsoft.com/office/drawing/2014/main" id="{CDB6EC79-5C89-4CA2-A6CB-634BD22F09B4}"/>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833" name="Text Box 15">
          <a:extLst>
            <a:ext uri="{FF2B5EF4-FFF2-40B4-BE49-F238E27FC236}">
              <a16:creationId xmlns:a16="http://schemas.microsoft.com/office/drawing/2014/main" id="{FD909435-4CA1-47A5-B4CA-EAE70C217A28}"/>
            </a:ext>
          </a:extLst>
        </xdr:cNvPr>
        <xdr:cNvSpPr txBox="1">
          <a:spLocks noChangeArrowheads="1"/>
        </xdr:cNvSpPr>
      </xdr:nvSpPr>
      <xdr:spPr bwMode="auto">
        <a:xfrm>
          <a:off x="4743450" y="17621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4" name="Text Box 15">
          <a:extLst>
            <a:ext uri="{FF2B5EF4-FFF2-40B4-BE49-F238E27FC236}">
              <a16:creationId xmlns:a16="http://schemas.microsoft.com/office/drawing/2014/main" id="{3EFB10EA-9C86-4B4E-B20C-55A4D3A939DF}"/>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35" name="Text Box 15">
          <a:extLst>
            <a:ext uri="{FF2B5EF4-FFF2-40B4-BE49-F238E27FC236}">
              <a16:creationId xmlns:a16="http://schemas.microsoft.com/office/drawing/2014/main" id="{F34111FC-9797-4CDB-A27C-17F95F1B7B88}"/>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6" name="Text Box 15">
          <a:extLst>
            <a:ext uri="{FF2B5EF4-FFF2-40B4-BE49-F238E27FC236}">
              <a16:creationId xmlns:a16="http://schemas.microsoft.com/office/drawing/2014/main" id="{9D34FF0D-6709-464B-8D60-53F94678DA1C}"/>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7" name="Text Box 15">
          <a:extLst>
            <a:ext uri="{FF2B5EF4-FFF2-40B4-BE49-F238E27FC236}">
              <a16:creationId xmlns:a16="http://schemas.microsoft.com/office/drawing/2014/main" id="{D7214BDF-0015-4FD2-96B2-82F1D14C09B0}"/>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8" name="Text Box 15">
          <a:extLst>
            <a:ext uri="{FF2B5EF4-FFF2-40B4-BE49-F238E27FC236}">
              <a16:creationId xmlns:a16="http://schemas.microsoft.com/office/drawing/2014/main" id="{BFB89962-6CA1-47BD-8C7E-6D83D3870E61}"/>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9" name="Text Box 15">
          <a:extLst>
            <a:ext uri="{FF2B5EF4-FFF2-40B4-BE49-F238E27FC236}">
              <a16:creationId xmlns:a16="http://schemas.microsoft.com/office/drawing/2014/main" id="{F8002495-C2D5-43A1-AEF9-03DC1F35E030}"/>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40" name="Text Box 15">
          <a:extLst>
            <a:ext uri="{FF2B5EF4-FFF2-40B4-BE49-F238E27FC236}">
              <a16:creationId xmlns:a16="http://schemas.microsoft.com/office/drawing/2014/main" id="{ABB2415F-6BC6-4CD0-9231-295663FB76D9}"/>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1" name="Text Box 15">
          <a:extLst>
            <a:ext uri="{FF2B5EF4-FFF2-40B4-BE49-F238E27FC236}">
              <a16:creationId xmlns:a16="http://schemas.microsoft.com/office/drawing/2014/main" id="{67D8FDBA-9616-47EE-AEA9-E145FD7DB15F}"/>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42" name="Text Box 15">
          <a:extLst>
            <a:ext uri="{FF2B5EF4-FFF2-40B4-BE49-F238E27FC236}">
              <a16:creationId xmlns:a16="http://schemas.microsoft.com/office/drawing/2014/main" id="{8778BB1D-3A37-495E-B3A1-949D04DED546}"/>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43" name="Text Box 15">
          <a:extLst>
            <a:ext uri="{FF2B5EF4-FFF2-40B4-BE49-F238E27FC236}">
              <a16:creationId xmlns:a16="http://schemas.microsoft.com/office/drawing/2014/main" id="{D6689B83-1E96-4BFB-BE79-BA753C485A78}"/>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4" name="Text Box 15">
          <a:extLst>
            <a:ext uri="{FF2B5EF4-FFF2-40B4-BE49-F238E27FC236}">
              <a16:creationId xmlns:a16="http://schemas.microsoft.com/office/drawing/2014/main" id="{249BDCA6-AAAC-4514-8A7A-A6F455B82D06}"/>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45" name="Text Box 15">
          <a:extLst>
            <a:ext uri="{FF2B5EF4-FFF2-40B4-BE49-F238E27FC236}">
              <a16:creationId xmlns:a16="http://schemas.microsoft.com/office/drawing/2014/main" id="{52E13A06-1C5C-405C-9C1A-B05CDBDDCD46}"/>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846" name="Text Box 15">
          <a:extLst>
            <a:ext uri="{FF2B5EF4-FFF2-40B4-BE49-F238E27FC236}">
              <a16:creationId xmlns:a16="http://schemas.microsoft.com/office/drawing/2014/main" id="{89E0DDC3-D7C8-45D0-8B5C-5F08EEB3516D}"/>
            </a:ext>
          </a:extLst>
        </xdr:cNvPr>
        <xdr:cNvSpPr txBox="1">
          <a:spLocks noChangeArrowheads="1"/>
        </xdr:cNvSpPr>
      </xdr:nvSpPr>
      <xdr:spPr bwMode="auto">
        <a:xfrm>
          <a:off x="4743450" y="17992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7" name="Text Box 15">
          <a:extLst>
            <a:ext uri="{FF2B5EF4-FFF2-40B4-BE49-F238E27FC236}">
              <a16:creationId xmlns:a16="http://schemas.microsoft.com/office/drawing/2014/main" id="{A1BFB931-64CA-4438-8122-D744D220277D}"/>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48" name="Text Box 15">
          <a:extLst>
            <a:ext uri="{FF2B5EF4-FFF2-40B4-BE49-F238E27FC236}">
              <a16:creationId xmlns:a16="http://schemas.microsoft.com/office/drawing/2014/main" id="{4027F550-027F-4371-874F-29BEF9554107}"/>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9" name="Text Box 15">
          <a:extLst>
            <a:ext uri="{FF2B5EF4-FFF2-40B4-BE49-F238E27FC236}">
              <a16:creationId xmlns:a16="http://schemas.microsoft.com/office/drawing/2014/main" id="{60240E72-EE7D-4087-8878-3C1058D4C6C1}"/>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0" name="Text Box 15">
          <a:extLst>
            <a:ext uri="{FF2B5EF4-FFF2-40B4-BE49-F238E27FC236}">
              <a16:creationId xmlns:a16="http://schemas.microsoft.com/office/drawing/2014/main" id="{018F46AC-6B86-4582-BD0B-8BB4F9DB3619}"/>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1" name="Text Box 15">
          <a:extLst>
            <a:ext uri="{FF2B5EF4-FFF2-40B4-BE49-F238E27FC236}">
              <a16:creationId xmlns:a16="http://schemas.microsoft.com/office/drawing/2014/main" id="{23D58659-AA73-449A-9377-C93DB5A71D9D}"/>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2" name="Text Box 15">
          <a:extLst>
            <a:ext uri="{FF2B5EF4-FFF2-40B4-BE49-F238E27FC236}">
              <a16:creationId xmlns:a16="http://schemas.microsoft.com/office/drawing/2014/main" id="{6AA8629C-A27D-45DB-BFD5-FF0F9F2D25C0}"/>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3" name="Text Box 15">
          <a:extLst>
            <a:ext uri="{FF2B5EF4-FFF2-40B4-BE49-F238E27FC236}">
              <a16:creationId xmlns:a16="http://schemas.microsoft.com/office/drawing/2014/main" id="{816FAD1A-11E3-4E39-9E4D-205019E7FCFB}"/>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4" name="Text Box 15">
          <a:extLst>
            <a:ext uri="{FF2B5EF4-FFF2-40B4-BE49-F238E27FC236}">
              <a16:creationId xmlns:a16="http://schemas.microsoft.com/office/drawing/2014/main" id="{E056B650-BBB7-4731-BDAD-A13224D11C4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5" name="Text Box 15">
          <a:extLst>
            <a:ext uri="{FF2B5EF4-FFF2-40B4-BE49-F238E27FC236}">
              <a16:creationId xmlns:a16="http://schemas.microsoft.com/office/drawing/2014/main" id="{73C7F1E6-7599-40B8-88EA-F52B708ADD42}"/>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6" name="Text Box 15">
          <a:extLst>
            <a:ext uri="{FF2B5EF4-FFF2-40B4-BE49-F238E27FC236}">
              <a16:creationId xmlns:a16="http://schemas.microsoft.com/office/drawing/2014/main" id="{D7C389B4-317E-4109-96C2-5D01B0D0A206}"/>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7" name="Text Box 15">
          <a:extLst>
            <a:ext uri="{FF2B5EF4-FFF2-40B4-BE49-F238E27FC236}">
              <a16:creationId xmlns:a16="http://schemas.microsoft.com/office/drawing/2014/main" id="{6B0FE650-30C2-4B73-A5AC-26700A1ABDFD}"/>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8" name="Text Box 15">
          <a:extLst>
            <a:ext uri="{FF2B5EF4-FFF2-40B4-BE49-F238E27FC236}">
              <a16:creationId xmlns:a16="http://schemas.microsoft.com/office/drawing/2014/main" id="{A8FD026B-FF10-4724-A2EB-AA278784B0E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9" name="Text Box 15">
          <a:extLst>
            <a:ext uri="{FF2B5EF4-FFF2-40B4-BE49-F238E27FC236}">
              <a16:creationId xmlns:a16="http://schemas.microsoft.com/office/drawing/2014/main" id="{5DCA28D6-E01A-41C0-B1F3-025FEFD27A0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60" name="Text Box 15">
          <a:extLst>
            <a:ext uri="{FF2B5EF4-FFF2-40B4-BE49-F238E27FC236}">
              <a16:creationId xmlns:a16="http://schemas.microsoft.com/office/drawing/2014/main" id="{97C88E31-517C-4939-9D03-2DB76DB60488}"/>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1" name="Text Box 15">
          <a:extLst>
            <a:ext uri="{FF2B5EF4-FFF2-40B4-BE49-F238E27FC236}">
              <a16:creationId xmlns:a16="http://schemas.microsoft.com/office/drawing/2014/main" id="{F27817DC-36C1-4DCF-B178-6B618412538B}"/>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62" name="Text Box 15">
          <a:extLst>
            <a:ext uri="{FF2B5EF4-FFF2-40B4-BE49-F238E27FC236}">
              <a16:creationId xmlns:a16="http://schemas.microsoft.com/office/drawing/2014/main" id="{25A14525-325D-4491-AA8D-A46A0E404912}"/>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63" name="Text Box 15">
          <a:extLst>
            <a:ext uri="{FF2B5EF4-FFF2-40B4-BE49-F238E27FC236}">
              <a16:creationId xmlns:a16="http://schemas.microsoft.com/office/drawing/2014/main" id="{18D5EB0A-CC87-476B-9031-68A245F633B6}"/>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4" name="Text Box 15">
          <a:extLst>
            <a:ext uri="{FF2B5EF4-FFF2-40B4-BE49-F238E27FC236}">
              <a16:creationId xmlns:a16="http://schemas.microsoft.com/office/drawing/2014/main" id="{3E059676-B710-401F-B001-DCCBBF9F04DF}"/>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65" name="Text Box 15">
          <a:extLst>
            <a:ext uri="{FF2B5EF4-FFF2-40B4-BE49-F238E27FC236}">
              <a16:creationId xmlns:a16="http://schemas.microsoft.com/office/drawing/2014/main" id="{614906B6-15DD-4BA2-A9A1-2B549063A29B}"/>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866" name="Text Box 15">
          <a:extLst>
            <a:ext uri="{FF2B5EF4-FFF2-40B4-BE49-F238E27FC236}">
              <a16:creationId xmlns:a16="http://schemas.microsoft.com/office/drawing/2014/main" id="{3B7D4800-810B-4048-929D-A5BFDC54794D}"/>
            </a:ext>
          </a:extLst>
        </xdr:cNvPr>
        <xdr:cNvSpPr txBox="1">
          <a:spLocks noChangeArrowheads="1"/>
        </xdr:cNvSpPr>
      </xdr:nvSpPr>
      <xdr:spPr bwMode="auto">
        <a:xfrm>
          <a:off x="4743450" y="18364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7" name="Text Box 15">
          <a:extLst>
            <a:ext uri="{FF2B5EF4-FFF2-40B4-BE49-F238E27FC236}">
              <a16:creationId xmlns:a16="http://schemas.microsoft.com/office/drawing/2014/main" id="{E74B1D9F-5A70-4EF9-AB9A-B413BEF34367}"/>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68" name="Text Box 15">
          <a:extLst>
            <a:ext uri="{FF2B5EF4-FFF2-40B4-BE49-F238E27FC236}">
              <a16:creationId xmlns:a16="http://schemas.microsoft.com/office/drawing/2014/main" id="{CD769ED6-5DFB-4D9E-B031-C59D8B0F581E}"/>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9" name="Text Box 15">
          <a:extLst>
            <a:ext uri="{FF2B5EF4-FFF2-40B4-BE49-F238E27FC236}">
              <a16:creationId xmlns:a16="http://schemas.microsoft.com/office/drawing/2014/main" id="{51079EB4-2830-4687-9AB6-F5BBBE7565AF}"/>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0" name="Text Box 15">
          <a:extLst>
            <a:ext uri="{FF2B5EF4-FFF2-40B4-BE49-F238E27FC236}">
              <a16:creationId xmlns:a16="http://schemas.microsoft.com/office/drawing/2014/main" id="{DDFD321F-39F9-41D3-A63B-F15E902C5C7E}"/>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1" name="Text Box 15">
          <a:extLst>
            <a:ext uri="{FF2B5EF4-FFF2-40B4-BE49-F238E27FC236}">
              <a16:creationId xmlns:a16="http://schemas.microsoft.com/office/drawing/2014/main" id="{DBA43CF4-2066-4B2E-A0A1-165C08BA9A09}"/>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2" name="Text Box 15">
          <a:extLst>
            <a:ext uri="{FF2B5EF4-FFF2-40B4-BE49-F238E27FC236}">
              <a16:creationId xmlns:a16="http://schemas.microsoft.com/office/drawing/2014/main" id="{2A8EA85B-A48A-4981-8D7C-8180D0589CC5}"/>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73" name="Text Box 15">
          <a:extLst>
            <a:ext uri="{FF2B5EF4-FFF2-40B4-BE49-F238E27FC236}">
              <a16:creationId xmlns:a16="http://schemas.microsoft.com/office/drawing/2014/main" id="{AF10B0F3-57E4-4223-86C7-1F8C77DAD953}"/>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74" name="Text Box 15">
          <a:extLst>
            <a:ext uri="{FF2B5EF4-FFF2-40B4-BE49-F238E27FC236}">
              <a16:creationId xmlns:a16="http://schemas.microsoft.com/office/drawing/2014/main" id="{3C00E484-2109-405F-8792-FDB05376F81B}"/>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75" name="Text Box 15">
          <a:extLst>
            <a:ext uri="{FF2B5EF4-FFF2-40B4-BE49-F238E27FC236}">
              <a16:creationId xmlns:a16="http://schemas.microsoft.com/office/drawing/2014/main" id="{846E8CBD-14E8-4AF7-9EC9-B335EDCFD5BE}"/>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76" name="Text Box 15">
          <a:extLst>
            <a:ext uri="{FF2B5EF4-FFF2-40B4-BE49-F238E27FC236}">
              <a16:creationId xmlns:a16="http://schemas.microsoft.com/office/drawing/2014/main" id="{DFD3E9E5-6123-44A8-A6F3-DA8205979D6E}"/>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77" name="Text Box 15">
          <a:extLst>
            <a:ext uri="{FF2B5EF4-FFF2-40B4-BE49-F238E27FC236}">
              <a16:creationId xmlns:a16="http://schemas.microsoft.com/office/drawing/2014/main" id="{2A21BEA9-4E39-4D42-A30A-E87EB17A542A}"/>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78" name="Text Box 15">
          <a:extLst>
            <a:ext uri="{FF2B5EF4-FFF2-40B4-BE49-F238E27FC236}">
              <a16:creationId xmlns:a16="http://schemas.microsoft.com/office/drawing/2014/main" id="{EB4B5C9C-B684-458A-ABEF-A95497A25D7F}"/>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879" name="Text Box 15">
          <a:extLst>
            <a:ext uri="{FF2B5EF4-FFF2-40B4-BE49-F238E27FC236}">
              <a16:creationId xmlns:a16="http://schemas.microsoft.com/office/drawing/2014/main" id="{D24B0370-2A13-4A50-BEF4-95696F4DEF41}"/>
            </a:ext>
          </a:extLst>
        </xdr:cNvPr>
        <xdr:cNvSpPr txBox="1">
          <a:spLocks noChangeArrowheads="1"/>
        </xdr:cNvSpPr>
      </xdr:nvSpPr>
      <xdr:spPr bwMode="auto">
        <a:xfrm>
          <a:off x="4743450" y="187356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0" name="Text Box 15">
          <a:extLst>
            <a:ext uri="{FF2B5EF4-FFF2-40B4-BE49-F238E27FC236}">
              <a16:creationId xmlns:a16="http://schemas.microsoft.com/office/drawing/2014/main" id="{4B008B91-BA27-4802-A928-C5D0BCA24E46}"/>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81" name="Text Box 15">
          <a:extLst>
            <a:ext uri="{FF2B5EF4-FFF2-40B4-BE49-F238E27FC236}">
              <a16:creationId xmlns:a16="http://schemas.microsoft.com/office/drawing/2014/main" id="{F4C2DDFD-98DC-421F-AB6F-4A7FCA07CAEB}"/>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2" name="Text Box 15">
          <a:extLst>
            <a:ext uri="{FF2B5EF4-FFF2-40B4-BE49-F238E27FC236}">
              <a16:creationId xmlns:a16="http://schemas.microsoft.com/office/drawing/2014/main" id="{103BD474-4947-4704-83AA-F9FE98C747A9}"/>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3" name="Text Box 15">
          <a:extLst>
            <a:ext uri="{FF2B5EF4-FFF2-40B4-BE49-F238E27FC236}">
              <a16:creationId xmlns:a16="http://schemas.microsoft.com/office/drawing/2014/main" id="{992C1928-44B2-4210-AD90-90F2EA555315}"/>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4" name="Text Box 15">
          <a:extLst>
            <a:ext uri="{FF2B5EF4-FFF2-40B4-BE49-F238E27FC236}">
              <a16:creationId xmlns:a16="http://schemas.microsoft.com/office/drawing/2014/main" id="{F69CA44A-77B2-4DF0-A367-0E7B87F2AD1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5" name="Text Box 15">
          <a:extLst>
            <a:ext uri="{FF2B5EF4-FFF2-40B4-BE49-F238E27FC236}">
              <a16:creationId xmlns:a16="http://schemas.microsoft.com/office/drawing/2014/main" id="{ED899FEB-4619-4D85-8F72-F0060199A1E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6" name="Text Box 15">
          <a:extLst>
            <a:ext uri="{FF2B5EF4-FFF2-40B4-BE49-F238E27FC236}">
              <a16:creationId xmlns:a16="http://schemas.microsoft.com/office/drawing/2014/main" id="{C41FE550-C6CF-4283-ABCE-3F4367775CF6}"/>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7" name="Text Box 15">
          <a:extLst>
            <a:ext uri="{FF2B5EF4-FFF2-40B4-BE49-F238E27FC236}">
              <a16:creationId xmlns:a16="http://schemas.microsoft.com/office/drawing/2014/main" id="{280961BD-6A72-40E6-AB62-8F02BAB1CEB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8" name="Text Box 15">
          <a:extLst>
            <a:ext uri="{FF2B5EF4-FFF2-40B4-BE49-F238E27FC236}">
              <a16:creationId xmlns:a16="http://schemas.microsoft.com/office/drawing/2014/main" id="{D72C2A76-A8E5-421F-A091-02E4B922D20B}"/>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9" name="Text Box 15">
          <a:extLst>
            <a:ext uri="{FF2B5EF4-FFF2-40B4-BE49-F238E27FC236}">
              <a16:creationId xmlns:a16="http://schemas.microsoft.com/office/drawing/2014/main" id="{F2676840-FBBD-49D0-A4B6-6FF4C41D5EC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0" name="Text Box 15">
          <a:extLst>
            <a:ext uri="{FF2B5EF4-FFF2-40B4-BE49-F238E27FC236}">
              <a16:creationId xmlns:a16="http://schemas.microsoft.com/office/drawing/2014/main" id="{4F204FFC-78FA-4C3C-90F1-0DE15367CEFF}"/>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1" name="Text Box 15">
          <a:extLst>
            <a:ext uri="{FF2B5EF4-FFF2-40B4-BE49-F238E27FC236}">
              <a16:creationId xmlns:a16="http://schemas.microsoft.com/office/drawing/2014/main" id="{C4C21616-0157-42DE-A5F5-DF054BCE4FC5}"/>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2" name="Text Box 15">
          <a:extLst>
            <a:ext uri="{FF2B5EF4-FFF2-40B4-BE49-F238E27FC236}">
              <a16:creationId xmlns:a16="http://schemas.microsoft.com/office/drawing/2014/main" id="{46AFEF75-6756-4FCA-839D-F34A9E6B7E61}"/>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3" name="Text Box 15">
          <a:extLst>
            <a:ext uri="{FF2B5EF4-FFF2-40B4-BE49-F238E27FC236}">
              <a16:creationId xmlns:a16="http://schemas.microsoft.com/office/drawing/2014/main" id="{3F7D6027-4FA8-407A-A6D4-75A11969FC9A}"/>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4" name="Text Box 15">
          <a:extLst>
            <a:ext uri="{FF2B5EF4-FFF2-40B4-BE49-F238E27FC236}">
              <a16:creationId xmlns:a16="http://schemas.microsoft.com/office/drawing/2014/main" id="{1C2BCF83-7514-4DFE-B964-96B0913F42C9}"/>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5" name="Text Box 15">
          <a:extLst>
            <a:ext uri="{FF2B5EF4-FFF2-40B4-BE49-F238E27FC236}">
              <a16:creationId xmlns:a16="http://schemas.microsoft.com/office/drawing/2014/main" id="{9C9F652B-FD20-40C2-80FB-393A33A716E1}"/>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6" name="Text Box 15">
          <a:extLst>
            <a:ext uri="{FF2B5EF4-FFF2-40B4-BE49-F238E27FC236}">
              <a16:creationId xmlns:a16="http://schemas.microsoft.com/office/drawing/2014/main" id="{64A09705-F0E8-4290-AD8E-A09AE9DFAF49}"/>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7" name="Text Box 15">
          <a:extLst>
            <a:ext uri="{FF2B5EF4-FFF2-40B4-BE49-F238E27FC236}">
              <a16:creationId xmlns:a16="http://schemas.microsoft.com/office/drawing/2014/main" id="{11045177-7C2F-4B99-B247-509DDE092634}"/>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8" name="Text Box 15">
          <a:extLst>
            <a:ext uri="{FF2B5EF4-FFF2-40B4-BE49-F238E27FC236}">
              <a16:creationId xmlns:a16="http://schemas.microsoft.com/office/drawing/2014/main" id="{1901AD85-55B2-4C3A-B07B-40D8F3F7C281}"/>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9" name="Text Box 15">
          <a:extLst>
            <a:ext uri="{FF2B5EF4-FFF2-40B4-BE49-F238E27FC236}">
              <a16:creationId xmlns:a16="http://schemas.microsoft.com/office/drawing/2014/main" id="{459D4B0E-19EA-4DEC-B917-721C04372CAD}"/>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3900" name="Text Box 15">
          <a:extLst>
            <a:ext uri="{FF2B5EF4-FFF2-40B4-BE49-F238E27FC236}">
              <a16:creationId xmlns:a16="http://schemas.microsoft.com/office/drawing/2014/main" id="{C60116BD-13AE-457B-95EA-4AFEEE323ECC}"/>
            </a:ext>
          </a:extLst>
        </xdr:cNvPr>
        <xdr:cNvSpPr txBox="1">
          <a:spLocks noChangeArrowheads="1"/>
        </xdr:cNvSpPr>
      </xdr:nvSpPr>
      <xdr:spPr bwMode="auto">
        <a:xfrm>
          <a:off x="4743450" y="220789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3901" name="Text Box 15">
          <a:extLst>
            <a:ext uri="{FF2B5EF4-FFF2-40B4-BE49-F238E27FC236}">
              <a16:creationId xmlns:a16="http://schemas.microsoft.com/office/drawing/2014/main" id="{6284D3DC-80B2-444E-9FD5-4A58D3ED9518}"/>
            </a:ext>
          </a:extLst>
        </xdr:cNvPr>
        <xdr:cNvSpPr txBox="1">
          <a:spLocks noChangeArrowheads="1"/>
        </xdr:cNvSpPr>
      </xdr:nvSpPr>
      <xdr:spPr bwMode="auto">
        <a:xfrm>
          <a:off x="4743450" y="22078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3902" name="Text Box 15">
          <a:extLst>
            <a:ext uri="{FF2B5EF4-FFF2-40B4-BE49-F238E27FC236}">
              <a16:creationId xmlns:a16="http://schemas.microsoft.com/office/drawing/2014/main" id="{F8130598-8BED-4E96-BCCE-D83D820393E6}"/>
            </a:ext>
          </a:extLst>
        </xdr:cNvPr>
        <xdr:cNvSpPr txBox="1">
          <a:spLocks noChangeArrowheads="1"/>
        </xdr:cNvSpPr>
      </xdr:nvSpPr>
      <xdr:spPr bwMode="auto">
        <a:xfrm>
          <a:off x="4743450" y="22078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3903" name="Text Box 15">
          <a:extLst>
            <a:ext uri="{FF2B5EF4-FFF2-40B4-BE49-F238E27FC236}">
              <a16:creationId xmlns:a16="http://schemas.microsoft.com/office/drawing/2014/main" id="{232ECE68-BB64-4E27-BC78-2B6C69788049}"/>
            </a:ext>
          </a:extLst>
        </xdr:cNvPr>
        <xdr:cNvSpPr txBox="1">
          <a:spLocks noChangeArrowheads="1"/>
        </xdr:cNvSpPr>
      </xdr:nvSpPr>
      <xdr:spPr bwMode="auto">
        <a:xfrm>
          <a:off x="4743450" y="220789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3904" name="Text Box 15">
          <a:extLst>
            <a:ext uri="{FF2B5EF4-FFF2-40B4-BE49-F238E27FC236}">
              <a16:creationId xmlns:a16="http://schemas.microsoft.com/office/drawing/2014/main" id="{FFC772C4-6C46-4D86-87FD-7636A4818B67}"/>
            </a:ext>
          </a:extLst>
        </xdr:cNvPr>
        <xdr:cNvSpPr txBox="1">
          <a:spLocks noChangeArrowheads="1"/>
        </xdr:cNvSpPr>
      </xdr:nvSpPr>
      <xdr:spPr bwMode="auto">
        <a:xfrm>
          <a:off x="4743450" y="22078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3905" name="Text Box 15">
          <a:extLst>
            <a:ext uri="{FF2B5EF4-FFF2-40B4-BE49-F238E27FC236}">
              <a16:creationId xmlns:a16="http://schemas.microsoft.com/office/drawing/2014/main" id="{A77C8428-0037-4E58-B432-603D3418D390}"/>
            </a:ext>
          </a:extLst>
        </xdr:cNvPr>
        <xdr:cNvSpPr txBox="1">
          <a:spLocks noChangeArrowheads="1"/>
        </xdr:cNvSpPr>
      </xdr:nvSpPr>
      <xdr:spPr bwMode="auto">
        <a:xfrm>
          <a:off x="4743450" y="22078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3906" name="Text Box 15">
          <a:extLst>
            <a:ext uri="{FF2B5EF4-FFF2-40B4-BE49-F238E27FC236}">
              <a16:creationId xmlns:a16="http://schemas.microsoft.com/office/drawing/2014/main" id="{4A8030E4-32DE-42FD-8939-841784792EF1}"/>
            </a:ext>
          </a:extLst>
        </xdr:cNvPr>
        <xdr:cNvSpPr txBox="1">
          <a:spLocks noChangeArrowheads="1"/>
        </xdr:cNvSpPr>
      </xdr:nvSpPr>
      <xdr:spPr bwMode="auto">
        <a:xfrm>
          <a:off x="4743450" y="228219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3907" name="Text Box 15">
          <a:extLst>
            <a:ext uri="{FF2B5EF4-FFF2-40B4-BE49-F238E27FC236}">
              <a16:creationId xmlns:a16="http://schemas.microsoft.com/office/drawing/2014/main" id="{57538BC3-D88F-4BAF-A95D-1D9BDBE75364}"/>
            </a:ext>
          </a:extLst>
        </xdr:cNvPr>
        <xdr:cNvSpPr txBox="1">
          <a:spLocks noChangeArrowheads="1"/>
        </xdr:cNvSpPr>
      </xdr:nvSpPr>
      <xdr:spPr bwMode="auto">
        <a:xfrm>
          <a:off x="4743450" y="22821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3908" name="Text Box 15">
          <a:extLst>
            <a:ext uri="{FF2B5EF4-FFF2-40B4-BE49-F238E27FC236}">
              <a16:creationId xmlns:a16="http://schemas.microsoft.com/office/drawing/2014/main" id="{D52E7DB1-AAD1-4B25-99E1-B22D20CE3B49}"/>
            </a:ext>
          </a:extLst>
        </xdr:cNvPr>
        <xdr:cNvSpPr txBox="1">
          <a:spLocks noChangeArrowheads="1"/>
        </xdr:cNvSpPr>
      </xdr:nvSpPr>
      <xdr:spPr bwMode="auto">
        <a:xfrm>
          <a:off x="4743450" y="22821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3909" name="Text Box 15">
          <a:extLst>
            <a:ext uri="{FF2B5EF4-FFF2-40B4-BE49-F238E27FC236}">
              <a16:creationId xmlns:a16="http://schemas.microsoft.com/office/drawing/2014/main" id="{B9349B9D-B43B-490E-82A6-84D7B1881B9A}"/>
            </a:ext>
          </a:extLst>
        </xdr:cNvPr>
        <xdr:cNvSpPr txBox="1">
          <a:spLocks noChangeArrowheads="1"/>
        </xdr:cNvSpPr>
      </xdr:nvSpPr>
      <xdr:spPr bwMode="auto">
        <a:xfrm>
          <a:off x="4743450" y="228219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3910" name="Text Box 15">
          <a:extLst>
            <a:ext uri="{FF2B5EF4-FFF2-40B4-BE49-F238E27FC236}">
              <a16:creationId xmlns:a16="http://schemas.microsoft.com/office/drawing/2014/main" id="{D57DF3D4-64ED-430C-B6AA-129B15DFF088}"/>
            </a:ext>
          </a:extLst>
        </xdr:cNvPr>
        <xdr:cNvSpPr txBox="1">
          <a:spLocks noChangeArrowheads="1"/>
        </xdr:cNvSpPr>
      </xdr:nvSpPr>
      <xdr:spPr bwMode="auto">
        <a:xfrm>
          <a:off x="4743450" y="22821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3911" name="Text Box 15">
          <a:extLst>
            <a:ext uri="{FF2B5EF4-FFF2-40B4-BE49-F238E27FC236}">
              <a16:creationId xmlns:a16="http://schemas.microsoft.com/office/drawing/2014/main" id="{EEFBF0D7-DBC2-4B83-B7B5-817D0AB241DB}"/>
            </a:ext>
          </a:extLst>
        </xdr:cNvPr>
        <xdr:cNvSpPr txBox="1">
          <a:spLocks noChangeArrowheads="1"/>
        </xdr:cNvSpPr>
      </xdr:nvSpPr>
      <xdr:spPr bwMode="auto">
        <a:xfrm>
          <a:off x="4743450" y="22821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3912" name="Text Box 15">
          <a:extLst>
            <a:ext uri="{FF2B5EF4-FFF2-40B4-BE49-F238E27FC236}">
              <a16:creationId xmlns:a16="http://schemas.microsoft.com/office/drawing/2014/main" id="{972D84DC-2EE0-4B3E-8BCB-CB4B369E8DEF}"/>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3913" name="Text Box 15">
          <a:extLst>
            <a:ext uri="{FF2B5EF4-FFF2-40B4-BE49-F238E27FC236}">
              <a16:creationId xmlns:a16="http://schemas.microsoft.com/office/drawing/2014/main" id="{1EBD37C6-598D-4BF3-8AA0-3300C03344BD}"/>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61691"/>
    <xdr:sp macro="" textlink="">
      <xdr:nvSpPr>
        <xdr:cNvPr id="3914" name="Text Box 15">
          <a:extLst>
            <a:ext uri="{FF2B5EF4-FFF2-40B4-BE49-F238E27FC236}">
              <a16:creationId xmlns:a16="http://schemas.microsoft.com/office/drawing/2014/main" id="{DFBCA9C0-F077-4BB7-823E-52638F1BF962}"/>
            </a:ext>
          </a:extLst>
        </xdr:cNvPr>
        <xdr:cNvSpPr txBox="1">
          <a:spLocks noChangeArrowheads="1"/>
        </xdr:cNvSpPr>
      </xdr:nvSpPr>
      <xdr:spPr bwMode="auto">
        <a:xfrm>
          <a:off x="4743450" y="2430780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15" name="Text Box 15">
          <a:extLst>
            <a:ext uri="{FF2B5EF4-FFF2-40B4-BE49-F238E27FC236}">
              <a16:creationId xmlns:a16="http://schemas.microsoft.com/office/drawing/2014/main" id="{8777F168-A89E-4F9F-B17C-1F830353BB9D}"/>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916" name="Text Box 15">
          <a:extLst>
            <a:ext uri="{FF2B5EF4-FFF2-40B4-BE49-F238E27FC236}">
              <a16:creationId xmlns:a16="http://schemas.microsoft.com/office/drawing/2014/main" id="{92DE13EB-FA01-4366-BCC7-59C73612CD75}"/>
            </a:ext>
          </a:extLst>
        </xdr:cNvPr>
        <xdr:cNvSpPr txBox="1">
          <a:spLocks noChangeArrowheads="1"/>
        </xdr:cNvSpPr>
      </xdr:nvSpPr>
      <xdr:spPr bwMode="auto">
        <a:xfrm>
          <a:off x="4743450" y="24307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3917" name="Text Box 15">
          <a:extLst>
            <a:ext uri="{FF2B5EF4-FFF2-40B4-BE49-F238E27FC236}">
              <a16:creationId xmlns:a16="http://schemas.microsoft.com/office/drawing/2014/main" id="{7D8A638E-C53E-42F8-816F-DA91A896205C}"/>
            </a:ext>
          </a:extLst>
        </xdr:cNvPr>
        <xdr:cNvSpPr txBox="1">
          <a:spLocks noChangeArrowheads="1"/>
        </xdr:cNvSpPr>
      </xdr:nvSpPr>
      <xdr:spPr bwMode="auto">
        <a:xfrm>
          <a:off x="4743450" y="243078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18" name="Text Box 15">
          <a:extLst>
            <a:ext uri="{FF2B5EF4-FFF2-40B4-BE49-F238E27FC236}">
              <a16:creationId xmlns:a16="http://schemas.microsoft.com/office/drawing/2014/main" id="{1A40A0D7-2B5F-4EB1-B76D-CBB0AF4F90D9}"/>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919" name="Text Box 15">
          <a:extLst>
            <a:ext uri="{FF2B5EF4-FFF2-40B4-BE49-F238E27FC236}">
              <a16:creationId xmlns:a16="http://schemas.microsoft.com/office/drawing/2014/main" id="{1C445D7B-B13A-4D29-A635-D0A2AFF77010}"/>
            </a:ext>
          </a:extLst>
        </xdr:cNvPr>
        <xdr:cNvSpPr txBox="1">
          <a:spLocks noChangeArrowheads="1"/>
        </xdr:cNvSpPr>
      </xdr:nvSpPr>
      <xdr:spPr bwMode="auto">
        <a:xfrm>
          <a:off x="4743450" y="24307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3920" name="Text Box 15">
          <a:extLst>
            <a:ext uri="{FF2B5EF4-FFF2-40B4-BE49-F238E27FC236}">
              <a16:creationId xmlns:a16="http://schemas.microsoft.com/office/drawing/2014/main" id="{5C6EB1FB-9624-400A-9F74-3A48E4698EC5}"/>
            </a:ext>
          </a:extLst>
        </xdr:cNvPr>
        <xdr:cNvSpPr txBox="1">
          <a:spLocks noChangeArrowheads="1"/>
        </xdr:cNvSpPr>
      </xdr:nvSpPr>
      <xdr:spPr bwMode="auto">
        <a:xfrm>
          <a:off x="4743450" y="243078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21" name="Text Box 15">
          <a:extLst>
            <a:ext uri="{FF2B5EF4-FFF2-40B4-BE49-F238E27FC236}">
              <a16:creationId xmlns:a16="http://schemas.microsoft.com/office/drawing/2014/main" id="{A3B9285C-ADE2-43DB-BCD8-7B4BE6E370EF}"/>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922" name="Text Box 15">
          <a:extLst>
            <a:ext uri="{FF2B5EF4-FFF2-40B4-BE49-F238E27FC236}">
              <a16:creationId xmlns:a16="http://schemas.microsoft.com/office/drawing/2014/main" id="{9E2E16B6-6C10-4ED5-B6BA-11D9A21F7D24}"/>
            </a:ext>
          </a:extLst>
        </xdr:cNvPr>
        <xdr:cNvSpPr txBox="1">
          <a:spLocks noChangeArrowheads="1"/>
        </xdr:cNvSpPr>
      </xdr:nvSpPr>
      <xdr:spPr bwMode="auto">
        <a:xfrm>
          <a:off x="4743450" y="24307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23" name="Text Box 15">
          <a:extLst>
            <a:ext uri="{FF2B5EF4-FFF2-40B4-BE49-F238E27FC236}">
              <a16:creationId xmlns:a16="http://schemas.microsoft.com/office/drawing/2014/main" id="{D0D7F47E-99DE-488B-94EA-2F3E9196DB5C}"/>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24" name="Text Box 15">
          <a:extLst>
            <a:ext uri="{FF2B5EF4-FFF2-40B4-BE49-F238E27FC236}">
              <a16:creationId xmlns:a16="http://schemas.microsoft.com/office/drawing/2014/main" id="{BF55B1B7-DC4C-4AB3-87A5-534164F94D79}"/>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61691"/>
    <xdr:sp macro="" textlink="">
      <xdr:nvSpPr>
        <xdr:cNvPr id="3925" name="Text Box 15">
          <a:extLst>
            <a:ext uri="{FF2B5EF4-FFF2-40B4-BE49-F238E27FC236}">
              <a16:creationId xmlns:a16="http://schemas.microsoft.com/office/drawing/2014/main" id="{4FA9D968-2A4F-44C8-8FAD-1E812565B05C}"/>
            </a:ext>
          </a:extLst>
        </xdr:cNvPr>
        <xdr:cNvSpPr txBox="1">
          <a:spLocks noChangeArrowheads="1"/>
        </xdr:cNvSpPr>
      </xdr:nvSpPr>
      <xdr:spPr bwMode="auto">
        <a:xfrm>
          <a:off x="4743450" y="250507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26" name="Text Box 15">
          <a:extLst>
            <a:ext uri="{FF2B5EF4-FFF2-40B4-BE49-F238E27FC236}">
              <a16:creationId xmlns:a16="http://schemas.microsoft.com/office/drawing/2014/main" id="{A098ECDA-F8F4-4790-BE6D-59695E4F4533}"/>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3927" name="Text Box 15">
          <a:extLst>
            <a:ext uri="{FF2B5EF4-FFF2-40B4-BE49-F238E27FC236}">
              <a16:creationId xmlns:a16="http://schemas.microsoft.com/office/drawing/2014/main" id="{1481A83B-4CB5-4366-8F20-B52331717163}"/>
            </a:ext>
          </a:extLst>
        </xdr:cNvPr>
        <xdr:cNvSpPr txBox="1">
          <a:spLocks noChangeArrowheads="1"/>
        </xdr:cNvSpPr>
      </xdr:nvSpPr>
      <xdr:spPr bwMode="auto">
        <a:xfrm>
          <a:off x="4743450" y="25050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3928" name="Text Box 15">
          <a:extLst>
            <a:ext uri="{FF2B5EF4-FFF2-40B4-BE49-F238E27FC236}">
              <a16:creationId xmlns:a16="http://schemas.microsoft.com/office/drawing/2014/main" id="{791B4D98-56AE-42D9-8936-5D825AC8112D}"/>
            </a:ext>
          </a:extLst>
        </xdr:cNvPr>
        <xdr:cNvSpPr txBox="1">
          <a:spLocks noChangeArrowheads="1"/>
        </xdr:cNvSpPr>
      </xdr:nvSpPr>
      <xdr:spPr bwMode="auto">
        <a:xfrm>
          <a:off x="4743450" y="250507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29" name="Text Box 15">
          <a:extLst>
            <a:ext uri="{FF2B5EF4-FFF2-40B4-BE49-F238E27FC236}">
              <a16:creationId xmlns:a16="http://schemas.microsoft.com/office/drawing/2014/main" id="{36EEDD23-12B2-46CD-A23B-BD5355CD1ECA}"/>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3930" name="Text Box 15">
          <a:extLst>
            <a:ext uri="{FF2B5EF4-FFF2-40B4-BE49-F238E27FC236}">
              <a16:creationId xmlns:a16="http://schemas.microsoft.com/office/drawing/2014/main" id="{0B9ADEE2-A9F5-4729-A7F6-BE85C004078E}"/>
            </a:ext>
          </a:extLst>
        </xdr:cNvPr>
        <xdr:cNvSpPr txBox="1">
          <a:spLocks noChangeArrowheads="1"/>
        </xdr:cNvSpPr>
      </xdr:nvSpPr>
      <xdr:spPr bwMode="auto">
        <a:xfrm>
          <a:off x="4743450" y="25050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3931" name="Text Box 15">
          <a:extLst>
            <a:ext uri="{FF2B5EF4-FFF2-40B4-BE49-F238E27FC236}">
              <a16:creationId xmlns:a16="http://schemas.microsoft.com/office/drawing/2014/main" id="{109EB622-5EAD-47A9-AC0A-EEE0ACB59295}"/>
            </a:ext>
          </a:extLst>
        </xdr:cNvPr>
        <xdr:cNvSpPr txBox="1">
          <a:spLocks noChangeArrowheads="1"/>
        </xdr:cNvSpPr>
      </xdr:nvSpPr>
      <xdr:spPr bwMode="auto">
        <a:xfrm>
          <a:off x="4743450" y="250507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32" name="Text Box 15">
          <a:extLst>
            <a:ext uri="{FF2B5EF4-FFF2-40B4-BE49-F238E27FC236}">
              <a16:creationId xmlns:a16="http://schemas.microsoft.com/office/drawing/2014/main" id="{1CBE7C06-5855-450A-ACD6-5AC4CF8A90E3}"/>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3933" name="Text Box 15">
          <a:extLst>
            <a:ext uri="{FF2B5EF4-FFF2-40B4-BE49-F238E27FC236}">
              <a16:creationId xmlns:a16="http://schemas.microsoft.com/office/drawing/2014/main" id="{8A05C13E-F58C-4213-9BBE-5F39D22001A0}"/>
            </a:ext>
          </a:extLst>
        </xdr:cNvPr>
        <xdr:cNvSpPr txBox="1">
          <a:spLocks noChangeArrowheads="1"/>
        </xdr:cNvSpPr>
      </xdr:nvSpPr>
      <xdr:spPr bwMode="auto">
        <a:xfrm>
          <a:off x="4743450" y="25050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34" name="Text Box 15">
          <a:extLst>
            <a:ext uri="{FF2B5EF4-FFF2-40B4-BE49-F238E27FC236}">
              <a16:creationId xmlns:a16="http://schemas.microsoft.com/office/drawing/2014/main" id="{BCD76A54-9B4C-4F50-AFF8-38058EE3F8CB}"/>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35" name="Text Box 15">
          <a:extLst>
            <a:ext uri="{FF2B5EF4-FFF2-40B4-BE49-F238E27FC236}">
              <a16:creationId xmlns:a16="http://schemas.microsoft.com/office/drawing/2014/main" id="{96620A47-1EE3-4388-944E-7F167A66B14C}"/>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6" name="Text Box 15">
          <a:extLst>
            <a:ext uri="{FF2B5EF4-FFF2-40B4-BE49-F238E27FC236}">
              <a16:creationId xmlns:a16="http://schemas.microsoft.com/office/drawing/2014/main" id="{7A1DD1C9-B5CC-47DB-8F54-F562203CCC7C}"/>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7" name="Text Box 15">
          <a:extLst>
            <a:ext uri="{FF2B5EF4-FFF2-40B4-BE49-F238E27FC236}">
              <a16:creationId xmlns:a16="http://schemas.microsoft.com/office/drawing/2014/main" id="{5FDC1CBE-D6E1-4916-8ED5-0AB13EAD4712}"/>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8" name="Text Box 15">
          <a:extLst>
            <a:ext uri="{FF2B5EF4-FFF2-40B4-BE49-F238E27FC236}">
              <a16:creationId xmlns:a16="http://schemas.microsoft.com/office/drawing/2014/main" id="{92E173A7-67E3-4405-A433-287AFD479B6A}"/>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9" name="Text Box 15">
          <a:extLst>
            <a:ext uri="{FF2B5EF4-FFF2-40B4-BE49-F238E27FC236}">
              <a16:creationId xmlns:a16="http://schemas.microsoft.com/office/drawing/2014/main" id="{1C27DA93-5282-4251-B69D-F49009FC7268}"/>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40" name="Text Box 15">
          <a:extLst>
            <a:ext uri="{FF2B5EF4-FFF2-40B4-BE49-F238E27FC236}">
              <a16:creationId xmlns:a16="http://schemas.microsoft.com/office/drawing/2014/main" id="{3FB317CB-9BA5-4DCA-B9BB-236C44461696}"/>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3941" name="Text Box 15">
          <a:extLst>
            <a:ext uri="{FF2B5EF4-FFF2-40B4-BE49-F238E27FC236}">
              <a16:creationId xmlns:a16="http://schemas.microsoft.com/office/drawing/2014/main" id="{7C7C7E56-C1DE-47A5-BB0D-CEB638F03476}"/>
            </a:ext>
          </a:extLst>
        </xdr:cNvPr>
        <xdr:cNvSpPr txBox="1">
          <a:spLocks noChangeArrowheads="1"/>
        </xdr:cNvSpPr>
      </xdr:nvSpPr>
      <xdr:spPr bwMode="auto">
        <a:xfrm>
          <a:off x="4743450" y="265366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42" name="Text Box 15">
          <a:extLst>
            <a:ext uri="{FF2B5EF4-FFF2-40B4-BE49-F238E27FC236}">
              <a16:creationId xmlns:a16="http://schemas.microsoft.com/office/drawing/2014/main" id="{F2F634C7-285A-4719-9027-A3E40A5BC6D1}"/>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3943" name="Text Box 15">
          <a:extLst>
            <a:ext uri="{FF2B5EF4-FFF2-40B4-BE49-F238E27FC236}">
              <a16:creationId xmlns:a16="http://schemas.microsoft.com/office/drawing/2014/main" id="{FBBB8320-AE2D-4E84-8BE1-B26AB53F7266}"/>
            </a:ext>
          </a:extLst>
        </xdr:cNvPr>
        <xdr:cNvSpPr txBox="1">
          <a:spLocks noChangeArrowheads="1"/>
        </xdr:cNvSpPr>
      </xdr:nvSpPr>
      <xdr:spPr bwMode="auto">
        <a:xfrm>
          <a:off x="4743450" y="26536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3944" name="Text Box 15">
          <a:extLst>
            <a:ext uri="{FF2B5EF4-FFF2-40B4-BE49-F238E27FC236}">
              <a16:creationId xmlns:a16="http://schemas.microsoft.com/office/drawing/2014/main" id="{01464590-B1D9-40CC-BE5B-CA5F7F5764BB}"/>
            </a:ext>
          </a:extLst>
        </xdr:cNvPr>
        <xdr:cNvSpPr txBox="1">
          <a:spLocks noChangeArrowheads="1"/>
        </xdr:cNvSpPr>
      </xdr:nvSpPr>
      <xdr:spPr bwMode="auto">
        <a:xfrm>
          <a:off x="4743450" y="265366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45" name="Text Box 15">
          <a:extLst>
            <a:ext uri="{FF2B5EF4-FFF2-40B4-BE49-F238E27FC236}">
              <a16:creationId xmlns:a16="http://schemas.microsoft.com/office/drawing/2014/main" id="{35347C14-CC2D-4213-8655-F603A212C225}"/>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3946" name="Text Box 15">
          <a:extLst>
            <a:ext uri="{FF2B5EF4-FFF2-40B4-BE49-F238E27FC236}">
              <a16:creationId xmlns:a16="http://schemas.microsoft.com/office/drawing/2014/main" id="{210B2B3E-70C5-4F7B-BAE6-D0A89E09978D}"/>
            </a:ext>
          </a:extLst>
        </xdr:cNvPr>
        <xdr:cNvSpPr txBox="1">
          <a:spLocks noChangeArrowheads="1"/>
        </xdr:cNvSpPr>
      </xdr:nvSpPr>
      <xdr:spPr bwMode="auto">
        <a:xfrm>
          <a:off x="4743450" y="26536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3947" name="Text Box 15">
          <a:extLst>
            <a:ext uri="{FF2B5EF4-FFF2-40B4-BE49-F238E27FC236}">
              <a16:creationId xmlns:a16="http://schemas.microsoft.com/office/drawing/2014/main" id="{74742897-B456-4963-82B0-F276F6DF6AF3}"/>
            </a:ext>
          </a:extLst>
        </xdr:cNvPr>
        <xdr:cNvSpPr txBox="1">
          <a:spLocks noChangeArrowheads="1"/>
        </xdr:cNvSpPr>
      </xdr:nvSpPr>
      <xdr:spPr bwMode="auto">
        <a:xfrm>
          <a:off x="4743450" y="265366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48" name="Text Box 15">
          <a:extLst>
            <a:ext uri="{FF2B5EF4-FFF2-40B4-BE49-F238E27FC236}">
              <a16:creationId xmlns:a16="http://schemas.microsoft.com/office/drawing/2014/main" id="{7C054DC3-0C2C-456B-AA25-80CC9A7FAA7A}"/>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3949" name="Text Box 15">
          <a:extLst>
            <a:ext uri="{FF2B5EF4-FFF2-40B4-BE49-F238E27FC236}">
              <a16:creationId xmlns:a16="http://schemas.microsoft.com/office/drawing/2014/main" id="{AE03AACA-1BC7-4CD7-AFE9-79607C2F54E8}"/>
            </a:ext>
          </a:extLst>
        </xdr:cNvPr>
        <xdr:cNvSpPr txBox="1">
          <a:spLocks noChangeArrowheads="1"/>
        </xdr:cNvSpPr>
      </xdr:nvSpPr>
      <xdr:spPr bwMode="auto">
        <a:xfrm>
          <a:off x="4743450" y="26536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0" name="Text Box 15">
          <a:extLst>
            <a:ext uri="{FF2B5EF4-FFF2-40B4-BE49-F238E27FC236}">
              <a16:creationId xmlns:a16="http://schemas.microsoft.com/office/drawing/2014/main" id="{8B97D782-E5EA-40E2-9CEE-C30A8D8F4438}"/>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1" name="Text Box 15">
          <a:extLst>
            <a:ext uri="{FF2B5EF4-FFF2-40B4-BE49-F238E27FC236}">
              <a16:creationId xmlns:a16="http://schemas.microsoft.com/office/drawing/2014/main" id="{28E06046-BC52-4A9E-B101-61DA20D7EDCE}"/>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2" name="Text Box 15">
          <a:extLst>
            <a:ext uri="{FF2B5EF4-FFF2-40B4-BE49-F238E27FC236}">
              <a16:creationId xmlns:a16="http://schemas.microsoft.com/office/drawing/2014/main" id="{6C171AD2-4C31-431D-B083-E1121AE44D60}"/>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3" name="Text Box 15">
          <a:extLst>
            <a:ext uri="{FF2B5EF4-FFF2-40B4-BE49-F238E27FC236}">
              <a16:creationId xmlns:a16="http://schemas.microsoft.com/office/drawing/2014/main" id="{AC976029-049C-42C1-855B-14922749789A}"/>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4" name="Text Box 15">
          <a:extLst>
            <a:ext uri="{FF2B5EF4-FFF2-40B4-BE49-F238E27FC236}">
              <a16:creationId xmlns:a16="http://schemas.microsoft.com/office/drawing/2014/main" id="{B0870D32-F13E-4215-8B62-A1B802EC166E}"/>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955" name="Text Box 15">
          <a:extLst>
            <a:ext uri="{FF2B5EF4-FFF2-40B4-BE49-F238E27FC236}">
              <a16:creationId xmlns:a16="http://schemas.microsoft.com/office/drawing/2014/main" id="{7229E1EE-3E2C-44E5-AB18-CC064694E236}"/>
            </a:ext>
          </a:extLst>
        </xdr:cNvPr>
        <xdr:cNvSpPr txBox="1">
          <a:spLocks noChangeArrowheads="1"/>
        </xdr:cNvSpPr>
      </xdr:nvSpPr>
      <xdr:spPr bwMode="auto">
        <a:xfrm>
          <a:off x="4743450" y="27279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56" name="Text Box 15">
          <a:extLst>
            <a:ext uri="{FF2B5EF4-FFF2-40B4-BE49-F238E27FC236}">
              <a16:creationId xmlns:a16="http://schemas.microsoft.com/office/drawing/2014/main" id="{F5884DC0-5E3D-48BE-A4C5-5A2EBA9F1410}"/>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957" name="Text Box 15">
          <a:extLst>
            <a:ext uri="{FF2B5EF4-FFF2-40B4-BE49-F238E27FC236}">
              <a16:creationId xmlns:a16="http://schemas.microsoft.com/office/drawing/2014/main" id="{5FAE32C0-DD47-444B-8ADA-461811BAF0DA}"/>
            </a:ext>
          </a:extLst>
        </xdr:cNvPr>
        <xdr:cNvSpPr txBox="1">
          <a:spLocks noChangeArrowheads="1"/>
        </xdr:cNvSpPr>
      </xdr:nvSpPr>
      <xdr:spPr bwMode="auto">
        <a:xfrm>
          <a:off x="4743450" y="27279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958" name="Text Box 15">
          <a:extLst>
            <a:ext uri="{FF2B5EF4-FFF2-40B4-BE49-F238E27FC236}">
              <a16:creationId xmlns:a16="http://schemas.microsoft.com/office/drawing/2014/main" id="{AFE12448-A918-432B-9A38-268F423A0092}"/>
            </a:ext>
          </a:extLst>
        </xdr:cNvPr>
        <xdr:cNvSpPr txBox="1">
          <a:spLocks noChangeArrowheads="1"/>
        </xdr:cNvSpPr>
      </xdr:nvSpPr>
      <xdr:spPr bwMode="auto">
        <a:xfrm>
          <a:off x="4743450" y="27279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59" name="Text Box 15">
          <a:extLst>
            <a:ext uri="{FF2B5EF4-FFF2-40B4-BE49-F238E27FC236}">
              <a16:creationId xmlns:a16="http://schemas.microsoft.com/office/drawing/2014/main" id="{7C745D4E-724F-41C1-AB01-EB8765C072ED}"/>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960" name="Text Box 15">
          <a:extLst>
            <a:ext uri="{FF2B5EF4-FFF2-40B4-BE49-F238E27FC236}">
              <a16:creationId xmlns:a16="http://schemas.microsoft.com/office/drawing/2014/main" id="{57ED9644-04D6-4041-96B3-B84EFF17D7A1}"/>
            </a:ext>
          </a:extLst>
        </xdr:cNvPr>
        <xdr:cNvSpPr txBox="1">
          <a:spLocks noChangeArrowheads="1"/>
        </xdr:cNvSpPr>
      </xdr:nvSpPr>
      <xdr:spPr bwMode="auto">
        <a:xfrm>
          <a:off x="4743450" y="27279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3961" name="Text Box 15">
          <a:extLst>
            <a:ext uri="{FF2B5EF4-FFF2-40B4-BE49-F238E27FC236}">
              <a16:creationId xmlns:a16="http://schemas.microsoft.com/office/drawing/2014/main" id="{D0B3E7A3-BD38-4BE8-9A9F-A194228F9CC3}"/>
            </a:ext>
          </a:extLst>
        </xdr:cNvPr>
        <xdr:cNvSpPr txBox="1">
          <a:spLocks noChangeArrowheads="1"/>
        </xdr:cNvSpPr>
      </xdr:nvSpPr>
      <xdr:spPr bwMode="auto">
        <a:xfrm>
          <a:off x="4743450" y="272796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2" name="Text Box 15">
          <a:extLst>
            <a:ext uri="{FF2B5EF4-FFF2-40B4-BE49-F238E27FC236}">
              <a16:creationId xmlns:a16="http://schemas.microsoft.com/office/drawing/2014/main" id="{11D1CDF1-B64B-435C-AC1F-ABE87C65928C}"/>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963" name="Text Box 15">
          <a:extLst>
            <a:ext uri="{FF2B5EF4-FFF2-40B4-BE49-F238E27FC236}">
              <a16:creationId xmlns:a16="http://schemas.microsoft.com/office/drawing/2014/main" id="{A42C91A3-3DBB-4177-B827-7B48BB689007}"/>
            </a:ext>
          </a:extLst>
        </xdr:cNvPr>
        <xdr:cNvSpPr txBox="1">
          <a:spLocks noChangeArrowheads="1"/>
        </xdr:cNvSpPr>
      </xdr:nvSpPr>
      <xdr:spPr bwMode="auto">
        <a:xfrm>
          <a:off x="4743450" y="27279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4" name="Text Box 15">
          <a:extLst>
            <a:ext uri="{FF2B5EF4-FFF2-40B4-BE49-F238E27FC236}">
              <a16:creationId xmlns:a16="http://schemas.microsoft.com/office/drawing/2014/main" id="{D2C84A21-FBF9-4E67-8A82-2EC19ACDF2E0}"/>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5" name="Text Box 15">
          <a:extLst>
            <a:ext uri="{FF2B5EF4-FFF2-40B4-BE49-F238E27FC236}">
              <a16:creationId xmlns:a16="http://schemas.microsoft.com/office/drawing/2014/main" id="{38DFF0F8-D746-46B3-985D-89F541CEE94B}"/>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6" name="Text Box 15">
          <a:extLst>
            <a:ext uri="{FF2B5EF4-FFF2-40B4-BE49-F238E27FC236}">
              <a16:creationId xmlns:a16="http://schemas.microsoft.com/office/drawing/2014/main" id="{B3C5AAE9-1B83-46F1-B28D-33B3CEB6745C}"/>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7" name="Text Box 15">
          <a:extLst>
            <a:ext uri="{FF2B5EF4-FFF2-40B4-BE49-F238E27FC236}">
              <a16:creationId xmlns:a16="http://schemas.microsoft.com/office/drawing/2014/main" id="{60E01256-B0A6-47FF-A213-74AC16D08534}"/>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8" name="Text Box 15">
          <a:extLst>
            <a:ext uri="{FF2B5EF4-FFF2-40B4-BE49-F238E27FC236}">
              <a16:creationId xmlns:a16="http://schemas.microsoft.com/office/drawing/2014/main" id="{850B23BE-2E02-46F1-B093-54B49ABE680D}"/>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69" name="Text Box 15">
          <a:extLst>
            <a:ext uri="{FF2B5EF4-FFF2-40B4-BE49-F238E27FC236}">
              <a16:creationId xmlns:a16="http://schemas.microsoft.com/office/drawing/2014/main" id="{6B23A309-667F-4018-94C5-FBAAEEB7EEF2}"/>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0" name="Text Box 15">
          <a:extLst>
            <a:ext uri="{FF2B5EF4-FFF2-40B4-BE49-F238E27FC236}">
              <a16:creationId xmlns:a16="http://schemas.microsoft.com/office/drawing/2014/main" id="{A09A6C1E-A844-45E3-9F30-512A9816AD1B}"/>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1" name="Text Box 15">
          <a:extLst>
            <a:ext uri="{FF2B5EF4-FFF2-40B4-BE49-F238E27FC236}">
              <a16:creationId xmlns:a16="http://schemas.microsoft.com/office/drawing/2014/main" id="{78F65BB7-6973-4C8F-957F-ECF13C72EA24}"/>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2" name="Text Box 15">
          <a:extLst>
            <a:ext uri="{FF2B5EF4-FFF2-40B4-BE49-F238E27FC236}">
              <a16:creationId xmlns:a16="http://schemas.microsoft.com/office/drawing/2014/main" id="{6F8C0688-283D-4164-8228-C212F58442E2}"/>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3" name="Text Box 15">
          <a:extLst>
            <a:ext uri="{FF2B5EF4-FFF2-40B4-BE49-F238E27FC236}">
              <a16:creationId xmlns:a16="http://schemas.microsoft.com/office/drawing/2014/main" id="{D5006CC2-A45A-424F-819C-DDB72A58BC2A}"/>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4" name="Text Box 15">
          <a:extLst>
            <a:ext uri="{FF2B5EF4-FFF2-40B4-BE49-F238E27FC236}">
              <a16:creationId xmlns:a16="http://schemas.microsoft.com/office/drawing/2014/main" id="{B3717EC0-3D91-477A-A79F-AFCF1E0E8BCF}"/>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5" name="Text Box 15">
          <a:extLst>
            <a:ext uri="{FF2B5EF4-FFF2-40B4-BE49-F238E27FC236}">
              <a16:creationId xmlns:a16="http://schemas.microsoft.com/office/drawing/2014/main" id="{06CE1B29-F667-42E2-B994-5BA5BDE3B475}"/>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6" name="Text Box 15">
          <a:extLst>
            <a:ext uri="{FF2B5EF4-FFF2-40B4-BE49-F238E27FC236}">
              <a16:creationId xmlns:a16="http://schemas.microsoft.com/office/drawing/2014/main" id="{B293D956-E9FF-4D33-B985-352F916B2F55}"/>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3977" name="Text Box 15">
          <a:extLst>
            <a:ext uri="{FF2B5EF4-FFF2-40B4-BE49-F238E27FC236}">
              <a16:creationId xmlns:a16="http://schemas.microsoft.com/office/drawing/2014/main" id="{064ABCA2-F827-42C5-9B2E-60424A6E39BF}"/>
            </a:ext>
          </a:extLst>
        </xdr:cNvPr>
        <xdr:cNvSpPr txBox="1">
          <a:spLocks noChangeArrowheads="1"/>
        </xdr:cNvSpPr>
      </xdr:nvSpPr>
      <xdr:spPr bwMode="auto">
        <a:xfrm>
          <a:off x="4743450" y="28765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78" name="Text Box 15">
          <a:extLst>
            <a:ext uri="{FF2B5EF4-FFF2-40B4-BE49-F238E27FC236}">
              <a16:creationId xmlns:a16="http://schemas.microsoft.com/office/drawing/2014/main" id="{EEAE8CF8-E0D5-4F36-9714-CDEFA9A613E3}"/>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979" name="Text Box 15">
          <a:extLst>
            <a:ext uri="{FF2B5EF4-FFF2-40B4-BE49-F238E27FC236}">
              <a16:creationId xmlns:a16="http://schemas.microsoft.com/office/drawing/2014/main" id="{45147FF7-0FC7-4653-8B24-3DC939FEB98A}"/>
            </a:ext>
          </a:extLst>
        </xdr:cNvPr>
        <xdr:cNvSpPr txBox="1">
          <a:spLocks noChangeArrowheads="1"/>
        </xdr:cNvSpPr>
      </xdr:nvSpPr>
      <xdr:spPr bwMode="auto">
        <a:xfrm>
          <a:off x="4743450" y="28765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3980" name="Text Box 15">
          <a:extLst>
            <a:ext uri="{FF2B5EF4-FFF2-40B4-BE49-F238E27FC236}">
              <a16:creationId xmlns:a16="http://schemas.microsoft.com/office/drawing/2014/main" id="{F8837B14-C1C9-48E6-B1CD-8880CB939D70}"/>
            </a:ext>
          </a:extLst>
        </xdr:cNvPr>
        <xdr:cNvSpPr txBox="1">
          <a:spLocks noChangeArrowheads="1"/>
        </xdr:cNvSpPr>
      </xdr:nvSpPr>
      <xdr:spPr bwMode="auto">
        <a:xfrm>
          <a:off x="4743450" y="287655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1" name="Text Box 15">
          <a:extLst>
            <a:ext uri="{FF2B5EF4-FFF2-40B4-BE49-F238E27FC236}">
              <a16:creationId xmlns:a16="http://schemas.microsoft.com/office/drawing/2014/main" id="{76B4AB63-1041-420C-A23F-0FFEEED7CE7F}"/>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982" name="Text Box 15">
          <a:extLst>
            <a:ext uri="{FF2B5EF4-FFF2-40B4-BE49-F238E27FC236}">
              <a16:creationId xmlns:a16="http://schemas.microsoft.com/office/drawing/2014/main" id="{0543A031-0CD1-414A-8454-475DF7A14F33}"/>
            </a:ext>
          </a:extLst>
        </xdr:cNvPr>
        <xdr:cNvSpPr txBox="1">
          <a:spLocks noChangeArrowheads="1"/>
        </xdr:cNvSpPr>
      </xdr:nvSpPr>
      <xdr:spPr bwMode="auto">
        <a:xfrm>
          <a:off x="4743450" y="28765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3" name="Text Box 15">
          <a:extLst>
            <a:ext uri="{FF2B5EF4-FFF2-40B4-BE49-F238E27FC236}">
              <a16:creationId xmlns:a16="http://schemas.microsoft.com/office/drawing/2014/main" id="{D06DBD45-D326-4E7C-A933-78DE58A55059}"/>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4" name="Text Box 15">
          <a:extLst>
            <a:ext uri="{FF2B5EF4-FFF2-40B4-BE49-F238E27FC236}">
              <a16:creationId xmlns:a16="http://schemas.microsoft.com/office/drawing/2014/main" id="{FDA5F816-8811-4C9A-8C85-589357CFF55C}"/>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5" name="Text Box 15">
          <a:extLst>
            <a:ext uri="{FF2B5EF4-FFF2-40B4-BE49-F238E27FC236}">
              <a16:creationId xmlns:a16="http://schemas.microsoft.com/office/drawing/2014/main" id="{DDBC7B54-103F-44FD-9DC2-6950C0B842B3}"/>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6" name="Text Box 15">
          <a:extLst>
            <a:ext uri="{FF2B5EF4-FFF2-40B4-BE49-F238E27FC236}">
              <a16:creationId xmlns:a16="http://schemas.microsoft.com/office/drawing/2014/main" id="{E1DE1D09-E350-4E38-BFBF-8EF75C6EA657}"/>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7" name="Text Box 15">
          <a:extLst>
            <a:ext uri="{FF2B5EF4-FFF2-40B4-BE49-F238E27FC236}">
              <a16:creationId xmlns:a16="http://schemas.microsoft.com/office/drawing/2014/main" id="{04A989EC-43FE-4EDB-B204-4237DB9ADA6D}"/>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8" name="Text Box 15">
          <a:extLst>
            <a:ext uri="{FF2B5EF4-FFF2-40B4-BE49-F238E27FC236}">
              <a16:creationId xmlns:a16="http://schemas.microsoft.com/office/drawing/2014/main" id="{5AB0F392-38CF-4C06-9046-BDA1C9096E7B}"/>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9" name="Text Box 15">
          <a:extLst>
            <a:ext uri="{FF2B5EF4-FFF2-40B4-BE49-F238E27FC236}">
              <a16:creationId xmlns:a16="http://schemas.microsoft.com/office/drawing/2014/main" id="{D68C1CBA-AC73-4EAE-AC16-E0CDAAB1D59E}"/>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90" name="Text Box 15">
          <a:extLst>
            <a:ext uri="{FF2B5EF4-FFF2-40B4-BE49-F238E27FC236}">
              <a16:creationId xmlns:a16="http://schemas.microsoft.com/office/drawing/2014/main" id="{E8B016A2-EAB2-4597-9B25-CCFAE08FEB1E}"/>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3991" name="Text Box 15">
          <a:extLst>
            <a:ext uri="{FF2B5EF4-FFF2-40B4-BE49-F238E27FC236}">
              <a16:creationId xmlns:a16="http://schemas.microsoft.com/office/drawing/2014/main" id="{ED3B0FAB-52E4-4FEE-B3CD-60E36734B69F}"/>
            </a:ext>
          </a:extLst>
        </xdr:cNvPr>
        <xdr:cNvSpPr txBox="1">
          <a:spLocks noChangeArrowheads="1"/>
        </xdr:cNvSpPr>
      </xdr:nvSpPr>
      <xdr:spPr bwMode="auto">
        <a:xfrm>
          <a:off x="4743450" y="29508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2" name="Text Box 15">
          <a:extLst>
            <a:ext uri="{FF2B5EF4-FFF2-40B4-BE49-F238E27FC236}">
              <a16:creationId xmlns:a16="http://schemas.microsoft.com/office/drawing/2014/main" id="{A34E0BA6-3841-4660-B32C-41CECE4D9210}"/>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3993" name="Text Box 15">
          <a:extLst>
            <a:ext uri="{FF2B5EF4-FFF2-40B4-BE49-F238E27FC236}">
              <a16:creationId xmlns:a16="http://schemas.microsoft.com/office/drawing/2014/main" id="{85C422B3-690D-48BD-80AC-34F373F0117C}"/>
            </a:ext>
          </a:extLst>
        </xdr:cNvPr>
        <xdr:cNvSpPr txBox="1">
          <a:spLocks noChangeArrowheads="1"/>
        </xdr:cNvSpPr>
      </xdr:nvSpPr>
      <xdr:spPr bwMode="auto">
        <a:xfrm>
          <a:off x="4743450" y="29508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3994" name="Text Box 15">
          <a:extLst>
            <a:ext uri="{FF2B5EF4-FFF2-40B4-BE49-F238E27FC236}">
              <a16:creationId xmlns:a16="http://schemas.microsoft.com/office/drawing/2014/main" id="{C068B9E3-4D08-475F-8C5E-CF9B0B4647C9}"/>
            </a:ext>
          </a:extLst>
        </xdr:cNvPr>
        <xdr:cNvSpPr txBox="1">
          <a:spLocks noChangeArrowheads="1"/>
        </xdr:cNvSpPr>
      </xdr:nvSpPr>
      <xdr:spPr bwMode="auto">
        <a:xfrm>
          <a:off x="4743450" y="295084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5" name="Text Box 15">
          <a:extLst>
            <a:ext uri="{FF2B5EF4-FFF2-40B4-BE49-F238E27FC236}">
              <a16:creationId xmlns:a16="http://schemas.microsoft.com/office/drawing/2014/main" id="{4C18450E-4A3C-409A-BCCD-8C6970920CB3}"/>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3996" name="Text Box 15">
          <a:extLst>
            <a:ext uri="{FF2B5EF4-FFF2-40B4-BE49-F238E27FC236}">
              <a16:creationId xmlns:a16="http://schemas.microsoft.com/office/drawing/2014/main" id="{B7D289CF-95AE-4167-B8C1-7A576CB685E0}"/>
            </a:ext>
          </a:extLst>
        </xdr:cNvPr>
        <xdr:cNvSpPr txBox="1">
          <a:spLocks noChangeArrowheads="1"/>
        </xdr:cNvSpPr>
      </xdr:nvSpPr>
      <xdr:spPr bwMode="auto">
        <a:xfrm>
          <a:off x="4743450" y="29508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7" name="Text Box 15">
          <a:extLst>
            <a:ext uri="{FF2B5EF4-FFF2-40B4-BE49-F238E27FC236}">
              <a16:creationId xmlns:a16="http://schemas.microsoft.com/office/drawing/2014/main" id="{292A2DE7-90C9-4BDB-BA4D-0854750844DB}"/>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8" name="Text Box 15">
          <a:extLst>
            <a:ext uri="{FF2B5EF4-FFF2-40B4-BE49-F238E27FC236}">
              <a16:creationId xmlns:a16="http://schemas.microsoft.com/office/drawing/2014/main" id="{6EA3A315-C21F-4F62-84BE-D8278C2661E8}"/>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9" name="Text Box 15">
          <a:extLst>
            <a:ext uri="{FF2B5EF4-FFF2-40B4-BE49-F238E27FC236}">
              <a16:creationId xmlns:a16="http://schemas.microsoft.com/office/drawing/2014/main" id="{7C6D37AE-42BD-4DD8-9235-01FF5D272239}"/>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0" name="Text Box 15">
          <a:extLst>
            <a:ext uri="{FF2B5EF4-FFF2-40B4-BE49-F238E27FC236}">
              <a16:creationId xmlns:a16="http://schemas.microsoft.com/office/drawing/2014/main" id="{DA62CE35-BD5E-4382-810E-44FAE0C4BD12}"/>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1" name="Text Box 15">
          <a:extLst>
            <a:ext uri="{FF2B5EF4-FFF2-40B4-BE49-F238E27FC236}">
              <a16:creationId xmlns:a16="http://schemas.microsoft.com/office/drawing/2014/main" id="{786768D6-0D6D-4B9B-B194-A9EF570E62F3}"/>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2" name="Text Box 15">
          <a:extLst>
            <a:ext uri="{FF2B5EF4-FFF2-40B4-BE49-F238E27FC236}">
              <a16:creationId xmlns:a16="http://schemas.microsoft.com/office/drawing/2014/main" id="{20FBE86D-DB26-48B0-A923-E2BA86E03994}"/>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3" name="Text Box 15">
          <a:extLst>
            <a:ext uri="{FF2B5EF4-FFF2-40B4-BE49-F238E27FC236}">
              <a16:creationId xmlns:a16="http://schemas.microsoft.com/office/drawing/2014/main" id="{1F2A5DE0-C89B-4F22-BBDC-7BBB4A8DA01E}"/>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4" name="Text Box 15">
          <a:extLst>
            <a:ext uri="{FF2B5EF4-FFF2-40B4-BE49-F238E27FC236}">
              <a16:creationId xmlns:a16="http://schemas.microsoft.com/office/drawing/2014/main" id="{6352B78D-4292-4D61-A546-9C18CF18F5CC}"/>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5" name="Text Box 15">
          <a:extLst>
            <a:ext uri="{FF2B5EF4-FFF2-40B4-BE49-F238E27FC236}">
              <a16:creationId xmlns:a16="http://schemas.microsoft.com/office/drawing/2014/main" id="{3DAB24D2-E6A4-4875-9F10-ABE15D0F9781}"/>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6" name="Text Box 15">
          <a:extLst>
            <a:ext uri="{FF2B5EF4-FFF2-40B4-BE49-F238E27FC236}">
              <a16:creationId xmlns:a16="http://schemas.microsoft.com/office/drawing/2014/main" id="{D85B18AE-7E1A-41F5-8790-9B8C79AC0EDD}"/>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7" name="Text Box 15">
          <a:extLst>
            <a:ext uri="{FF2B5EF4-FFF2-40B4-BE49-F238E27FC236}">
              <a16:creationId xmlns:a16="http://schemas.microsoft.com/office/drawing/2014/main" id="{9C99740C-E55A-4472-9472-50FE5EE4ACD7}"/>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8" name="Text Box 15">
          <a:extLst>
            <a:ext uri="{FF2B5EF4-FFF2-40B4-BE49-F238E27FC236}">
              <a16:creationId xmlns:a16="http://schemas.microsoft.com/office/drawing/2014/main" id="{B8AEA6C0-F244-4D45-B7DA-1689DA839112}"/>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9" name="Text Box 15">
          <a:extLst>
            <a:ext uri="{FF2B5EF4-FFF2-40B4-BE49-F238E27FC236}">
              <a16:creationId xmlns:a16="http://schemas.microsoft.com/office/drawing/2014/main" id="{888FDACF-9A12-4CC1-AB84-529F03323DD9}"/>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0" name="Text Box 15">
          <a:extLst>
            <a:ext uri="{FF2B5EF4-FFF2-40B4-BE49-F238E27FC236}">
              <a16:creationId xmlns:a16="http://schemas.microsoft.com/office/drawing/2014/main" id="{6A2A3148-C922-47A0-B048-383B393DE5A8}"/>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1" name="Text Box 15">
          <a:extLst>
            <a:ext uri="{FF2B5EF4-FFF2-40B4-BE49-F238E27FC236}">
              <a16:creationId xmlns:a16="http://schemas.microsoft.com/office/drawing/2014/main" id="{52C8D6ED-12B6-47E0-ABA0-19C39472924C}"/>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2" name="Text Box 15">
          <a:extLst>
            <a:ext uri="{FF2B5EF4-FFF2-40B4-BE49-F238E27FC236}">
              <a16:creationId xmlns:a16="http://schemas.microsoft.com/office/drawing/2014/main" id="{4E48B281-ED00-42F1-8949-92CF418C092A}"/>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3" name="Text Box 15">
          <a:extLst>
            <a:ext uri="{FF2B5EF4-FFF2-40B4-BE49-F238E27FC236}">
              <a16:creationId xmlns:a16="http://schemas.microsoft.com/office/drawing/2014/main" id="{BDC91C42-C1E9-42B9-BA3F-CF5DC8A21C7C}"/>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4" name="Text Box 15">
          <a:extLst>
            <a:ext uri="{FF2B5EF4-FFF2-40B4-BE49-F238E27FC236}">
              <a16:creationId xmlns:a16="http://schemas.microsoft.com/office/drawing/2014/main" id="{58245AF1-B632-42D3-8803-74427C89100D}"/>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015" name="Text Box 15">
          <a:extLst>
            <a:ext uri="{FF2B5EF4-FFF2-40B4-BE49-F238E27FC236}">
              <a16:creationId xmlns:a16="http://schemas.microsoft.com/office/drawing/2014/main" id="{CDB7C374-656B-4105-9E9A-937DC4720566}"/>
            </a:ext>
          </a:extLst>
        </xdr:cNvPr>
        <xdr:cNvSpPr txBox="1">
          <a:spLocks noChangeArrowheads="1"/>
        </xdr:cNvSpPr>
      </xdr:nvSpPr>
      <xdr:spPr bwMode="auto">
        <a:xfrm>
          <a:off x="4743450" y="30994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16" name="Text Box 15">
          <a:extLst>
            <a:ext uri="{FF2B5EF4-FFF2-40B4-BE49-F238E27FC236}">
              <a16:creationId xmlns:a16="http://schemas.microsoft.com/office/drawing/2014/main" id="{976DFA95-389C-4B62-BE74-D1D75AE91AAA}"/>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017" name="Text Box 15">
          <a:extLst>
            <a:ext uri="{FF2B5EF4-FFF2-40B4-BE49-F238E27FC236}">
              <a16:creationId xmlns:a16="http://schemas.microsoft.com/office/drawing/2014/main" id="{FCE0380D-16F8-405D-BE29-1B960D4F27E4}"/>
            </a:ext>
          </a:extLst>
        </xdr:cNvPr>
        <xdr:cNvSpPr txBox="1">
          <a:spLocks noChangeArrowheads="1"/>
        </xdr:cNvSpPr>
      </xdr:nvSpPr>
      <xdr:spPr bwMode="auto">
        <a:xfrm>
          <a:off x="4743450" y="30994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018" name="Text Box 15">
          <a:extLst>
            <a:ext uri="{FF2B5EF4-FFF2-40B4-BE49-F238E27FC236}">
              <a16:creationId xmlns:a16="http://schemas.microsoft.com/office/drawing/2014/main" id="{F966F583-4B5D-4261-ADBE-2AF1774FE454}"/>
            </a:ext>
          </a:extLst>
        </xdr:cNvPr>
        <xdr:cNvSpPr txBox="1">
          <a:spLocks noChangeArrowheads="1"/>
        </xdr:cNvSpPr>
      </xdr:nvSpPr>
      <xdr:spPr bwMode="auto">
        <a:xfrm>
          <a:off x="4743450" y="30994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19" name="Text Box 15">
          <a:extLst>
            <a:ext uri="{FF2B5EF4-FFF2-40B4-BE49-F238E27FC236}">
              <a16:creationId xmlns:a16="http://schemas.microsoft.com/office/drawing/2014/main" id="{1194494E-8B3E-4120-9103-8FD52E28ABCF}"/>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020" name="Text Box 15">
          <a:extLst>
            <a:ext uri="{FF2B5EF4-FFF2-40B4-BE49-F238E27FC236}">
              <a16:creationId xmlns:a16="http://schemas.microsoft.com/office/drawing/2014/main" id="{D0B95B0A-4470-4A98-9019-1020A95DE1CF}"/>
            </a:ext>
          </a:extLst>
        </xdr:cNvPr>
        <xdr:cNvSpPr txBox="1">
          <a:spLocks noChangeArrowheads="1"/>
        </xdr:cNvSpPr>
      </xdr:nvSpPr>
      <xdr:spPr bwMode="auto">
        <a:xfrm>
          <a:off x="4743450" y="30994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4021" name="Text Box 15">
          <a:extLst>
            <a:ext uri="{FF2B5EF4-FFF2-40B4-BE49-F238E27FC236}">
              <a16:creationId xmlns:a16="http://schemas.microsoft.com/office/drawing/2014/main" id="{B2C5EF4A-C17E-49D0-AC86-2DE931587A71}"/>
            </a:ext>
          </a:extLst>
        </xdr:cNvPr>
        <xdr:cNvSpPr txBox="1">
          <a:spLocks noChangeArrowheads="1"/>
        </xdr:cNvSpPr>
      </xdr:nvSpPr>
      <xdr:spPr bwMode="auto">
        <a:xfrm>
          <a:off x="4743450" y="309943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2" name="Text Box 15">
          <a:extLst>
            <a:ext uri="{FF2B5EF4-FFF2-40B4-BE49-F238E27FC236}">
              <a16:creationId xmlns:a16="http://schemas.microsoft.com/office/drawing/2014/main" id="{B6DD3215-78FE-4377-8212-EC21A4E0FBF6}"/>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023" name="Text Box 15">
          <a:extLst>
            <a:ext uri="{FF2B5EF4-FFF2-40B4-BE49-F238E27FC236}">
              <a16:creationId xmlns:a16="http://schemas.microsoft.com/office/drawing/2014/main" id="{9C79C255-4216-445F-9B32-4E42CCACCBE4}"/>
            </a:ext>
          </a:extLst>
        </xdr:cNvPr>
        <xdr:cNvSpPr txBox="1">
          <a:spLocks noChangeArrowheads="1"/>
        </xdr:cNvSpPr>
      </xdr:nvSpPr>
      <xdr:spPr bwMode="auto">
        <a:xfrm>
          <a:off x="4743450" y="30994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4" name="Text Box 15">
          <a:extLst>
            <a:ext uri="{FF2B5EF4-FFF2-40B4-BE49-F238E27FC236}">
              <a16:creationId xmlns:a16="http://schemas.microsoft.com/office/drawing/2014/main" id="{A97CB4DB-9769-4C88-97E4-8B9FFF494E95}"/>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5" name="Text Box 15">
          <a:extLst>
            <a:ext uri="{FF2B5EF4-FFF2-40B4-BE49-F238E27FC236}">
              <a16:creationId xmlns:a16="http://schemas.microsoft.com/office/drawing/2014/main" id="{76820E93-4659-4735-BD00-001239618052}"/>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6" name="Text Box 15">
          <a:extLst>
            <a:ext uri="{FF2B5EF4-FFF2-40B4-BE49-F238E27FC236}">
              <a16:creationId xmlns:a16="http://schemas.microsoft.com/office/drawing/2014/main" id="{D220729B-1D10-48D7-85A4-587EB783A630}"/>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7" name="Text Box 15">
          <a:extLst>
            <a:ext uri="{FF2B5EF4-FFF2-40B4-BE49-F238E27FC236}">
              <a16:creationId xmlns:a16="http://schemas.microsoft.com/office/drawing/2014/main" id="{8D4E2C85-FCFC-4681-9187-9F9477CCCE13}"/>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8" name="Text Box 15">
          <a:extLst>
            <a:ext uri="{FF2B5EF4-FFF2-40B4-BE49-F238E27FC236}">
              <a16:creationId xmlns:a16="http://schemas.microsoft.com/office/drawing/2014/main" id="{11F7AF55-77BD-428E-99E1-DA04DF8F66D0}"/>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9" name="Text Box 15">
          <a:extLst>
            <a:ext uri="{FF2B5EF4-FFF2-40B4-BE49-F238E27FC236}">
              <a16:creationId xmlns:a16="http://schemas.microsoft.com/office/drawing/2014/main" id="{CA71696E-C5E5-4980-ACFE-D6F10E090073}"/>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0" name="Text Box 15">
          <a:extLst>
            <a:ext uri="{FF2B5EF4-FFF2-40B4-BE49-F238E27FC236}">
              <a16:creationId xmlns:a16="http://schemas.microsoft.com/office/drawing/2014/main" id="{08C61A97-6FCF-441B-8323-45DCCBE02A86}"/>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1" name="Text Box 15">
          <a:extLst>
            <a:ext uri="{FF2B5EF4-FFF2-40B4-BE49-F238E27FC236}">
              <a16:creationId xmlns:a16="http://schemas.microsoft.com/office/drawing/2014/main" id="{E6ADA133-6A6C-4E3E-98A0-254FF0BDBA2D}"/>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2" name="Text Box 15">
          <a:extLst>
            <a:ext uri="{FF2B5EF4-FFF2-40B4-BE49-F238E27FC236}">
              <a16:creationId xmlns:a16="http://schemas.microsoft.com/office/drawing/2014/main" id="{18FB9B36-704A-40D2-BE51-F197A6EA2AB4}"/>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3" name="Text Box 15">
          <a:extLst>
            <a:ext uri="{FF2B5EF4-FFF2-40B4-BE49-F238E27FC236}">
              <a16:creationId xmlns:a16="http://schemas.microsoft.com/office/drawing/2014/main" id="{F29D2306-52A7-41C9-A925-3DB6877115A2}"/>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034" name="Text Box 15">
          <a:extLst>
            <a:ext uri="{FF2B5EF4-FFF2-40B4-BE49-F238E27FC236}">
              <a16:creationId xmlns:a16="http://schemas.microsoft.com/office/drawing/2014/main" id="{96AF08CE-6D8E-4B13-8754-AFB79165BF84}"/>
            </a:ext>
          </a:extLst>
        </xdr:cNvPr>
        <xdr:cNvSpPr txBox="1">
          <a:spLocks noChangeArrowheads="1"/>
        </xdr:cNvSpPr>
      </xdr:nvSpPr>
      <xdr:spPr bwMode="auto">
        <a:xfrm>
          <a:off x="4743450" y="31737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35" name="Text Box 15">
          <a:extLst>
            <a:ext uri="{FF2B5EF4-FFF2-40B4-BE49-F238E27FC236}">
              <a16:creationId xmlns:a16="http://schemas.microsoft.com/office/drawing/2014/main" id="{0701B64C-FC13-4DE4-8A27-D44C080FADEC}"/>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036" name="Text Box 15">
          <a:extLst>
            <a:ext uri="{FF2B5EF4-FFF2-40B4-BE49-F238E27FC236}">
              <a16:creationId xmlns:a16="http://schemas.microsoft.com/office/drawing/2014/main" id="{424482F3-9127-4E4B-AD2C-58F2439562E1}"/>
            </a:ext>
          </a:extLst>
        </xdr:cNvPr>
        <xdr:cNvSpPr txBox="1">
          <a:spLocks noChangeArrowheads="1"/>
        </xdr:cNvSpPr>
      </xdr:nvSpPr>
      <xdr:spPr bwMode="auto">
        <a:xfrm>
          <a:off x="4743450" y="31737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037" name="Text Box 15">
          <a:extLst>
            <a:ext uri="{FF2B5EF4-FFF2-40B4-BE49-F238E27FC236}">
              <a16:creationId xmlns:a16="http://schemas.microsoft.com/office/drawing/2014/main" id="{445C6FC1-E7A9-49AD-9BD6-5F55C8B8F3E4}"/>
            </a:ext>
          </a:extLst>
        </xdr:cNvPr>
        <xdr:cNvSpPr txBox="1">
          <a:spLocks noChangeArrowheads="1"/>
        </xdr:cNvSpPr>
      </xdr:nvSpPr>
      <xdr:spPr bwMode="auto">
        <a:xfrm>
          <a:off x="4743450" y="31737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38" name="Text Box 15">
          <a:extLst>
            <a:ext uri="{FF2B5EF4-FFF2-40B4-BE49-F238E27FC236}">
              <a16:creationId xmlns:a16="http://schemas.microsoft.com/office/drawing/2014/main" id="{B505329A-16AB-4471-894F-B388C0CE6EF4}"/>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039" name="Text Box 15">
          <a:extLst>
            <a:ext uri="{FF2B5EF4-FFF2-40B4-BE49-F238E27FC236}">
              <a16:creationId xmlns:a16="http://schemas.microsoft.com/office/drawing/2014/main" id="{BC39C5AE-6934-4EF4-8094-D6589F7E92BD}"/>
            </a:ext>
          </a:extLst>
        </xdr:cNvPr>
        <xdr:cNvSpPr txBox="1">
          <a:spLocks noChangeArrowheads="1"/>
        </xdr:cNvSpPr>
      </xdr:nvSpPr>
      <xdr:spPr bwMode="auto">
        <a:xfrm>
          <a:off x="4743450" y="31737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4040" name="Text Box 15">
          <a:extLst>
            <a:ext uri="{FF2B5EF4-FFF2-40B4-BE49-F238E27FC236}">
              <a16:creationId xmlns:a16="http://schemas.microsoft.com/office/drawing/2014/main" id="{0422E7A3-3B9C-4C33-8033-05C39CA6A05A}"/>
            </a:ext>
          </a:extLst>
        </xdr:cNvPr>
        <xdr:cNvSpPr txBox="1">
          <a:spLocks noChangeArrowheads="1"/>
        </xdr:cNvSpPr>
      </xdr:nvSpPr>
      <xdr:spPr bwMode="auto">
        <a:xfrm>
          <a:off x="4743450" y="317373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1" name="Text Box 15">
          <a:extLst>
            <a:ext uri="{FF2B5EF4-FFF2-40B4-BE49-F238E27FC236}">
              <a16:creationId xmlns:a16="http://schemas.microsoft.com/office/drawing/2014/main" id="{A89C8DBA-B7F6-489F-B455-28C1444CCDF6}"/>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042" name="Text Box 15">
          <a:extLst>
            <a:ext uri="{FF2B5EF4-FFF2-40B4-BE49-F238E27FC236}">
              <a16:creationId xmlns:a16="http://schemas.microsoft.com/office/drawing/2014/main" id="{98AA9D1B-E289-46A8-A8B2-2A10D077B37C}"/>
            </a:ext>
          </a:extLst>
        </xdr:cNvPr>
        <xdr:cNvSpPr txBox="1">
          <a:spLocks noChangeArrowheads="1"/>
        </xdr:cNvSpPr>
      </xdr:nvSpPr>
      <xdr:spPr bwMode="auto">
        <a:xfrm>
          <a:off x="4743450" y="31737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3" name="Text Box 15">
          <a:extLst>
            <a:ext uri="{FF2B5EF4-FFF2-40B4-BE49-F238E27FC236}">
              <a16:creationId xmlns:a16="http://schemas.microsoft.com/office/drawing/2014/main" id="{4F900E51-0D77-497A-8FB7-7EDE90BCC7B8}"/>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4" name="Text Box 15">
          <a:extLst>
            <a:ext uri="{FF2B5EF4-FFF2-40B4-BE49-F238E27FC236}">
              <a16:creationId xmlns:a16="http://schemas.microsoft.com/office/drawing/2014/main" id="{11ED824E-C574-4D6C-9C52-8D4ED16A8EE0}"/>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5" name="Text Box 15">
          <a:extLst>
            <a:ext uri="{FF2B5EF4-FFF2-40B4-BE49-F238E27FC236}">
              <a16:creationId xmlns:a16="http://schemas.microsoft.com/office/drawing/2014/main" id="{B7B09BCB-4B9B-4A6E-AEDC-B8D9233D3141}"/>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6" name="Text Box 15">
          <a:extLst>
            <a:ext uri="{FF2B5EF4-FFF2-40B4-BE49-F238E27FC236}">
              <a16:creationId xmlns:a16="http://schemas.microsoft.com/office/drawing/2014/main" id="{D5385FDA-F2B2-4891-A1D6-534238841FD7}"/>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7" name="Text Box 15">
          <a:extLst>
            <a:ext uri="{FF2B5EF4-FFF2-40B4-BE49-F238E27FC236}">
              <a16:creationId xmlns:a16="http://schemas.microsoft.com/office/drawing/2014/main" id="{EF5F045D-6BFE-4C5A-A69F-81B40D62B1A2}"/>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8" name="Text Box 15">
          <a:extLst>
            <a:ext uri="{FF2B5EF4-FFF2-40B4-BE49-F238E27FC236}">
              <a16:creationId xmlns:a16="http://schemas.microsoft.com/office/drawing/2014/main" id="{E9516380-1AC2-41DF-AFBA-B079223F3B9F}"/>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9" name="Text Box 15">
          <a:extLst>
            <a:ext uri="{FF2B5EF4-FFF2-40B4-BE49-F238E27FC236}">
              <a16:creationId xmlns:a16="http://schemas.microsoft.com/office/drawing/2014/main" id="{FAA1C01B-59E6-4FD0-9ECF-C30FD6328B70}"/>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50" name="Text Box 15">
          <a:extLst>
            <a:ext uri="{FF2B5EF4-FFF2-40B4-BE49-F238E27FC236}">
              <a16:creationId xmlns:a16="http://schemas.microsoft.com/office/drawing/2014/main" id="{52A9829A-5C76-4A6A-B2BD-9E801F77A4D2}"/>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51" name="Text Box 15">
          <a:extLst>
            <a:ext uri="{FF2B5EF4-FFF2-40B4-BE49-F238E27FC236}">
              <a16:creationId xmlns:a16="http://schemas.microsoft.com/office/drawing/2014/main" id="{519880F8-605F-419B-8158-E87755176EBA}"/>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52" name="Text Box 15">
          <a:extLst>
            <a:ext uri="{FF2B5EF4-FFF2-40B4-BE49-F238E27FC236}">
              <a16:creationId xmlns:a16="http://schemas.microsoft.com/office/drawing/2014/main" id="{B12DEF84-F5B2-4198-84B1-C71A9D261DA0}"/>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3" name="Text Box 15">
          <a:extLst>
            <a:ext uri="{FF2B5EF4-FFF2-40B4-BE49-F238E27FC236}">
              <a16:creationId xmlns:a16="http://schemas.microsoft.com/office/drawing/2014/main" id="{B5229AB7-185E-4ABB-AA25-6E6DE553F38A}"/>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4" name="Text Box 15">
          <a:extLst>
            <a:ext uri="{FF2B5EF4-FFF2-40B4-BE49-F238E27FC236}">
              <a16:creationId xmlns:a16="http://schemas.microsoft.com/office/drawing/2014/main" id="{EE9DA1A7-5021-41C8-BFE2-253B1BA40159}"/>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5" name="Text Box 15">
          <a:extLst>
            <a:ext uri="{FF2B5EF4-FFF2-40B4-BE49-F238E27FC236}">
              <a16:creationId xmlns:a16="http://schemas.microsoft.com/office/drawing/2014/main" id="{7C96FE67-FC62-466F-93E5-8C697D65CE07}"/>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6" name="Text Box 15">
          <a:extLst>
            <a:ext uri="{FF2B5EF4-FFF2-40B4-BE49-F238E27FC236}">
              <a16:creationId xmlns:a16="http://schemas.microsoft.com/office/drawing/2014/main" id="{112C572A-E2A9-4AB8-922B-95BE1BB66ADC}"/>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7" name="Text Box 15">
          <a:extLst>
            <a:ext uri="{FF2B5EF4-FFF2-40B4-BE49-F238E27FC236}">
              <a16:creationId xmlns:a16="http://schemas.microsoft.com/office/drawing/2014/main" id="{BC4E2786-1ACE-4C0C-AB3F-43F0F6946A55}"/>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8" name="Text Box 15">
          <a:extLst>
            <a:ext uri="{FF2B5EF4-FFF2-40B4-BE49-F238E27FC236}">
              <a16:creationId xmlns:a16="http://schemas.microsoft.com/office/drawing/2014/main" id="{7EC8B718-7B83-4A81-A14E-2ABA741CC449}"/>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9" name="Text Box 15">
          <a:extLst>
            <a:ext uri="{FF2B5EF4-FFF2-40B4-BE49-F238E27FC236}">
              <a16:creationId xmlns:a16="http://schemas.microsoft.com/office/drawing/2014/main" id="{6FC781A4-B509-4084-B8EA-4BF4D3A9171C}"/>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0" name="Text Box 15">
          <a:extLst>
            <a:ext uri="{FF2B5EF4-FFF2-40B4-BE49-F238E27FC236}">
              <a16:creationId xmlns:a16="http://schemas.microsoft.com/office/drawing/2014/main" id="{E6ED1042-4CE3-49BA-B3C2-3B6B523465D5}"/>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1" name="Text Box 15">
          <a:extLst>
            <a:ext uri="{FF2B5EF4-FFF2-40B4-BE49-F238E27FC236}">
              <a16:creationId xmlns:a16="http://schemas.microsoft.com/office/drawing/2014/main" id="{98472A9F-6F52-47A4-A987-805997D343A0}"/>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2" name="Text Box 15">
          <a:extLst>
            <a:ext uri="{FF2B5EF4-FFF2-40B4-BE49-F238E27FC236}">
              <a16:creationId xmlns:a16="http://schemas.microsoft.com/office/drawing/2014/main" id="{4ED18B07-8FEE-4918-86AC-0B60C333C07D}"/>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3" name="Text Box 15">
          <a:extLst>
            <a:ext uri="{FF2B5EF4-FFF2-40B4-BE49-F238E27FC236}">
              <a16:creationId xmlns:a16="http://schemas.microsoft.com/office/drawing/2014/main" id="{949675A4-3EAD-48C4-95AA-409906A0E550}"/>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4" name="Text Box 15">
          <a:extLst>
            <a:ext uri="{FF2B5EF4-FFF2-40B4-BE49-F238E27FC236}">
              <a16:creationId xmlns:a16="http://schemas.microsoft.com/office/drawing/2014/main" id="{90DD8DCB-7300-45E7-9293-55CE3ED7EEAA}"/>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5" name="Text Box 15">
          <a:extLst>
            <a:ext uri="{FF2B5EF4-FFF2-40B4-BE49-F238E27FC236}">
              <a16:creationId xmlns:a16="http://schemas.microsoft.com/office/drawing/2014/main" id="{E6ADC650-3F33-4EEF-AD7F-FB254636ACB6}"/>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066" name="Text Box 15">
          <a:extLst>
            <a:ext uri="{FF2B5EF4-FFF2-40B4-BE49-F238E27FC236}">
              <a16:creationId xmlns:a16="http://schemas.microsoft.com/office/drawing/2014/main" id="{60ABFFDF-5217-48B9-A38B-6F5867BBEF9F}"/>
            </a:ext>
          </a:extLst>
        </xdr:cNvPr>
        <xdr:cNvSpPr txBox="1">
          <a:spLocks noChangeArrowheads="1"/>
        </xdr:cNvSpPr>
      </xdr:nvSpPr>
      <xdr:spPr bwMode="auto">
        <a:xfrm>
          <a:off x="4743450" y="33223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67" name="Text Box 15">
          <a:extLst>
            <a:ext uri="{FF2B5EF4-FFF2-40B4-BE49-F238E27FC236}">
              <a16:creationId xmlns:a16="http://schemas.microsoft.com/office/drawing/2014/main" id="{9235A24E-5A6B-4DD2-B9DB-749E1A5A5468}"/>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068" name="Text Box 15">
          <a:extLst>
            <a:ext uri="{FF2B5EF4-FFF2-40B4-BE49-F238E27FC236}">
              <a16:creationId xmlns:a16="http://schemas.microsoft.com/office/drawing/2014/main" id="{502A9066-491D-4204-BCCB-FAA71A2950A1}"/>
            </a:ext>
          </a:extLst>
        </xdr:cNvPr>
        <xdr:cNvSpPr txBox="1">
          <a:spLocks noChangeArrowheads="1"/>
        </xdr:cNvSpPr>
      </xdr:nvSpPr>
      <xdr:spPr bwMode="auto">
        <a:xfrm>
          <a:off x="4743450" y="33223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069" name="Text Box 15">
          <a:extLst>
            <a:ext uri="{FF2B5EF4-FFF2-40B4-BE49-F238E27FC236}">
              <a16:creationId xmlns:a16="http://schemas.microsoft.com/office/drawing/2014/main" id="{30041367-ABBD-4726-A48D-D02FBFA0AEEA}"/>
            </a:ext>
          </a:extLst>
        </xdr:cNvPr>
        <xdr:cNvSpPr txBox="1">
          <a:spLocks noChangeArrowheads="1"/>
        </xdr:cNvSpPr>
      </xdr:nvSpPr>
      <xdr:spPr bwMode="auto">
        <a:xfrm>
          <a:off x="4743450" y="33223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0" name="Text Box 15">
          <a:extLst>
            <a:ext uri="{FF2B5EF4-FFF2-40B4-BE49-F238E27FC236}">
              <a16:creationId xmlns:a16="http://schemas.microsoft.com/office/drawing/2014/main" id="{667B2678-41DA-45DC-BEAA-C320FD93EE0D}"/>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071" name="Text Box 15">
          <a:extLst>
            <a:ext uri="{FF2B5EF4-FFF2-40B4-BE49-F238E27FC236}">
              <a16:creationId xmlns:a16="http://schemas.microsoft.com/office/drawing/2014/main" id="{C6C56C3C-917C-4D81-8519-CE1D98C0C38D}"/>
            </a:ext>
          </a:extLst>
        </xdr:cNvPr>
        <xdr:cNvSpPr txBox="1">
          <a:spLocks noChangeArrowheads="1"/>
        </xdr:cNvSpPr>
      </xdr:nvSpPr>
      <xdr:spPr bwMode="auto">
        <a:xfrm>
          <a:off x="4743450" y="33223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4072" name="Text Box 15">
          <a:extLst>
            <a:ext uri="{FF2B5EF4-FFF2-40B4-BE49-F238E27FC236}">
              <a16:creationId xmlns:a16="http://schemas.microsoft.com/office/drawing/2014/main" id="{17F61901-E6D3-47E6-A18B-A4101092DE76}"/>
            </a:ext>
          </a:extLst>
        </xdr:cNvPr>
        <xdr:cNvSpPr txBox="1">
          <a:spLocks noChangeArrowheads="1"/>
        </xdr:cNvSpPr>
      </xdr:nvSpPr>
      <xdr:spPr bwMode="auto">
        <a:xfrm>
          <a:off x="4743450" y="33223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3" name="Text Box 15">
          <a:extLst>
            <a:ext uri="{FF2B5EF4-FFF2-40B4-BE49-F238E27FC236}">
              <a16:creationId xmlns:a16="http://schemas.microsoft.com/office/drawing/2014/main" id="{C065A6A2-5CBC-461A-AF20-3D14A4361CFE}"/>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074" name="Text Box 15">
          <a:extLst>
            <a:ext uri="{FF2B5EF4-FFF2-40B4-BE49-F238E27FC236}">
              <a16:creationId xmlns:a16="http://schemas.microsoft.com/office/drawing/2014/main" id="{BEA2E999-04B2-41F7-AFBD-C7E59400A51E}"/>
            </a:ext>
          </a:extLst>
        </xdr:cNvPr>
        <xdr:cNvSpPr txBox="1">
          <a:spLocks noChangeArrowheads="1"/>
        </xdr:cNvSpPr>
      </xdr:nvSpPr>
      <xdr:spPr bwMode="auto">
        <a:xfrm>
          <a:off x="4743450" y="33223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5" name="Text Box 15">
          <a:extLst>
            <a:ext uri="{FF2B5EF4-FFF2-40B4-BE49-F238E27FC236}">
              <a16:creationId xmlns:a16="http://schemas.microsoft.com/office/drawing/2014/main" id="{9D901207-F2CA-463C-9D88-4498953C42E4}"/>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6" name="Text Box 15">
          <a:extLst>
            <a:ext uri="{FF2B5EF4-FFF2-40B4-BE49-F238E27FC236}">
              <a16:creationId xmlns:a16="http://schemas.microsoft.com/office/drawing/2014/main" id="{B435D6D7-E67E-45D5-A070-56420DA1DA9F}"/>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7" name="Text Box 15">
          <a:extLst>
            <a:ext uri="{FF2B5EF4-FFF2-40B4-BE49-F238E27FC236}">
              <a16:creationId xmlns:a16="http://schemas.microsoft.com/office/drawing/2014/main" id="{CD8F419C-284F-4281-8BB1-48E143C2FB37}"/>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8" name="Text Box 15">
          <a:extLst>
            <a:ext uri="{FF2B5EF4-FFF2-40B4-BE49-F238E27FC236}">
              <a16:creationId xmlns:a16="http://schemas.microsoft.com/office/drawing/2014/main" id="{C09DB23A-9D70-489E-BA21-B9447053E28F}"/>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9" name="Text Box 15">
          <a:extLst>
            <a:ext uri="{FF2B5EF4-FFF2-40B4-BE49-F238E27FC236}">
              <a16:creationId xmlns:a16="http://schemas.microsoft.com/office/drawing/2014/main" id="{FBF51422-7F7B-416A-BFF1-81841B9D6E96}"/>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0" name="Text Box 15">
          <a:extLst>
            <a:ext uri="{FF2B5EF4-FFF2-40B4-BE49-F238E27FC236}">
              <a16:creationId xmlns:a16="http://schemas.microsoft.com/office/drawing/2014/main" id="{92055A84-D3D3-4019-9F83-24F76B6F1589}"/>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1" name="Text Box 15">
          <a:extLst>
            <a:ext uri="{FF2B5EF4-FFF2-40B4-BE49-F238E27FC236}">
              <a16:creationId xmlns:a16="http://schemas.microsoft.com/office/drawing/2014/main" id="{DE658239-17E6-422C-9B11-1180B9CD74B3}"/>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2" name="Text Box 15">
          <a:extLst>
            <a:ext uri="{FF2B5EF4-FFF2-40B4-BE49-F238E27FC236}">
              <a16:creationId xmlns:a16="http://schemas.microsoft.com/office/drawing/2014/main" id="{DF322988-3617-44DD-951D-62F74DBDAD0A}"/>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3" name="Text Box 15">
          <a:extLst>
            <a:ext uri="{FF2B5EF4-FFF2-40B4-BE49-F238E27FC236}">
              <a16:creationId xmlns:a16="http://schemas.microsoft.com/office/drawing/2014/main" id="{E4C12B2C-930A-4215-864B-54E12BD64EE3}"/>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4" name="Text Box 15">
          <a:extLst>
            <a:ext uri="{FF2B5EF4-FFF2-40B4-BE49-F238E27FC236}">
              <a16:creationId xmlns:a16="http://schemas.microsoft.com/office/drawing/2014/main" id="{B7A951EB-C0D8-4008-B8C7-05D4EDB9CBA1}"/>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5" name="Text Box 15">
          <a:extLst>
            <a:ext uri="{FF2B5EF4-FFF2-40B4-BE49-F238E27FC236}">
              <a16:creationId xmlns:a16="http://schemas.microsoft.com/office/drawing/2014/main" id="{314323D1-A863-43ED-B858-429F37F41266}"/>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6" name="Text Box 15">
          <a:extLst>
            <a:ext uri="{FF2B5EF4-FFF2-40B4-BE49-F238E27FC236}">
              <a16:creationId xmlns:a16="http://schemas.microsoft.com/office/drawing/2014/main" id="{E0DB6FA9-2460-4C15-9327-FBCA17645E94}"/>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7" name="Text Box 15">
          <a:extLst>
            <a:ext uri="{FF2B5EF4-FFF2-40B4-BE49-F238E27FC236}">
              <a16:creationId xmlns:a16="http://schemas.microsoft.com/office/drawing/2014/main" id="{4BB9792E-E8F9-4720-8BA6-2083794BEC80}"/>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088" name="Text Box 15">
          <a:extLst>
            <a:ext uri="{FF2B5EF4-FFF2-40B4-BE49-F238E27FC236}">
              <a16:creationId xmlns:a16="http://schemas.microsoft.com/office/drawing/2014/main" id="{A099DE49-E70E-4F54-A2E8-DDA3512FF89E}"/>
            </a:ext>
          </a:extLst>
        </xdr:cNvPr>
        <xdr:cNvSpPr txBox="1">
          <a:spLocks noChangeArrowheads="1"/>
        </xdr:cNvSpPr>
      </xdr:nvSpPr>
      <xdr:spPr bwMode="auto">
        <a:xfrm>
          <a:off x="4743450" y="33966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89" name="Text Box 15">
          <a:extLst>
            <a:ext uri="{FF2B5EF4-FFF2-40B4-BE49-F238E27FC236}">
              <a16:creationId xmlns:a16="http://schemas.microsoft.com/office/drawing/2014/main" id="{FDF3B24B-7345-4697-9AD9-5839DD02BAA6}"/>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090" name="Text Box 15">
          <a:extLst>
            <a:ext uri="{FF2B5EF4-FFF2-40B4-BE49-F238E27FC236}">
              <a16:creationId xmlns:a16="http://schemas.microsoft.com/office/drawing/2014/main" id="{05D31432-C677-4852-AA4D-E7CA11FBF0AF}"/>
            </a:ext>
          </a:extLst>
        </xdr:cNvPr>
        <xdr:cNvSpPr txBox="1">
          <a:spLocks noChangeArrowheads="1"/>
        </xdr:cNvSpPr>
      </xdr:nvSpPr>
      <xdr:spPr bwMode="auto">
        <a:xfrm>
          <a:off x="4743450" y="33966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091" name="Text Box 15">
          <a:extLst>
            <a:ext uri="{FF2B5EF4-FFF2-40B4-BE49-F238E27FC236}">
              <a16:creationId xmlns:a16="http://schemas.microsoft.com/office/drawing/2014/main" id="{39641C10-B81F-4904-AA3E-D4AAAD70F222}"/>
            </a:ext>
          </a:extLst>
        </xdr:cNvPr>
        <xdr:cNvSpPr txBox="1">
          <a:spLocks noChangeArrowheads="1"/>
        </xdr:cNvSpPr>
      </xdr:nvSpPr>
      <xdr:spPr bwMode="auto">
        <a:xfrm>
          <a:off x="4743450" y="33966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2" name="Text Box 15">
          <a:extLst>
            <a:ext uri="{FF2B5EF4-FFF2-40B4-BE49-F238E27FC236}">
              <a16:creationId xmlns:a16="http://schemas.microsoft.com/office/drawing/2014/main" id="{FE0FC441-A750-44CC-88B9-82E7CEF9D999}"/>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093" name="Text Box 15">
          <a:extLst>
            <a:ext uri="{FF2B5EF4-FFF2-40B4-BE49-F238E27FC236}">
              <a16:creationId xmlns:a16="http://schemas.microsoft.com/office/drawing/2014/main" id="{0CFBFF00-AE90-434D-AE63-1F476D7D4E28}"/>
            </a:ext>
          </a:extLst>
        </xdr:cNvPr>
        <xdr:cNvSpPr txBox="1">
          <a:spLocks noChangeArrowheads="1"/>
        </xdr:cNvSpPr>
      </xdr:nvSpPr>
      <xdr:spPr bwMode="auto">
        <a:xfrm>
          <a:off x="4743450" y="33966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56743"/>
    <xdr:sp macro="" textlink="">
      <xdr:nvSpPr>
        <xdr:cNvPr id="4094" name="Text Box 15">
          <a:extLst>
            <a:ext uri="{FF2B5EF4-FFF2-40B4-BE49-F238E27FC236}">
              <a16:creationId xmlns:a16="http://schemas.microsoft.com/office/drawing/2014/main" id="{40486601-0FEC-4CC8-BE85-5926E9CABC27}"/>
            </a:ext>
          </a:extLst>
        </xdr:cNvPr>
        <xdr:cNvSpPr txBox="1">
          <a:spLocks noChangeArrowheads="1"/>
        </xdr:cNvSpPr>
      </xdr:nvSpPr>
      <xdr:spPr bwMode="auto">
        <a:xfrm>
          <a:off x="4743450" y="339661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5" name="Text Box 15">
          <a:extLst>
            <a:ext uri="{FF2B5EF4-FFF2-40B4-BE49-F238E27FC236}">
              <a16:creationId xmlns:a16="http://schemas.microsoft.com/office/drawing/2014/main" id="{30DEBAE0-960A-473E-A628-60E949643509}"/>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096" name="Text Box 15">
          <a:extLst>
            <a:ext uri="{FF2B5EF4-FFF2-40B4-BE49-F238E27FC236}">
              <a16:creationId xmlns:a16="http://schemas.microsoft.com/office/drawing/2014/main" id="{8ED279F5-3DF4-4F7B-9B6D-F4E10F1B0B14}"/>
            </a:ext>
          </a:extLst>
        </xdr:cNvPr>
        <xdr:cNvSpPr txBox="1">
          <a:spLocks noChangeArrowheads="1"/>
        </xdr:cNvSpPr>
      </xdr:nvSpPr>
      <xdr:spPr bwMode="auto">
        <a:xfrm>
          <a:off x="4743450" y="33966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7" name="Text Box 15">
          <a:extLst>
            <a:ext uri="{FF2B5EF4-FFF2-40B4-BE49-F238E27FC236}">
              <a16:creationId xmlns:a16="http://schemas.microsoft.com/office/drawing/2014/main" id="{8E532BCE-B157-495A-98C2-457E6823DC66}"/>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8" name="Text Box 15">
          <a:extLst>
            <a:ext uri="{FF2B5EF4-FFF2-40B4-BE49-F238E27FC236}">
              <a16:creationId xmlns:a16="http://schemas.microsoft.com/office/drawing/2014/main" id="{CFC1DE4D-6F77-499C-9738-2BCE70993D3E}"/>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9" name="Text Box 15">
          <a:extLst>
            <a:ext uri="{FF2B5EF4-FFF2-40B4-BE49-F238E27FC236}">
              <a16:creationId xmlns:a16="http://schemas.microsoft.com/office/drawing/2014/main" id="{D48FB261-4294-47BE-A813-F7D168E09802}"/>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0" name="Text Box 15">
          <a:extLst>
            <a:ext uri="{FF2B5EF4-FFF2-40B4-BE49-F238E27FC236}">
              <a16:creationId xmlns:a16="http://schemas.microsoft.com/office/drawing/2014/main" id="{B949C396-728C-43E5-98F7-A5099D99AFFA}"/>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1" name="Text Box 15">
          <a:extLst>
            <a:ext uri="{FF2B5EF4-FFF2-40B4-BE49-F238E27FC236}">
              <a16:creationId xmlns:a16="http://schemas.microsoft.com/office/drawing/2014/main" id="{8D5D2AE1-591D-429F-AE7A-E12506BBC004}"/>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2" name="Text Box 15">
          <a:extLst>
            <a:ext uri="{FF2B5EF4-FFF2-40B4-BE49-F238E27FC236}">
              <a16:creationId xmlns:a16="http://schemas.microsoft.com/office/drawing/2014/main" id="{2618D184-5660-4E24-9735-1774FB45D2BF}"/>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3" name="Text Box 15">
          <a:extLst>
            <a:ext uri="{FF2B5EF4-FFF2-40B4-BE49-F238E27FC236}">
              <a16:creationId xmlns:a16="http://schemas.microsoft.com/office/drawing/2014/main" id="{F24F0CFC-D9ED-4CC7-867E-67A346D84FE5}"/>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4" name="Text Box 15">
          <a:extLst>
            <a:ext uri="{FF2B5EF4-FFF2-40B4-BE49-F238E27FC236}">
              <a16:creationId xmlns:a16="http://schemas.microsoft.com/office/drawing/2014/main" id="{F719D069-1280-49D8-8CA9-AD6BA4577D19}"/>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5" name="Text Box 15">
          <a:extLst>
            <a:ext uri="{FF2B5EF4-FFF2-40B4-BE49-F238E27FC236}">
              <a16:creationId xmlns:a16="http://schemas.microsoft.com/office/drawing/2014/main" id="{5CB22A41-CFCB-4452-8CE0-EFD558205D15}"/>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6" name="Text Box 15">
          <a:extLst>
            <a:ext uri="{FF2B5EF4-FFF2-40B4-BE49-F238E27FC236}">
              <a16:creationId xmlns:a16="http://schemas.microsoft.com/office/drawing/2014/main" id="{4EEFC4F0-07D5-47D3-B88A-1699C1B8AD5C}"/>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7" name="Text Box 15">
          <a:extLst>
            <a:ext uri="{FF2B5EF4-FFF2-40B4-BE49-F238E27FC236}">
              <a16:creationId xmlns:a16="http://schemas.microsoft.com/office/drawing/2014/main" id="{26D6F2F5-9DD1-4B48-BE33-1790A0F0C314}"/>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8" name="Text Box 15">
          <a:extLst>
            <a:ext uri="{FF2B5EF4-FFF2-40B4-BE49-F238E27FC236}">
              <a16:creationId xmlns:a16="http://schemas.microsoft.com/office/drawing/2014/main" id="{C70E5563-76B3-4C11-8EC5-0B82964B7EAF}"/>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9" name="Text Box 15">
          <a:extLst>
            <a:ext uri="{FF2B5EF4-FFF2-40B4-BE49-F238E27FC236}">
              <a16:creationId xmlns:a16="http://schemas.microsoft.com/office/drawing/2014/main" id="{F18EEB10-1277-485B-9524-B50A0ADB68DE}"/>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0" name="Text Box 15">
          <a:extLst>
            <a:ext uri="{FF2B5EF4-FFF2-40B4-BE49-F238E27FC236}">
              <a16:creationId xmlns:a16="http://schemas.microsoft.com/office/drawing/2014/main" id="{65F8B7C4-1B67-49DF-9F76-C26E150CFDC7}"/>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1" name="Text Box 15">
          <a:extLst>
            <a:ext uri="{FF2B5EF4-FFF2-40B4-BE49-F238E27FC236}">
              <a16:creationId xmlns:a16="http://schemas.microsoft.com/office/drawing/2014/main" id="{CE852351-AB2D-4BF9-9E47-69C0052C55DE}"/>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2" name="Text Box 15">
          <a:extLst>
            <a:ext uri="{FF2B5EF4-FFF2-40B4-BE49-F238E27FC236}">
              <a16:creationId xmlns:a16="http://schemas.microsoft.com/office/drawing/2014/main" id="{8DFFEA5C-5A9F-4087-87E6-E1FE60BD1A09}"/>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3" name="Text Box 15">
          <a:extLst>
            <a:ext uri="{FF2B5EF4-FFF2-40B4-BE49-F238E27FC236}">
              <a16:creationId xmlns:a16="http://schemas.microsoft.com/office/drawing/2014/main" id="{1DD8BA75-C114-43B4-ACAA-D2882C5B5B59}"/>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4" name="Text Box 15">
          <a:extLst>
            <a:ext uri="{FF2B5EF4-FFF2-40B4-BE49-F238E27FC236}">
              <a16:creationId xmlns:a16="http://schemas.microsoft.com/office/drawing/2014/main" id="{C88F337A-F570-4028-AACE-1683FBD0556D}"/>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5" name="Text Box 15">
          <a:extLst>
            <a:ext uri="{FF2B5EF4-FFF2-40B4-BE49-F238E27FC236}">
              <a16:creationId xmlns:a16="http://schemas.microsoft.com/office/drawing/2014/main" id="{48554886-E0F7-4D59-A319-E1A7D0A741EA}"/>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6" name="Text Box 15">
          <a:extLst>
            <a:ext uri="{FF2B5EF4-FFF2-40B4-BE49-F238E27FC236}">
              <a16:creationId xmlns:a16="http://schemas.microsoft.com/office/drawing/2014/main" id="{D8156C40-C35F-4456-B441-FD2CED24C5B0}"/>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7" name="Text Box 15">
          <a:extLst>
            <a:ext uri="{FF2B5EF4-FFF2-40B4-BE49-F238E27FC236}">
              <a16:creationId xmlns:a16="http://schemas.microsoft.com/office/drawing/2014/main" id="{2D160CEF-60CB-4BF5-8FC8-E7564F48C157}"/>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8" name="Text Box 15">
          <a:extLst>
            <a:ext uri="{FF2B5EF4-FFF2-40B4-BE49-F238E27FC236}">
              <a16:creationId xmlns:a16="http://schemas.microsoft.com/office/drawing/2014/main" id="{B94B26F9-46D7-4731-8372-6B8F114DD96B}"/>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9" name="Text Box 15">
          <a:extLst>
            <a:ext uri="{FF2B5EF4-FFF2-40B4-BE49-F238E27FC236}">
              <a16:creationId xmlns:a16="http://schemas.microsoft.com/office/drawing/2014/main" id="{9B49B892-467C-4830-BDE8-C12D2F6835AD}"/>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0" name="Text Box 15">
          <a:extLst>
            <a:ext uri="{FF2B5EF4-FFF2-40B4-BE49-F238E27FC236}">
              <a16:creationId xmlns:a16="http://schemas.microsoft.com/office/drawing/2014/main" id="{A4E7629D-4F9F-4A2E-8A7B-87C0D4D1D9AB}"/>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1" name="Text Box 15">
          <a:extLst>
            <a:ext uri="{FF2B5EF4-FFF2-40B4-BE49-F238E27FC236}">
              <a16:creationId xmlns:a16="http://schemas.microsoft.com/office/drawing/2014/main" id="{83578164-77F1-4718-8644-5FF72286BFFB}"/>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2" name="Text Box 15">
          <a:extLst>
            <a:ext uri="{FF2B5EF4-FFF2-40B4-BE49-F238E27FC236}">
              <a16:creationId xmlns:a16="http://schemas.microsoft.com/office/drawing/2014/main" id="{17B69735-2C50-4D03-8D11-355655D09695}"/>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3" name="Text Box 15">
          <a:extLst>
            <a:ext uri="{FF2B5EF4-FFF2-40B4-BE49-F238E27FC236}">
              <a16:creationId xmlns:a16="http://schemas.microsoft.com/office/drawing/2014/main" id="{AB3BE303-829F-4099-B102-7F2D65A7A2BE}"/>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4" name="Text Box 15">
          <a:extLst>
            <a:ext uri="{FF2B5EF4-FFF2-40B4-BE49-F238E27FC236}">
              <a16:creationId xmlns:a16="http://schemas.microsoft.com/office/drawing/2014/main" id="{8F4A1FC9-9E53-4403-8472-5ED06840B27A}"/>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5" name="Text Box 15">
          <a:extLst>
            <a:ext uri="{FF2B5EF4-FFF2-40B4-BE49-F238E27FC236}">
              <a16:creationId xmlns:a16="http://schemas.microsoft.com/office/drawing/2014/main" id="{D9CDF8F3-22EF-44CC-81DD-6CAE0E608914}"/>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8496"/>
    <xdr:sp macro="" textlink="">
      <xdr:nvSpPr>
        <xdr:cNvPr id="4126" name="Text Box 15">
          <a:extLst>
            <a:ext uri="{FF2B5EF4-FFF2-40B4-BE49-F238E27FC236}">
              <a16:creationId xmlns:a16="http://schemas.microsoft.com/office/drawing/2014/main" id="{A4EB8E85-01DD-4FC2-8437-CA1385E6D8B5}"/>
            </a:ext>
          </a:extLst>
        </xdr:cNvPr>
        <xdr:cNvSpPr txBox="1">
          <a:spLocks noChangeArrowheads="1"/>
        </xdr:cNvSpPr>
      </xdr:nvSpPr>
      <xdr:spPr bwMode="auto">
        <a:xfrm>
          <a:off x="4743450" y="35452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27" name="Text Box 15">
          <a:extLst>
            <a:ext uri="{FF2B5EF4-FFF2-40B4-BE49-F238E27FC236}">
              <a16:creationId xmlns:a16="http://schemas.microsoft.com/office/drawing/2014/main" id="{EB711162-F59A-4D2C-AD24-C5E03FEC1649}"/>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128" name="Text Box 15">
          <a:extLst>
            <a:ext uri="{FF2B5EF4-FFF2-40B4-BE49-F238E27FC236}">
              <a16:creationId xmlns:a16="http://schemas.microsoft.com/office/drawing/2014/main" id="{35199408-476A-4D5D-9DF3-2B859F708DE6}"/>
            </a:ext>
          </a:extLst>
        </xdr:cNvPr>
        <xdr:cNvSpPr txBox="1">
          <a:spLocks noChangeArrowheads="1"/>
        </xdr:cNvSpPr>
      </xdr:nvSpPr>
      <xdr:spPr bwMode="auto">
        <a:xfrm>
          <a:off x="4743450" y="35452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56743"/>
    <xdr:sp macro="" textlink="">
      <xdr:nvSpPr>
        <xdr:cNvPr id="4129" name="Text Box 15">
          <a:extLst>
            <a:ext uri="{FF2B5EF4-FFF2-40B4-BE49-F238E27FC236}">
              <a16:creationId xmlns:a16="http://schemas.microsoft.com/office/drawing/2014/main" id="{3B1A505F-2599-411D-8602-171715080B09}"/>
            </a:ext>
          </a:extLst>
        </xdr:cNvPr>
        <xdr:cNvSpPr txBox="1">
          <a:spLocks noChangeArrowheads="1"/>
        </xdr:cNvSpPr>
      </xdr:nvSpPr>
      <xdr:spPr bwMode="auto">
        <a:xfrm>
          <a:off x="4743450" y="354520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0" name="Text Box 15">
          <a:extLst>
            <a:ext uri="{FF2B5EF4-FFF2-40B4-BE49-F238E27FC236}">
              <a16:creationId xmlns:a16="http://schemas.microsoft.com/office/drawing/2014/main" id="{2C52BF24-4BA5-42FD-8470-31733A1C5C76}"/>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131" name="Text Box 15">
          <a:extLst>
            <a:ext uri="{FF2B5EF4-FFF2-40B4-BE49-F238E27FC236}">
              <a16:creationId xmlns:a16="http://schemas.microsoft.com/office/drawing/2014/main" id="{C304B156-4D1F-404D-9912-F53A90BAE12B}"/>
            </a:ext>
          </a:extLst>
        </xdr:cNvPr>
        <xdr:cNvSpPr txBox="1">
          <a:spLocks noChangeArrowheads="1"/>
        </xdr:cNvSpPr>
      </xdr:nvSpPr>
      <xdr:spPr bwMode="auto">
        <a:xfrm>
          <a:off x="4743450" y="35452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2" name="Text Box 15">
          <a:extLst>
            <a:ext uri="{FF2B5EF4-FFF2-40B4-BE49-F238E27FC236}">
              <a16:creationId xmlns:a16="http://schemas.microsoft.com/office/drawing/2014/main" id="{B491D264-C443-4CDF-8BD0-EABA694808AB}"/>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3" name="Text Box 15">
          <a:extLst>
            <a:ext uri="{FF2B5EF4-FFF2-40B4-BE49-F238E27FC236}">
              <a16:creationId xmlns:a16="http://schemas.microsoft.com/office/drawing/2014/main" id="{B17827D4-4DDD-4B74-98D1-DD0C232F6DFC}"/>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4" name="Text Box 15">
          <a:extLst>
            <a:ext uri="{FF2B5EF4-FFF2-40B4-BE49-F238E27FC236}">
              <a16:creationId xmlns:a16="http://schemas.microsoft.com/office/drawing/2014/main" id="{9AD4D988-2EB9-4511-877A-383792370498}"/>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5" name="Text Box 15">
          <a:extLst>
            <a:ext uri="{FF2B5EF4-FFF2-40B4-BE49-F238E27FC236}">
              <a16:creationId xmlns:a16="http://schemas.microsoft.com/office/drawing/2014/main" id="{F5C11693-7020-4A6E-82AF-9487317E9A3C}"/>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6" name="Text Box 15">
          <a:extLst>
            <a:ext uri="{FF2B5EF4-FFF2-40B4-BE49-F238E27FC236}">
              <a16:creationId xmlns:a16="http://schemas.microsoft.com/office/drawing/2014/main" id="{D663C009-CCF3-43C5-8016-0B6AC5858D0C}"/>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7" name="Text Box 15">
          <a:extLst>
            <a:ext uri="{FF2B5EF4-FFF2-40B4-BE49-F238E27FC236}">
              <a16:creationId xmlns:a16="http://schemas.microsoft.com/office/drawing/2014/main" id="{7324E5B7-5F0D-4E95-8361-61E9AC013A32}"/>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8" name="Text Box 15">
          <a:extLst>
            <a:ext uri="{FF2B5EF4-FFF2-40B4-BE49-F238E27FC236}">
              <a16:creationId xmlns:a16="http://schemas.microsoft.com/office/drawing/2014/main" id="{CFF15CFD-7BFA-49FA-8576-FD834C6DC513}"/>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9" name="Text Box 15">
          <a:extLst>
            <a:ext uri="{FF2B5EF4-FFF2-40B4-BE49-F238E27FC236}">
              <a16:creationId xmlns:a16="http://schemas.microsoft.com/office/drawing/2014/main" id="{DCF8A2B7-515D-49C9-B178-0A98FF787AEA}"/>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0" name="Text Box 15">
          <a:extLst>
            <a:ext uri="{FF2B5EF4-FFF2-40B4-BE49-F238E27FC236}">
              <a16:creationId xmlns:a16="http://schemas.microsoft.com/office/drawing/2014/main" id="{E2F0DEFE-6774-46D2-83C8-98C51EDB3CA6}"/>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1" name="Text Box 15">
          <a:extLst>
            <a:ext uri="{FF2B5EF4-FFF2-40B4-BE49-F238E27FC236}">
              <a16:creationId xmlns:a16="http://schemas.microsoft.com/office/drawing/2014/main" id="{C13D731F-B4FC-4A4D-B20B-709B9B469C57}"/>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2" name="Text Box 15">
          <a:extLst>
            <a:ext uri="{FF2B5EF4-FFF2-40B4-BE49-F238E27FC236}">
              <a16:creationId xmlns:a16="http://schemas.microsoft.com/office/drawing/2014/main" id="{0DD4832C-91D0-45F9-8FC7-E6F95DDAB183}"/>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3" name="Text Box 15">
          <a:extLst>
            <a:ext uri="{FF2B5EF4-FFF2-40B4-BE49-F238E27FC236}">
              <a16:creationId xmlns:a16="http://schemas.microsoft.com/office/drawing/2014/main" id="{1B0D4B0E-979F-482C-BFC2-D9CEC30AAF8B}"/>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4" name="Text Box 15">
          <a:extLst>
            <a:ext uri="{FF2B5EF4-FFF2-40B4-BE49-F238E27FC236}">
              <a16:creationId xmlns:a16="http://schemas.microsoft.com/office/drawing/2014/main" id="{0895961A-18EA-4734-A279-EA07965E5071}"/>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5" name="Text Box 15">
          <a:extLst>
            <a:ext uri="{FF2B5EF4-FFF2-40B4-BE49-F238E27FC236}">
              <a16:creationId xmlns:a16="http://schemas.microsoft.com/office/drawing/2014/main" id="{13DDD9FC-EE43-4C45-B4FB-EEC8E8AC06BF}"/>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6" name="Text Box 15">
          <a:extLst>
            <a:ext uri="{FF2B5EF4-FFF2-40B4-BE49-F238E27FC236}">
              <a16:creationId xmlns:a16="http://schemas.microsoft.com/office/drawing/2014/main" id="{430E9A1E-73E8-4F1B-BFBC-028D9ED9229E}"/>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7" name="Text Box 15">
          <a:extLst>
            <a:ext uri="{FF2B5EF4-FFF2-40B4-BE49-F238E27FC236}">
              <a16:creationId xmlns:a16="http://schemas.microsoft.com/office/drawing/2014/main" id="{523197F4-DE32-43F2-95DC-06DC85E8AA2A}"/>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4148" name="Text Box 15">
          <a:extLst>
            <a:ext uri="{FF2B5EF4-FFF2-40B4-BE49-F238E27FC236}">
              <a16:creationId xmlns:a16="http://schemas.microsoft.com/office/drawing/2014/main" id="{52B9FDDB-40B3-497C-B344-94D64CE2DEEC}"/>
            </a:ext>
          </a:extLst>
        </xdr:cNvPr>
        <xdr:cNvSpPr txBox="1">
          <a:spLocks noChangeArrowheads="1"/>
        </xdr:cNvSpPr>
      </xdr:nvSpPr>
      <xdr:spPr bwMode="auto">
        <a:xfrm>
          <a:off x="4743450" y="361950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49" name="Text Box 15">
          <a:extLst>
            <a:ext uri="{FF2B5EF4-FFF2-40B4-BE49-F238E27FC236}">
              <a16:creationId xmlns:a16="http://schemas.microsoft.com/office/drawing/2014/main" id="{C5395EB6-3FF7-4566-8B4A-0E68E51F393F}"/>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150" name="Text Box 15">
          <a:extLst>
            <a:ext uri="{FF2B5EF4-FFF2-40B4-BE49-F238E27FC236}">
              <a16:creationId xmlns:a16="http://schemas.microsoft.com/office/drawing/2014/main" id="{1F95A080-C246-44E5-A37E-2F09BA88BAC8}"/>
            </a:ext>
          </a:extLst>
        </xdr:cNvPr>
        <xdr:cNvSpPr txBox="1">
          <a:spLocks noChangeArrowheads="1"/>
        </xdr:cNvSpPr>
      </xdr:nvSpPr>
      <xdr:spPr bwMode="auto">
        <a:xfrm>
          <a:off x="4743450" y="36195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4151" name="Text Box 15">
          <a:extLst>
            <a:ext uri="{FF2B5EF4-FFF2-40B4-BE49-F238E27FC236}">
              <a16:creationId xmlns:a16="http://schemas.microsoft.com/office/drawing/2014/main" id="{05126D82-E3B6-4A0E-99C1-1645855688AD}"/>
            </a:ext>
          </a:extLst>
        </xdr:cNvPr>
        <xdr:cNvSpPr txBox="1">
          <a:spLocks noChangeArrowheads="1"/>
        </xdr:cNvSpPr>
      </xdr:nvSpPr>
      <xdr:spPr bwMode="auto">
        <a:xfrm>
          <a:off x="4743450" y="361950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2" name="Text Box 15">
          <a:extLst>
            <a:ext uri="{FF2B5EF4-FFF2-40B4-BE49-F238E27FC236}">
              <a16:creationId xmlns:a16="http://schemas.microsoft.com/office/drawing/2014/main" id="{F8AE6F21-7338-411A-8BFF-60952D143DC9}"/>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153" name="Text Box 15">
          <a:extLst>
            <a:ext uri="{FF2B5EF4-FFF2-40B4-BE49-F238E27FC236}">
              <a16:creationId xmlns:a16="http://schemas.microsoft.com/office/drawing/2014/main" id="{AA39B374-78D3-4C40-9D2F-5A16D1963D4F}"/>
            </a:ext>
          </a:extLst>
        </xdr:cNvPr>
        <xdr:cNvSpPr txBox="1">
          <a:spLocks noChangeArrowheads="1"/>
        </xdr:cNvSpPr>
      </xdr:nvSpPr>
      <xdr:spPr bwMode="auto">
        <a:xfrm>
          <a:off x="4743450" y="36195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4" name="Text Box 15">
          <a:extLst>
            <a:ext uri="{FF2B5EF4-FFF2-40B4-BE49-F238E27FC236}">
              <a16:creationId xmlns:a16="http://schemas.microsoft.com/office/drawing/2014/main" id="{1419BD53-BE05-4C45-9751-8C1B027836E6}"/>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5" name="Text Box 15">
          <a:extLst>
            <a:ext uri="{FF2B5EF4-FFF2-40B4-BE49-F238E27FC236}">
              <a16:creationId xmlns:a16="http://schemas.microsoft.com/office/drawing/2014/main" id="{421D8C39-38AD-44E9-BBAB-31B4CDE598DF}"/>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6" name="Text Box 15">
          <a:extLst>
            <a:ext uri="{FF2B5EF4-FFF2-40B4-BE49-F238E27FC236}">
              <a16:creationId xmlns:a16="http://schemas.microsoft.com/office/drawing/2014/main" id="{06D8C0FA-F2A5-47DF-A5D2-E414C4ACACBB}"/>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7" name="Text Box 15">
          <a:extLst>
            <a:ext uri="{FF2B5EF4-FFF2-40B4-BE49-F238E27FC236}">
              <a16:creationId xmlns:a16="http://schemas.microsoft.com/office/drawing/2014/main" id="{53E36F3F-83C1-4149-A187-08519E4D5EB7}"/>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8" name="Text Box 15">
          <a:extLst>
            <a:ext uri="{FF2B5EF4-FFF2-40B4-BE49-F238E27FC236}">
              <a16:creationId xmlns:a16="http://schemas.microsoft.com/office/drawing/2014/main" id="{84F7A001-DB50-4C93-825A-005777ED4F51}"/>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9" name="Text Box 15">
          <a:extLst>
            <a:ext uri="{FF2B5EF4-FFF2-40B4-BE49-F238E27FC236}">
              <a16:creationId xmlns:a16="http://schemas.microsoft.com/office/drawing/2014/main" id="{68839BAB-BD0C-486F-9E77-56E565D78BD4}"/>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0" name="Text Box 15">
          <a:extLst>
            <a:ext uri="{FF2B5EF4-FFF2-40B4-BE49-F238E27FC236}">
              <a16:creationId xmlns:a16="http://schemas.microsoft.com/office/drawing/2014/main" id="{B1F3457E-7FDB-4FC7-BE13-8DAE64F143EE}"/>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1" name="Text Box 15">
          <a:extLst>
            <a:ext uri="{FF2B5EF4-FFF2-40B4-BE49-F238E27FC236}">
              <a16:creationId xmlns:a16="http://schemas.microsoft.com/office/drawing/2014/main" id="{67CCE63A-9F20-4C3D-B2EA-0C23EF067C3A}"/>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2" name="Text Box 15">
          <a:extLst>
            <a:ext uri="{FF2B5EF4-FFF2-40B4-BE49-F238E27FC236}">
              <a16:creationId xmlns:a16="http://schemas.microsoft.com/office/drawing/2014/main" id="{9FF57472-4AB8-4B1B-9D69-EA5146401F6C}"/>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3" name="Text Box 15">
          <a:extLst>
            <a:ext uri="{FF2B5EF4-FFF2-40B4-BE49-F238E27FC236}">
              <a16:creationId xmlns:a16="http://schemas.microsoft.com/office/drawing/2014/main" id="{3D6618CE-84B4-4E9E-86C4-5C0BFD766CC4}"/>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4" name="Text Box 15">
          <a:extLst>
            <a:ext uri="{FF2B5EF4-FFF2-40B4-BE49-F238E27FC236}">
              <a16:creationId xmlns:a16="http://schemas.microsoft.com/office/drawing/2014/main" id="{DB747C00-E2C8-407E-9539-6487F9891B24}"/>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5" name="Text Box 15">
          <a:extLst>
            <a:ext uri="{FF2B5EF4-FFF2-40B4-BE49-F238E27FC236}">
              <a16:creationId xmlns:a16="http://schemas.microsoft.com/office/drawing/2014/main" id="{89C1C98C-291A-4726-8F7D-14F6343A1F78}"/>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6" name="Text Box 15">
          <a:extLst>
            <a:ext uri="{FF2B5EF4-FFF2-40B4-BE49-F238E27FC236}">
              <a16:creationId xmlns:a16="http://schemas.microsoft.com/office/drawing/2014/main" id="{422536FC-1AD5-4A84-BA7E-FFD1CFE2D7DD}"/>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7" name="Text Box 15">
          <a:extLst>
            <a:ext uri="{FF2B5EF4-FFF2-40B4-BE49-F238E27FC236}">
              <a16:creationId xmlns:a16="http://schemas.microsoft.com/office/drawing/2014/main" id="{C5F2F1F3-E13B-4A7E-AD49-9718448871D9}"/>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8" name="Text Box 15">
          <a:extLst>
            <a:ext uri="{FF2B5EF4-FFF2-40B4-BE49-F238E27FC236}">
              <a16:creationId xmlns:a16="http://schemas.microsoft.com/office/drawing/2014/main" id="{CC1E8A03-B29A-4268-A11D-B3DC1F2C4AB2}"/>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9" name="Text Box 15">
          <a:extLst>
            <a:ext uri="{FF2B5EF4-FFF2-40B4-BE49-F238E27FC236}">
              <a16:creationId xmlns:a16="http://schemas.microsoft.com/office/drawing/2014/main" id="{CBDCBA75-2861-4DA6-A70D-E64FADF25055}"/>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0" name="Text Box 15">
          <a:extLst>
            <a:ext uri="{FF2B5EF4-FFF2-40B4-BE49-F238E27FC236}">
              <a16:creationId xmlns:a16="http://schemas.microsoft.com/office/drawing/2014/main" id="{78A28BB2-08E0-455F-A784-E6FCA2DA162D}"/>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1" name="Text Box 15">
          <a:extLst>
            <a:ext uri="{FF2B5EF4-FFF2-40B4-BE49-F238E27FC236}">
              <a16:creationId xmlns:a16="http://schemas.microsoft.com/office/drawing/2014/main" id="{57DA7662-68E9-48AC-8DA6-73263460069D}"/>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2" name="Text Box 15">
          <a:extLst>
            <a:ext uri="{FF2B5EF4-FFF2-40B4-BE49-F238E27FC236}">
              <a16:creationId xmlns:a16="http://schemas.microsoft.com/office/drawing/2014/main" id="{3FA09F3F-5930-47A8-BD6A-C5C3D442C575}"/>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3" name="Text Box 15">
          <a:extLst>
            <a:ext uri="{FF2B5EF4-FFF2-40B4-BE49-F238E27FC236}">
              <a16:creationId xmlns:a16="http://schemas.microsoft.com/office/drawing/2014/main" id="{2EAE09E5-A1AB-4BFF-BC39-91B97C407255}"/>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4" name="Text Box 15">
          <a:extLst>
            <a:ext uri="{FF2B5EF4-FFF2-40B4-BE49-F238E27FC236}">
              <a16:creationId xmlns:a16="http://schemas.microsoft.com/office/drawing/2014/main" id="{F5ADC249-30D4-4107-A505-2E41CAB936D7}"/>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5" name="Text Box 15">
          <a:extLst>
            <a:ext uri="{FF2B5EF4-FFF2-40B4-BE49-F238E27FC236}">
              <a16:creationId xmlns:a16="http://schemas.microsoft.com/office/drawing/2014/main" id="{58AAEF3A-22CF-40A8-A8AB-3DBDA58E1732}"/>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6" name="Text Box 15">
          <a:extLst>
            <a:ext uri="{FF2B5EF4-FFF2-40B4-BE49-F238E27FC236}">
              <a16:creationId xmlns:a16="http://schemas.microsoft.com/office/drawing/2014/main" id="{E0ADFBDA-2E87-4CB7-9CDC-411EAFD8B941}"/>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7" name="Text Box 15">
          <a:extLst>
            <a:ext uri="{FF2B5EF4-FFF2-40B4-BE49-F238E27FC236}">
              <a16:creationId xmlns:a16="http://schemas.microsoft.com/office/drawing/2014/main" id="{CDBC05EB-1E14-4630-AE0E-17291EA3D39A}"/>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8" name="Text Box 15">
          <a:extLst>
            <a:ext uri="{FF2B5EF4-FFF2-40B4-BE49-F238E27FC236}">
              <a16:creationId xmlns:a16="http://schemas.microsoft.com/office/drawing/2014/main" id="{55D2D320-9ACD-484E-98E3-9CE728C417AD}"/>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9" name="Text Box 15">
          <a:extLst>
            <a:ext uri="{FF2B5EF4-FFF2-40B4-BE49-F238E27FC236}">
              <a16:creationId xmlns:a16="http://schemas.microsoft.com/office/drawing/2014/main" id="{3FEEE9FF-0BA6-47D4-B228-0835FFFA420F}"/>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0" name="Text Box 15">
          <a:extLst>
            <a:ext uri="{FF2B5EF4-FFF2-40B4-BE49-F238E27FC236}">
              <a16:creationId xmlns:a16="http://schemas.microsoft.com/office/drawing/2014/main" id="{19BA7535-D218-46D3-8D01-E5CC5ED25ADF}"/>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1" name="Text Box 15">
          <a:extLst>
            <a:ext uri="{FF2B5EF4-FFF2-40B4-BE49-F238E27FC236}">
              <a16:creationId xmlns:a16="http://schemas.microsoft.com/office/drawing/2014/main" id="{93EF51C2-AA61-4762-8E54-6461192F9CA0}"/>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2" name="Text Box 15">
          <a:extLst>
            <a:ext uri="{FF2B5EF4-FFF2-40B4-BE49-F238E27FC236}">
              <a16:creationId xmlns:a16="http://schemas.microsoft.com/office/drawing/2014/main" id="{8119343C-BBEA-4D7D-84F2-77A2655F04BB}"/>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3" name="Text Box 15">
          <a:extLst>
            <a:ext uri="{FF2B5EF4-FFF2-40B4-BE49-F238E27FC236}">
              <a16:creationId xmlns:a16="http://schemas.microsoft.com/office/drawing/2014/main" id="{3FCBC937-560C-443F-9BE0-7190FBEF5D41}"/>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4" name="Text Box 15">
          <a:extLst>
            <a:ext uri="{FF2B5EF4-FFF2-40B4-BE49-F238E27FC236}">
              <a16:creationId xmlns:a16="http://schemas.microsoft.com/office/drawing/2014/main" id="{A5FA6500-9761-4B76-8694-E267A2AF05F6}"/>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5" name="Text Box 15">
          <a:extLst>
            <a:ext uri="{FF2B5EF4-FFF2-40B4-BE49-F238E27FC236}">
              <a16:creationId xmlns:a16="http://schemas.microsoft.com/office/drawing/2014/main" id="{66A80181-CF92-4023-ABFC-FD9759A6042F}"/>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6" name="Text Box 15">
          <a:extLst>
            <a:ext uri="{FF2B5EF4-FFF2-40B4-BE49-F238E27FC236}">
              <a16:creationId xmlns:a16="http://schemas.microsoft.com/office/drawing/2014/main" id="{4527DFD4-F36B-480B-AA70-EB572F4F7C01}"/>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7" name="Text Box 15">
          <a:extLst>
            <a:ext uri="{FF2B5EF4-FFF2-40B4-BE49-F238E27FC236}">
              <a16:creationId xmlns:a16="http://schemas.microsoft.com/office/drawing/2014/main" id="{C4B772BF-38E3-49D7-AF05-BF5C0AD1E50C}"/>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4188" name="Text Box 15">
          <a:extLst>
            <a:ext uri="{FF2B5EF4-FFF2-40B4-BE49-F238E27FC236}">
              <a16:creationId xmlns:a16="http://schemas.microsoft.com/office/drawing/2014/main" id="{8802807F-5415-4BD9-AEC1-ED5842DE5747}"/>
            </a:ext>
          </a:extLst>
        </xdr:cNvPr>
        <xdr:cNvSpPr txBox="1">
          <a:spLocks noChangeArrowheads="1"/>
        </xdr:cNvSpPr>
      </xdr:nvSpPr>
      <xdr:spPr bwMode="auto">
        <a:xfrm>
          <a:off x="4743450" y="3768090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89" name="Text Box 15">
          <a:extLst>
            <a:ext uri="{FF2B5EF4-FFF2-40B4-BE49-F238E27FC236}">
              <a16:creationId xmlns:a16="http://schemas.microsoft.com/office/drawing/2014/main" id="{79D7C0EF-B078-4CD1-83F3-D91CDFBBF01D}"/>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190" name="Text Box 15">
          <a:extLst>
            <a:ext uri="{FF2B5EF4-FFF2-40B4-BE49-F238E27FC236}">
              <a16:creationId xmlns:a16="http://schemas.microsoft.com/office/drawing/2014/main" id="{58DE76ED-3211-43AC-8A6E-E629ED27E9D4}"/>
            </a:ext>
          </a:extLst>
        </xdr:cNvPr>
        <xdr:cNvSpPr txBox="1">
          <a:spLocks noChangeArrowheads="1"/>
        </xdr:cNvSpPr>
      </xdr:nvSpPr>
      <xdr:spPr bwMode="auto">
        <a:xfrm>
          <a:off x="4743450" y="37680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4191" name="Text Box 15">
          <a:extLst>
            <a:ext uri="{FF2B5EF4-FFF2-40B4-BE49-F238E27FC236}">
              <a16:creationId xmlns:a16="http://schemas.microsoft.com/office/drawing/2014/main" id="{EA63B6F1-249E-4625-BA08-7E24228C220B}"/>
            </a:ext>
          </a:extLst>
        </xdr:cNvPr>
        <xdr:cNvSpPr txBox="1">
          <a:spLocks noChangeArrowheads="1"/>
        </xdr:cNvSpPr>
      </xdr:nvSpPr>
      <xdr:spPr bwMode="auto">
        <a:xfrm>
          <a:off x="4743450" y="376809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2" name="Text Box 15">
          <a:extLst>
            <a:ext uri="{FF2B5EF4-FFF2-40B4-BE49-F238E27FC236}">
              <a16:creationId xmlns:a16="http://schemas.microsoft.com/office/drawing/2014/main" id="{7F29F370-CB08-4C3C-AE7C-553EC3E3F90A}"/>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193" name="Text Box 15">
          <a:extLst>
            <a:ext uri="{FF2B5EF4-FFF2-40B4-BE49-F238E27FC236}">
              <a16:creationId xmlns:a16="http://schemas.microsoft.com/office/drawing/2014/main" id="{1B037E82-1D9A-4294-84E1-9A1764096F71}"/>
            </a:ext>
          </a:extLst>
        </xdr:cNvPr>
        <xdr:cNvSpPr txBox="1">
          <a:spLocks noChangeArrowheads="1"/>
        </xdr:cNvSpPr>
      </xdr:nvSpPr>
      <xdr:spPr bwMode="auto">
        <a:xfrm>
          <a:off x="4743450" y="37680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4194" name="Text Box 15">
          <a:extLst>
            <a:ext uri="{FF2B5EF4-FFF2-40B4-BE49-F238E27FC236}">
              <a16:creationId xmlns:a16="http://schemas.microsoft.com/office/drawing/2014/main" id="{D3C34CDE-B8A5-4738-8886-33015A91FD59}"/>
            </a:ext>
          </a:extLst>
        </xdr:cNvPr>
        <xdr:cNvSpPr txBox="1">
          <a:spLocks noChangeArrowheads="1"/>
        </xdr:cNvSpPr>
      </xdr:nvSpPr>
      <xdr:spPr bwMode="auto">
        <a:xfrm>
          <a:off x="4743450" y="376809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5" name="Text Box 15">
          <a:extLst>
            <a:ext uri="{FF2B5EF4-FFF2-40B4-BE49-F238E27FC236}">
              <a16:creationId xmlns:a16="http://schemas.microsoft.com/office/drawing/2014/main" id="{6C22407E-EA06-4447-BC3E-9FFEE007B7BF}"/>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196" name="Text Box 15">
          <a:extLst>
            <a:ext uri="{FF2B5EF4-FFF2-40B4-BE49-F238E27FC236}">
              <a16:creationId xmlns:a16="http://schemas.microsoft.com/office/drawing/2014/main" id="{DA092F3C-3FE6-4165-AE6C-C54A49D9DE5D}"/>
            </a:ext>
          </a:extLst>
        </xdr:cNvPr>
        <xdr:cNvSpPr txBox="1">
          <a:spLocks noChangeArrowheads="1"/>
        </xdr:cNvSpPr>
      </xdr:nvSpPr>
      <xdr:spPr bwMode="auto">
        <a:xfrm>
          <a:off x="4743450" y="37680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7" name="Text Box 15">
          <a:extLst>
            <a:ext uri="{FF2B5EF4-FFF2-40B4-BE49-F238E27FC236}">
              <a16:creationId xmlns:a16="http://schemas.microsoft.com/office/drawing/2014/main" id="{FAC9060D-6EE3-44D6-8F30-0FEAC4E36FBA}"/>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8" name="Text Box 15">
          <a:extLst>
            <a:ext uri="{FF2B5EF4-FFF2-40B4-BE49-F238E27FC236}">
              <a16:creationId xmlns:a16="http://schemas.microsoft.com/office/drawing/2014/main" id="{EAA2BCFA-B6C8-4972-8A95-9171DCB6939E}"/>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9" name="Text Box 15">
          <a:extLst>
            <a:ext uri="{FF2B5EF4-FFF2-40B4-BE49-F238E27FC236}">
              <a16:creationId xmlns:a16="http://schemas.microsoft.com/office/drawing/2014/main" id="{C6B22C78-809C-4DAB-93DA-A5E8C4533AC1}"/>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0" name="Text Box 15">
          <a:extLst>
            <a:ext uri="{FF2B5EF4-FFF2-40B4-BE49-F238E27FC236}">
              <a16:creationId xmlns:a16="http://schemas.microsoft.com/office/drawing/2014/main" id="{2BDC6563-F713-42A4-AD74-A3A8BDF7E8F7}"/>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1" name="Text Box 15">
          <a:extLst>
            <a:ext uri="{FF2B5EF4-FFF2-40B4-BE49-F238E27FC236}">
              <a16:creationId xmlns:a16="http://schemas.microsoft.com/office/drawing/2014/main" id="{6ED6F149-863F-45A1-B3A2-472B18A2EE14}"/>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2" name="Text Box 15">
          <a:extLst>
            <a:ext uri="{FF2B5EF4-FFF2-40B4-BE49-F238E27FC236}">
              <a16:creationId xmlns:a16="http://schemas.microsoft.com/office/drawing/2014/main" id="{D515A5AB-58FE-4175-A715-CB8E197555A9}"/>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3" name="Text Box 15">
          <a:extLst>
            <a:ext uri="{FF2B5EF4-FFF2-40B4-BE49-F238E27FC236}">
              <a16:creationId xmlns:a16="http://schemas.microsoft.com/office/drawing/2014/main" id="{746EF204-818C-4D7E-BC10-0C7737B5EB50}"/>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4" name="Text Box 15">
          <a:extLst>
            <a:ext uri="{FF2B5EF4-FFF2-40B4-BE49-F238E27FC236}">
              <a16:creationId xmlns:a16="http://schemas.microsoft.com/office/drawing/2014/main" id="{78748A12-4886-44DF-BFAF-1E5F966CFA41}"/>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5" name="Text Box 15">
          <a:extLst>
            <a:ext uri="{FF2B5EF4-FFF2-40B4-BE49-F238E27FC236}">
              <a16:creationId xmlns:a16="http://schemas.microsoft.com/office/drawing/2014/main" id="{294D52DE-4272-4D21-BEAC-125CF014C11E}"/>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6" name="Text Box 15">
          <a:extLst>
            <a:ext uri="{FF2B5EF4-FFF2-40B4-BE49-F238E27FC236}">
              <a16:creationId xmlns:a16="http://schemas.microsoft.com/office/drawing/2014/main" id="{24DEB7F8-36CD-415C-A2AF-3E77214CB080}"/>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7" name="Text Box 15">
          <a:extLst>
            <a:ext uri="{FF2B5EF4-FFF2-40B4-BE49-F238E27FC236}">
              <a16:creationId xmlns:a16="http://schemas.microsoft.com/office/drawing/2014/main" id="{B1E93A88-0976-48CC-ADBE-6C16262C8553}"/>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8" name="Text Box 15">
          <a:extLst>
            <a:ext uri="{FF2B5EF4-FFF2-40B4-BE49-F238E27FC236}">
              <a16:creationId xmlns:a16="http://schemas.microsoft.com/office/drawing/2014/main" id="{C2760CBB-7DA6-4602-AD33-5F489FE59172}"/>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9" name="Text Box 15">
          <a:extLst>
            <a:ext uri="{FF2B5EF4-FFF2-40B4-BE49-F238E27FC236}">
              <a16:creationId xmlns:a16="http://schemas.microsoft.com/office/drawing/2014/main" id="{66AC5E28-9A95-4893-9C10-E0BDE3DAC184}"/>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0" name="Text Box 15">
          <a:extLst>
            <a:ext uri="{FF2B5EF4-FFF2-40B4-BE49-F238E27FC236}">
              <a16:creationId xmlns:a16="http://schemas.microsoft.com/office/drawing/2014/main" id="{B4D1F2AA-9B22-4A3A-9942-B15A89BC1706}"/>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1" name="Text Box 15">
          <a:extLst>
            <a:ext uri="{FF2B5EF4-FFF2-40B4-BE49-F238E27FC236}">
              <a16:creationId xmlns:a16="http://schemas.microsoft.com/office/drawing/2014/main" id="{0CBC6BE8-C6F6-425D-9A3B-96A95216E5EB}"/>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2" name="Text Box 15">
          <a:extLst>
            <a:ext uri="{FF2B5EF4-FFF2-40B4-BE49-F238E27FC236}">
              <a16:creationId xmlns:a16="http://schemas.microsoft.com/office/drawing/2014/main" id="{F38A00D4-23CB-4F36-8A4F-85EB99CBEAB4}"/>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3" name="Text Box 15">
          <a:extLst>
            <a:ext uri="{FF2B5EF4-FFF2-40B4-BE49-F238E27FC236}">
              <a16:creationId xmlns:a16="http://schemas.microsoft.com/office/drawing/2014/main" id="{3CDC3F59-0CDD-42EC-9BEC-2C33AA55F139}"/>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4" name="Text Box 15">
          <a:extLst>
            <a:ext uri="{FF2B5EF4-FFF2-40B4-BE49-F238E27FC236}">
              <a16:creationId xmlns:a16="http://schemas.microsoft.com/office/drawing/2014/main" id="{6CD126DE-F06F-4216-9D02-CAFE3716A922}"/>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61691"/>
    <xdr:sp macro="" textlink="">
      <xdr:nvSpPr>
        <xdr:cNvPr id="4215" name="Text Box 15">
          <a:extLst>
            <a:ext uri="{FF2B5EF4-FFF2-40B4-BE49-F238E27FC236}">
              <a16:creationId xmlns:a16="http://schemas.microsoft.com/office/drawing/2014/main" id="{C0740C4E-C9E4-44FD-8D48-E9206F860E48}"/>
            </a:ext>
          </a:extLst>
        </xdr:cNvPr>
        <xdr:cNvSpPr txBox="1">
          <a:spLocks noChangeArrowheads="1"/>
        </xdr:cNvSpPr>
      </xdr:nvSpPr>
      <xdr:spPr bwMode="auto">
        <a:xfrm>
          <a:off x="4743450" y="384238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16" name="Text Box 15">
          <a:extLst>
            <a:ext uri="{FF2B5EF4-FFF2-40B4-BE49-F238E27FC236}">
              <a16:creationId xmlns:a16="http://schemas.microsoft.com/office/drawing/2014/main" id="{EA451EBD-2CAB-4701-8A81-6D6724A9CF22}"/>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217" name="Text Box 15">
          <a:extLst>
            <a:ext uri="{FF2B5EF4-FFF2-40B4-BE49-F238E27FC236}">
              <a16:creationId xmlns:a16="http://schemas.microsoft.com/office/drawing/2014/main" id="{FF8082D4-73A7-4F6C-9EEF-33348D67B34E}"/>
            </a:ext>
          </a:extLst>
        </xdr:cNvPr>
        <xdr:cNvSpPr txBox="1">
          <a:spLocks noChangeArrowheads="1"/>
        </xdr:cNvSpPr>
      </xdr:nvSpPr>
      <xdr:spPr bwMode="auto">
        <a:xfrm>
          <a:off x="4743450" y="38423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8496"/>
    <xdr:sp macro="" textlink="">
      <xdr:nvSpPr>
        <xdr:cNvPr id="4218" name="Text Box 15">
          <a:extLst>
            <a:ext uri="{FF2B5EF4-FFF2-40B4-BE49-F238E27FC236}">
              <a16:creationId xmlns:a16="http://schemas.microsoft.com/office/drawing/2014/main" id="{4A3981E1-EAC6-48BF-8A39-399B06C08970}"/>
            </a:ext>
          </a:extLst>
        </xdr:cNvPr>
        <xdr:cNvSpPr txBox="1">
          <a:spLocks noChangeArrowheads="1"/>
        </xdr:cNvSpPr>
      </xdr:nvSpPr>
      <xdr:spPr bwMode="auto">
        <a:xfrm>
          <a:off x="4743450" y="384238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19" name="Text Box 15">
          <a:extLst>
            <a:ext uri="{FF2B5EF4-FFF2-40B4-BE49-F238E27FC236}">
              <a16:creationId xmlns:a16="http://schemas.microsoft.com/office/drawing/2014/main" id="{C83CE2D8-6724-40D9-BD0D-694FB858CBD4}"/>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220" name="Text Box 15">
          <a:extLst>
            <a:ext uri="{FF2B5EF4-FFF2-40B4-BE49-F238E27FC236}">
              <a16:creationId xmlns:a16="http://schemas.microsoft.com/office/drawing/2014/main" id="{C2DEB062-C5B2-47FF-A612-3D4556B2911F}"/>
            </a:ext>
          </a:extLst>
        </xdr:cNvPr>
        <xdr:cNvSpPr txBox="1">
          <a:spLocks noChangeArrowheads="1"/>
        </xdr:cNvSpPr>
      </xdr:nvSpPr>
      <xdr:spPr bwMode="auto">
        <a:xfrm>
          <a:off x="4743450" y="38423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56743"/>
    <xdr:sp macro="" textlink="">
      <xdr:nvSpPr>
        <xdr:cNvPr id="4221" name="Text Box 15">
          <a:extLst>
            <a:ext uri="{FF2B5EF4-FFF2-40B4-BE49-F238E27FC236}">
              <a16:creationId xmlns:a16="http://schemas.microsoft.com/office/drawing/2014/main" id="{44ECD79B-528A-4577-AE74-A419DE41526C}"/>
            </a:ext>
          </a:extLst>
        </xdr:cNvPr>
        <xdr:cNvSpPr txBox="1">
          <a:spLocks noChangeArrowheads="1"/>
        </xdr:cNvSpPr>
      </xdr:nvSpPr>
      <xdr:spPr bwMode="auto">
        <a:xfrm>
          <a:off x="4743450" y="384238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2" name="Text Box 15">
          <a:extLst>
            <a:ext uri="{FF2B5EF4-FFF2-40B4-BE49-F238E27FC236}">
              <a16:creationId xmlns:a16="http://schemas.microsoft.com/office/drawing/2014/main" id="{B26CCFF3-4DC8-4175-93E1-22555C45F1FF}"/>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223" name="Text Box 15">
          <a:extLst>
            <a:ext uri="{FF2B5EF4-FFF2-40B4-BE49-F238E27FC236}">
              <a16:creationId xmlns:a16="http://schemas.microsoft.com/office/drawing/2014/main" id="{165115E3-CE0F-44E1-B210-03058329FD97}"/>
            </a:ext>
          </a:extLst>
        </xdr:cNvPr>
        <xdr:cNvSpPr txBox="1">
          <a:spLocks noChangeArrowheads="1"/>
        </xdr:cNvSpPr>
      </xdr:nvSpPr>
      <xdr:spPr bwMode="auto">
        <a:xfrm>
          <a:off x="4743450" y="38423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4" name="Text Box 15">
          <a:extLst>
            <a:ext uri="{FF2B5EF4-FFF2-40B4-BE49-F238E27FC236}">
              <a16:creationId xmlns:a16="http://schemas.microsoft.com/office/drawing/2014/main" id="{1825DC7C-C419-4A70-A685-546C8925AE4F}"/>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5" name="Text Box 15">
          <a:extLst>
            <a:ext uri="{FF2B5EF4-FFF2-40B4-BE49-F238E27FC236}">
              <a16:creationId xmlns:a16="http://schemas.microsoft.com/office/drawing/2014/main" id="{DE310FBA-3DFA-4EA4-BF4D-FD42AEB6AAE2}"/>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6" name="Text Box 15">
          <a:extLst>
            <a:ext uri="{FF2B5EF4-FFF2-40B4-BE49-F238E27FC236}">
              <a16:creationId xmlns:a16="http://schemas.microsoft.com/office/drawing/2014/main" id="{A2E32EE6-C70B-49AC-9147-A501573E5DA1}"/>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7" name="Text Box 15">
          <a:extLst>
            <a:ext uri="{FF2B5EF4-FFF2-40B4-BE49-F238E27FC236}">
              <a16:creationId xmlns:a16="http://schemas.microsoft.com/office/drawing/2014/main" id="{EB26EA79-014D-48AD-985B-7BEAB83D057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8" name="Text Box 15">
          <a:extLst>
            <a:ext uri="{FF2B5EF4-FFF2-40B4-BE49-F238E27FC236}">
              <a16:creationId xmlns:a16="http://schemas.microsoft.com/office/drawing/2014/main" id="{5F5F5DC7-036C-40C3-8722-6AE6D0BFAFBE}"/>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9" name="Text Box 15">
          <a:extLst>
            <a:ext uri="{FF2B5EF4-FFF2-40B4-BE49-F238E27FC236}">
              <a16:creationId xmlns:a16="http://schemas.microsoft.com/office/drawing/2014/main" id="{77BFD33C-CB4E-47A9-A4D6-F78588DC731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0" name="Text Box 15">
          <a:extLst>
            <a:ext uri="{FF2B5EF4-FFF2-40B4-BE49-F238E27FC236}">
              <a16:creationId xmlns:a16="http://schemas.microsoft.com/office/drawing/2014/main" id="{16214A96-E6D8-498E-9475-8E6D465F2438}"/>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1" name="Text Box 15">
          <a:extLst>
            <a:ext uri="{FF2B5EF4-FFF2-40B4-BE49-F238E27FC236}">
              <a16:creationId xmlns:a16="http://schemas.microsoft.com/office/drawing/2014/main" id="{D0454BCA-EA9F-4A84-BEF8-F11BE0F65231}"/>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2" name="Text Box 15">
          <a:extLst>
            <a:ext uri="{FF2B5EF4-FFF2-40B4-BE49-F238E27FC236}">
              <a16:creationId xmlns:a16="http://schemas.microsoft.com/office/drawing/2014/main" id="{992DACA3-4F5D-4E45-8775-933AC07F4999}"/>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3" name="Text Box 15">
          <a:extLst>
            <a:ext uri="{FF2B5EF4-FFF2-40B4-BE49-F238E27FC236}">
              <a16:creationId xmlns:a16="http://schemas.microsoft.com/office/drawing/2014/main" id="{22F435CF-7BAD-4D44-B5CF-71AEE72764D3}"/>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4" name="Text Box 15">
          <a:extLst>
            <a:ext uri="{FF2B5EF4-FFF2-40B4-BE49-F238E27FC236}">
              <a16:creationId xmlns:a16="http://schemas.microsoft.com/office/drawing/2014/main" id="{699C0DBB-B4E6-4923-BBC0-C89797F127E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5" name="Text Box 15">
          <a:extLst>
            <a:ext uri="{FF2B5EF4-FFF2-40B4-BE49-F238E27FC236}">
              <a16:creationId xmlns:a16="http://schemas.microsoft.com/office/drawing/2014/main" id="{A338C64C-9CF9-4C99-A08A-D956D2F5B89D}"/>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6" name="Text Box 15">
          <a:extLst>
            <a:ext uri="{FF2B5EF4-FFF2-40B4-BE49-F238E27FC236}">
              <a16:creationId xmlns:a16="http://schemas.microsoft.com/office/drawing/2014/main" id="{34675B7D-7C2D-417B-A6EF-272594C7923D}"/>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7" name="Text Box 15">
          <a:extLst>
            <a:ext uri="{FF2B5EF4-FFF2-40B4-BE49-F238E27FC236}">
              <a16:creationId xmlns:a16="http://schemas.microsoft.com/office/drawing/2014/main" id="{2A013291-057A-4046-BD96-6D9384F56DBA}"/>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8" name="Text Box 15">
          <a:extLst>
            <a:ext uri="{FF2B5EF4-FFF2-40B4-BE49-F238E27FC236}">
              <a16:creationId xmlns:a16="http://schemas.microsoft.com/office/drawing/2014/main" id="{B6D5C954-0755-4EFB-AEC5-0B7144B0F34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9" name="Text Box 15">
          <a:extLst>
            <a:ext uri="{FF2B5EF4-FFF2-40B4-BE49-F238E27FC236}">
              <a16:creationId xmlns:a16="http://schemas.microsoft.com/office/drawing/2014/main" id="{8CC151E8-3D55-4259-B7AB-E6C39CAED912}"/>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40" name="Text Box 15">
          <a:extLst>
            <a:ext uri="{FF2B5EF4-FFF2-40B4-BE49-F238E27FC236}">
              <a16:creationId xmlns:a16="http://schemas.microsoft.com/office/drawing/2014/main" id="{E441393C-6D20-458B-9DD5-BB3D01A21ADF}"/>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41" name="Text Box 15">
          <a:extLst>
            <a:ext uri="{FF2B5EF4-FFF2-40B4-BE49-F238E27FC236}">
              <a16:creationId xmlns:a16="http://schemas.microsoft.com/office/drawing/2014/main" id="{58461477-F377-422E-B5A4-0B84353B2C4A}"/>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2" name="Text Box 15">
          <a:extLst>
            <a:ext uri="{FF2B5EF4-FFF2-40B4-BE49-F238E27FC236}">
              <a16:creationId xmlns:a16="http://schemas.microsoft.com/office/drawing/2014/main" id="{B3E8C18C-6B3A-4F63-AC26-C1953E487348}"/>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3" name="Text Box 15">
          <a:extLst>
            <a:ext uri="{FF2B5EF4-FFF2-40B4-BE49-F238E27FC236}">
              <a16:creationId xmlns:a16="http://schemas.microsoft.com/office/drawing/2014/main" id="{CD0F0D13-F139-4A7F-B05B-BE6128856C41}"/>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4" name="Text Box 15">
          <a:extLst>
            <a:ext uri="{FF2B5EF4-FFF2-40B4-BE49-F238E27FC236}">
              <a16:creationId xmlns:a16="http://schemas.microsoft.com/office/drawing/2014/main" id="{011BEA23-9CE6-440C-B404-3A6033E1FEDE}"/>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5" name="Text Box 15">
          <a:extLst>
            <a:ext uri="{FF2B5EF4-FFF2-40B4-BE49-F238E27FC236}">
              <a16:creationId xmlns:a16="http://schemas.microsoft.com/office/drawing/2014/main" id="{3F14C900-424C-4302-A6CF-D7EC0126329D}"/>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6" name="Text Box 15">
          <a:extLst>
            <a:ext uri="{FF2B5EF4-FFF2-40B4-BE49-F238E27FC236}">
              <a16:creationId xmlns:a16="http://schemas.microsoft.com/office/drawing/2014/main" id="{6BEBB51C-3F5B-4BEF-87D2-58F1FA513665}"/>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7" name="Text Box 15">
          <a:extLst>
            <a:ext uri="{FF2B5EF4-FFF2-40B4-BE49-F238E27FC236}">
              <a16:creationId xmlns:a16="http://schemas.microsoft.com/office/drawing/2014/main" id="{D39A9063-E2C2-489D-8157-34E3AA13AE8B}"/>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8" name="Text Box 15">
          <a:extLst>
            <a:ext uri="{FF2B5EF4-FFF2-40B4-BE49-F238E27FC236}">
              <a16:creationId xmlns:a16="http://schemas.microsoft.com/office/drawing/2014/main" id="{FD408C65-B13D-4817-89C7-A1873475A9C4}"/>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9" name="Text Box 15">
          <a:extLst>
            <a:ext uri="{FF2B5EF4-FFF2-40B4-BE49-F238E27FC236}">
              <a16:creationId xmlns:a16="http://schemas.microsoft.com/office/drawing/2014/main" id="{7408B423-C6FA-4826-9662-3782EA3D3057}"/>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0" name="Text Box 15">
          <a:extLst>
            <a:ext uri="{FF2B5EF4-FFF2-40B4-BE49-F238E27FC236}">
              <a16:creationId xmlns:a16="http://schemas.microsoft.com/office/drawing/2014/main" id="{DCA90180-198F-4874-A52F-F5E068CF1034}"/>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1" name="Text Box 15">
          <a:extLst>
            <a:ext uri="{FF2B5EF4-FFF2-40B4-BE49-F238E27FC236}">
              <a16:creationId xmlns:a16="http://schemas.microsoft.com/office/drawing/2014/main" id="{A1BCF472-DEAE-4200-A761-294EF98F0A9D}"/>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2" name="Text Box 15">
          <a:extLst>
            <a:ext uri="{FF2B5EF4-FFF2-40B4-BE49-F238E27FC236}">
              <a16:creationId xmlns:a16="http://schemas.microsoft.com/office/drawing/2014/main" id="{33A9E437-918C-4E09-9C8A-91CE93510783}"/>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3" name="Text Box 15">
          <a:extLst>
            <a:ext uri="{FF2B5EF4-FFF2-40B4-BE49-F238E27FC236}">
              <a16:creationId xmlns:a16="http://schemas.microsoft.com/office/drawing/2014/main" id="{C6EF8E80-F598-4A03-B22D-85ED1CB7C82B}"/>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4" name="Text Box 15">
          <a:extLst>
            <a:ext uri="{FF2B5EF4-FFF2-40B4-BE49-F238E27FC236}">
              <a16:creationId xmlns:a16="http://schemas.microsoft.com/office/drawing/2014/main" id="{A7E44A80-B8E4-4CEF-89AC-398466FA35C6}"/>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5" name="Text Box 15">
          <a:extLst>
            <a:ext uri="{FF2B5EF4-FFF2-40B4-BE49-F238E27FC236}">
              <a16:creationId xmlns:a16="http://schemas.microsoft.com/office/drawing/2014/main" id="{D06D9ED0-44CF-457A-9687-FDE104C36910}"/>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6" name="Text Box 15">
          <a:extLst>
            <a:ext uri="{FF2B5EF4-FFF2-40B4-BE49-F238E27FC236}">
              <a16:creationId xmlns:a16="http://schemas.microsoft.com/office/drawing/2014/main" id="{8303764A-D080-4E73-973D-4F5CFB554F39}"/>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7" name="Text Box 15">
          <a:extLst>
            <a:ext uri="{FF2B5EF4-FFF2-40B4-BE49-F238E27FC236}">
              <a16:creationId xmlns:a16="http://schemas.microsoft.com/office/drawing/2014/main" id="{81115247-0992-4210-A732-1130839FCD05}"/>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8" name="Text Box 15">
          <a:extLst>
            <a:ext uri="{FF2B5EF4-FFF2-40B4-BE49-F238E27FC236}">
              <a16:creationId xmlns:a16="http://schemas.microsoft.com/office/drawing/2014/main" id="{6792D939-4ED6-49B9-89C0-BEDDB2EFC861}"/>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9" name="Text Box 15">
          <a:extLst>
            <a:ext uri="{FF2B5EF4-FFF2-40B4-BE49-F238E27FC236}">
              <a16:creationId xmlns:a16="http://schemas.microsoft.com/office/drawing/2014/main" id="{02146D2E-737E-4A1B-B666-A64564B5568D}"/>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60" name="Text Box 15">
          <a:extLst>
            <a:ext uri="{FF2B5EF4-FFF2-40B4-BE49-F238E27FC236}">
              <a16:creationId xmlns:a16="http://schemas.microsoft.com/office/drawing/2014/main" id="{CB875989-58DD-4BE3-A9D0-437AC189F7A5}"/>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61" name="Text Box 15">
          <a:extLst>
            <a:ext uri="{FF2B5EF4-FFF2-40B4-BE49-F238E27FC236}">
              <a16:creationId xmlns:a16="http://schemas.microsoft.com/office/drawing/2014/main" id="{3EEFACED-1B7A-42A1-A394-16BEE88ED827}"/>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62" name="Text Box 15">
          <a:extLst>
            <a:ext uri="{FF2B5EF4-FFF2-40B4-BE49-F238E27FC236}">
              <a16:creationId xmlns:a16="http://schemas.microsoft.com/office/drawing/2014/main" id="{93D6BD13-AC73-43DA-928F-EB202BDC4B36}"/>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263" name="Text Box 15">
          <a:extLst>
            <a:ext uri="{FF2B5EF4-FFF2-40B4-BE49-F238E27FC236}">
              <a16:creationId xmlns:a16="http://schemas.microsoft.com/office/drawing/2014/main" id="{D563E00F-9658-40FC-A90B-F2DFA9FEA6D3}"/>
            </a:ext>
          </a:extLst>
        </xdr:cNvPr>
        <xdr:cNvSpPr txBox="1">
          <a:spLocks noChangeArrowheads="1"/>
        </xdr:cNvSpPr>
      </xdr:nvSpPr>
      <xdr:spPr bwMode="auto">
        <a:xfrm>
          <a:off x="4743450" y="399097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64" name="Text Box 15">
          <a:extLst>
            <a:ext uri="{FF2B5EF4-FFF2-40B4-BE49-F238E27FC236}">
              <a16:creationId xmlns:a16="http://schemas.microsoft.com/office/drawing/2014/main" id="{85AD58F0-CA88-43C8-8130-9F4569CDF3D6}"/>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265" name="Text Box 15">
          <a:extLst>
            <a:ext uri="{FF2B5EF4-FFF2-40B4-BE49-F238E27FC236}">
              <a16:creationId xmlns:a16="http://schemas.microsoft.com/office/drawing/2014/main" id="{437E0210-9E6D-4384-A8DA-3DC3446ACFAB}"/>
            </a:ext>
          </a:extLst>
        </xdr:cNvPr>
        <xdr:cNvSpPr txBox="1">
          <a:spLocks noChangeArrowheads="1"/>
        </xdr:cNvSpPr>
      </xdr:nvSpPr>
      <xdr:spPr bwMode="auto">
        <a:xfrm>
          <a:off x="4743450" y="39909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266" name="Text Box 15">
          <a:extLst>
            <a:ext uri="{FF2B5EF4-FFF2-40B4-BE49-F238E27FC236}">
              <a16:creationId xmlns:a16="http://schemas.microsoft.com/office/drawing/2014/main" id="{EDB0ABBD-276B-4FEE-B881-B5E9B497854C}"/>
            </a:ext>
          </a:extLst>
        </xdr:cNvPr>
        <xdr:cNvSpPr txBox="1">
          <a:spLocks noChangeArrowheads="1"/>
        </xdr:cNvSpPr>
      </xdr:nvSpPr>
      <xdr:spPr bwMode="auto">
        <a:xfrm>
          <a:off x="4743450" y="399097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67" name="Text Box 15">
          <a:extLst>
            <a:ext uri="{FF2B5EF4-FFF2-40B4-BE49-F238E27FC236}">
              <a16:creationId xmlns:a16="http://schemas.microsoft.com/office/drawing/2014/main" id="{6044D56C-6152-473E-9DC5-7F7999EE4F1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268" name="Text Box 15">
          <a:extLst>
            <a:ext uri="{FF2B5EF4-FFF2-40B4-BE49-F238E27FC236}">
              <a16:creationId xmlns:a16="http://schemas.microsoft.com/office/drawing/2014/main" id="{23F61B06-0BEA-4A1C-899F-CDAC47CA7D9D}"/>
            </a:ext>
          </a:extLst>
        </xdr:cNvPr>
        <xdr:cNvSpPr txBox="1">
          <a:spLocks noChangeArrowheads="1"/>
        </xdr:cNvSpPr>
      </xdr:nvSpPr>
      <xdr:spPr bwMode="auto">
        <a:xfrm>
          <a:off x="4743450" y="39909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56743"/>
    <xdr:sp macro="" textlink="">
      <xdr:nvSpPr>
        <xdr:cNvPr id="4269" name="Text Box 15">
          <a:extLst>
            <a:ext uri="{FF2B5EF4-FFF2-40B4-BE49-F238E27FC236}">
              <a16:creationId xmlns:a16="http://schemas.microsoft.com/office/drawing/2014/main" id="{C6C8F02E-17DA-45B6-99BF-B004C75A1693}"/>
            </a:ext>
          </a:extLst>
        </xdr:cNvPr>
        <xdr:cNvSpPr txBox="1">
          <a:spLocks noChangeArrowheads="1"/>
        </xdr:cNvSpPr>
      </xdr:nvSpPr>
      <xdr:spPr bwMode="auto">
        <a:xfrm>
          <a:off x="4743450" y="399097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0" name="Text Box 15">
          <a:extLst>
            <a:ext uri="{FF2B5EF4-FFF2-40B4-BE49-F238E27FC236}">
              <a16:creationId xmlns:a16="http://schemas.microsoft.com/office/drawing/2014/main" id="{282C70FE-4463-4BD1-89E0-CF2FD991363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271" name="Text Box 15">
          <a:extLst>
            <a:ext uri="{FF2B5EF4-FFF2-40B4-BE49-F238E27FC236}">
              <a16:creationId xmlns:a16="http://schemas.microsoft.com/office/drawing/2014/main" id="{9F427C3A-62CB-4B1C-BCED-A00F5F10331D}"/>
            </a:ext>
          </a:extLst>
        </xdr:cNvPr>
        <xdr:cNvSpPr txBox="1">
          <a:spLocks noChangeArrowheads="1"/>
        </xdr:cNvSpPr>
      </xdr:nvSpPr>
      <xdr:spPr bwMode="auto">
        <a:xfrm>
          <a:off x="4743450" y="39909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2" name="Text Box 15">
          <a:extLst>
            <a:ext uri="{FF2B5EF4-FFF2-40B4-BE49-F238E27FC236}">
              <a16:creationId xmlns:a16="http://schemas.microsoft.com/office/drawing/2014/main" id="{7A8BA312-6317-4EB9-AC6B-F66718225661}"/>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3" name="Text Box 15">
          <a:extLst>
            <a:ext uri="{FF2B5EF4-FFF2-40B4-BE49-F238E27FC236}">
              <a16:creationId xmlns:a16="http://schemas.microsoft.com/office/drawing/2014/main" id="{A2FF2BA0-4326-4495-BA99-6B509DEA7B78}"/>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4" name="Text Box 15">
          <a:extLst>
            <a:ext uri="{FF2B5EF4-FFF2-40B4-BE49-F238E27FC236}">
              <a16:creationId xmlns:a16="http://schemas.microsoft.com/office/drawing/2014/main" id="{1ACE880A-F60C-45EA-A99B-481B8855ABF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5" name="Text Box 15">
          <a:extLst>
            <a:ext uri="{FF2B5EF4-FFF2-40B4-BE49-F238E27FC236}">
              <a16:creationId xmlns:a16="http://schemas.microsoft.com/office/drawing/2014/main" id="{129FD50C-6C6A-4F10-8704-C90843F660E7}"/>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6" name="Text Box 15">
          <a:extLst>
            <a:ext uri="{FF2B5EF4-FFF2-40B4-BE49-F238E27FC236}">
              <a16:creationId xmlns:a16="http://schemas.microsoft.com/office/drawing/2014/main" id="{E3451108-A2A3-4B2F-AEA9-2C5C5E3BE23F}"/>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7" name="Text Box 15">
          <a:extLst>
            <a:ext uri="{FF2B5EF4-FFF2-40B4-BE49-F238E27FC236}">
              <a16:creationId xmlns:a16="http://schemas.microsoft.com/office/drawing/2014/main" id="{BE1B3170-EE84-4CE3-BAB1-F62DD2026DEE}"/>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8" name="Text Box 15">
          <a:extLst>
            <a:ext uri="{FF2B5EF4-FFF2-40B4-BE49-F238E27FC236}">
              <a16:creationId xmlns:a16="http://schemas.microsoft.com/office/drawing/2014/main" id="{FDAC3EEC-7B05-493F-BDA1-3CD6A3C2C0DF}"/>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9" name="Text Box 15">
          <a:extLst>
            <a:ext uri="{FF2B5EF4-FFF2-40B4-BE49-F238E27FC236}">
              <a16:creationId xmlns:a16="http://schemas.microsoft.com/office/drawing/2014/main" id="{D7337E69-A142-48F8-B77E-052106250A65}"/>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0" name="Text Box 15">
          <a:extLst>
            <a:ext uri="{FF2B5EF4-FFF2-40B4-BE49-F238E27FC236}">
              <a16:creationId xmlns:a16="http://schemas.microsoft.com/office/drawing/2014/main" id="{A1AE25ED-AF4E-4EA0-8F5B-48CCA4BEF087}"/>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1" name="Text Box 15">
          <a:extLst>
            <a:ext uri="{FF2B5EF4-FFF2-40B4-BE49-F238E27FC236}">
              <a16:creationId xmlns:a16="http://schemas.microsoft.com/office/drawing/2014/main" id="{07949581-E6E7-4A95-8545-817D96342E94}"/>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2" name="Text Box 15">
          <a:extLst>
            <a:ext uri="{FF2B5EF4-FFF2-40B4-BE49-F238E27FC236}">
              <a16:creationId xmlns:a16="http://schemas.microsoft.com/office/drawing/2014/main" id="{B172A8FF-4B38-4F14-B27E-064369B40BB0}"/>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3" name="Text Box 15">
          <a:extLst>
            <a:ext uri="{FF2B5EF4-FFF2-40B4-BE49-F238E27FC236}">
              <a16:creationId xmlns:a16="http://schemas.microsoft.com/office/drawing/2014/main" id="{37EF200E-C77E-4452-B81F-C5B64CA9BB1E}"/>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4" name="Text Box 15">
          <a:extLst>
            <a:ext uri="{FF2B5EF4-FFF2-40B4-BE49-F238E27FC236}">
              <a16:creationId xmlns:a16="http://schemas.microsoft.com/office/drawing/2014/main" id="{1D78CA83-5681-4824-A335-3E30C704C3FE}"/>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5" name="Text Box 15">
          <a:extLst>
            <a:ext uri="{FF2B5EF4-FFF2-40B4-BE49-F238E27FC236}">
              <a16:creationId xmlns:a16="http://schemas.microsoft.com/office/drawing/2014/main" id="{BD2DDD65-6AEC-4EE2-82A4-F3B598ADCB03}"/>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6" name="Text Box 15">
          <a:extLst>
            <a:ext uri="{FF2B5EF4-FFF2-40B4-BE49-F238E27FC236}">
              <a16:creationId xmlns:a16="http://schemas.microsoft.com/office/drawing/2014/main" id="{AEE67D1F-9D0E-4FD2-A641-2EBBB55E3290}"/>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7" name="Text Box 15">
          <a:extLst>
            <a:ext uri="{FF2B5EF4-FFF2-40B4-BE49-F238E27FC236}">
              <a16:creationId xmlns:a16="http://schemas.microsoft.com/office/drawing/2014/main" id="{E427A323-F087-4FE4-821E-6B5F1748D993}"/>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8" name="Text Box 15">
          <a:extLst>
            <a:ext uri="{FF2B5EF4-FFF2-40B4-BE49-F238E27FC236}">
              <a16:creationId xmlns:a16="http://schemas.microsoft.com/office/drawing/2014/main" id="{1ED02707-0BDE-4B31-A93D-59D7D891811C}"/>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9" name="Text Box 15">
          <a:extLst>
            <a:ext uri="{FF2B5EF4-FFF2-40B4-BE49-F238E27FC236}">
              <a16:creationId xmlns:a16="http://schemas.microsoft.com/office/drawing/2014/main" id="{7A703894-F18D-425A-A085-4C4233CFAB35}"/>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90" name="Text Box 15">
          <a:extLst>
            <a:ext uri="{FF2B5EF4-FFF2-40B4-BE49-F238E27FC236}">
              <a16:creationId xmlns:a16="http://schemas.microsoft.com/office/drawing/2014/main" id="{F26D1C35-35F7-4175-8736-C30B464093B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91" name="Text Box 15">
          <a:extLst>
            <a:ext uri="{FF2B5EF4-FFF2-40B4-BE49-F238E27FC236}">
              <a16:creationId xmlns:a16="http://schemas.microsoft.com/office/drawing/2014/main" id="{D24D19AA-129D-4DEA-8BD2-E670C82724E1}"/>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92" name="Text Box 15">
          <a:extLst>
            <a:ext uri="{FF2B5EF4-FFF2-40B4-BE49-F238E27FC236}">
              <a16:creationId xmlns:a16="http://schemas.microsoft.com/office/drawing/2014/main" id="{3CB2EF78-7B2F-44AB-AFC8-66FB701C756D}"/>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293" name="Text Box 15">
          <a:extLst>
            <a:ext uri="{FF2B5EF4-FFF2-40B4-BE49-F238E27FC236}">
              <a16:creationId xmlns:a16="http://schemas.microsoft.com/office/drawing/2014/main" id="{BD4DC0D4-DBBF-4730-8032-44698ADFD43A}"/>
            </a:ext>
          </a:extLst>
        </xdr:cNvPr>
        <xdr:cNvSpPr txBox="1">
          <a:spLocks noChangeArrowheads="1"/>
        </xdr:cNvSpPr>
      </xdr:nvSpPr>
      <xdr:spPr bwMode="auto">
        <a:xfrm>
          <a:off x="4743450" y="40652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294" name="Text Box 15">
          <a:extLst>
            <a:ext uri="{FF2B5EF4-FFF2-40B4-BE49-F238E27FC236}">
              <a16:creationId xmlns:a16="http://schemas.microsoft.com/office/drawing/2014/main" id="{BF2ADBC8-78B5-446A-AB64-6F6C0F60D212}"/>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295" name="Text Box 15">
          <a:extLst>
            <a:ext uri="{FF2B5EF4-FFF2-40B4-BE49-F238E27FC236}">
              <a16:creationId xmlns:a16="http://schemas.microsoft.com/office/drawing/2014/main" id="{5E687FC3-9ADC-4BF9-9A3E-2E0D58D31FF2}"/>
            </a:ext>
          </a:extLst>
        </xdr:cNvPr>
        <xdr:cNvSpPr txBox="1">
          <a:spLocks noChangeArrowheads="1"/>
        </xdr:cNvSpPr>
      </xdr:nvSpPr>
      <xdr:spPr bwMode="auto">
        <a:xfrm>
          <a:off x="4743450" y="40652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296" name="Text Box 15">
          <a:extLst>
            <a:ext uri="{FF2B5EF4-FFF2-40B4-BE49-F238E27FC236}">
              <a16:creationId xmlns:a16="http://schemas.microsoft.com/office/drawing/2014/main" id="{EDA09B7C-5135-490D-9319-C8C22F216B8F}"/>
            </a:ext>
          </a:extLst>
        </xdr:cNvPr>
        <xdr:cNvSpPr txBox="1">
          <a:spLocks noChangeArrowheads="1"/>
        </xdr:cNvSpPr>
      </xdr:nvSpPr>
      <xdr:spPr bwMode="auto">
        <a:xfrm>
          <a:off x="4743450" y="40652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297" name="Text Box 15">
          <a:extLst>
            <a:ext uri="{FF2B5EF4-FFF2-40B4-BE49-F238E27FC236}">
              <a16:creationId xmlns:a16="http://schemas.microsoft.com/office/drawing/2014/main" id="{71AE3CE1-F21E-409A-B3A3-42E9B92B90C2}"/>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298" name="Text Box 15">
          <a:extLst>
            <a:ext uri="{FF2B5EF4-FFF2-40B4-BE49-F238E27FC236}">
              <a16:creationId xmlns:a16="http://schemas.microsoft.com/office/drawing/2014/main" id="{01C15494-2D8F-4E79-BD77-9FB84D2EC964}"/>
            </a:ext>
          </a:extLst>
        </xdr:cNvPr>
        <xdr:cNvSpPr txBox="1">
          <a:spLocks noChangeArrowheads="1"/>
        </xdr:cNvSpPr>
      </xdr:nvSpPr>
      <xdr:spPr bwMode="auto">
        <a:xfrm>
          <a:off x="4743450" y="40652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56743"/>
    <xdr:sp macro="" textlink="">
      <xdr:nvSpPr>
        <xdr:cNvPr id="4299" name="Text Box 15">
          <a:extLst>
            <a:ext uri="{FF2B5EF4-FFF2-40B4-BE49-F238E27FC236}">
              <a16:creationId xmlns:a16="http://schemas.microsoft.com/office/drawing/2014/main" id="{7A45F1BA-3F60-424C-BEDB-EA504338BA41}"/>
            </a:ext>
          </a:extLst>
        </xdr:cNvPr>
        <xdr:cNvSpPr txBox="1">
          <a:spLocks noChangeArrowheads="1"/>
        </xdr:cNvSpPr>
      </xdr:nvSpPr>
      <xdr:spPr bwMode="auto">
        <a:xfrm>
          <a:off x="4743450" y="406527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0" name="Text Box 15">
          <a:extLst>
            <a:ext uri="{FF2B5EF4-FFF2-40B4-BE49-F238E27FC236}">
              <a16:creationId xmlns:a16="http://schemas.microsoft.com/office/drawing/2014/main" id="{87F7BC2E-F2F7-4BB0-8D9E-9B9555F05A5C}"/>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01" name="Text Box 15">
          <a:extLst>
            <a:ext uri="{FF2B5EF4-FFF2-40B4-BE49-F238E27FC236}">
              <a16:creationId xmlns:a16="http://schemas.microsoft.com/office/drawing/2014/main" id="{AC948C99-7892-43D3-A7CC-BDE4CDCDFD1D}"/>
            </a:ext>
          </a:extLst>
        </xdr:cNvPr>
        <xdr:cNvSpPr txBox="1">
          <a:spLocks noChangeArrowheads="1"/>
        </xdr:cNvSpPr>
      </xdr:nvSpPr>
      <xdr:spPr bwMode="auto">
        <a:xfrm>
          <a:off x="4743450" y="40652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2" name="Text Box 15">
          <a:extLst>
            <a:ext uri="{FF2B5EF4-FFF2-40B4-BE49-F238E27FC236}">
              <a16:creationId xmlns:a16="http://schemas.microsoft.com/office/drawing/2014/main" id="{7F8662AB-6C13-4772-BE5E-B9EA338FAF0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3" name="Text Box 15">
          <a:extLst>
            <a:ext uri="{FF2B5EF4-FFF2-40B4-BE49-F238E27FC236}">
              <a16:creationId xmlns:a16="http://schemas.microsoft.com/office/drawing/2014/main" id="{408864CE-C952-411E-A4DE-019569F9056B}"/>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4" name="Text Box 15">
          <a:extLst>
            <a:ext uri="{FF2B5EF4-FFF2-40B4-BE49-F238E27FC236}">
              <a16:creationId xmlns:a16="http://schemas.microsoft.com/office/drawing/2014/main" id="{C9758C6D-5B5C-42D9-9DCC-EBA7EDC2AB2D}"/>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5" name="Text Box 15">
          <a:extLst>
            <a:ext uri="{FF2B5EF4-FFF2-40B4-BE49-F238E27FC236}">
              <a16:creationId xmlns:a16="http://schemas.microsoft.com/office/drawing/2014/main" id="{E26810AA-B5AC-4007-99B3-1205A0ECF590}"/>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6" name="Text Box 15">
          <a:extLst>
            <a:ext uri="{FF2B5EF4-FFF2-40B4-BE49-F238E27FC236}">
              <a16:creationId xmlns:a16="http://schemas.microsoft.com/office/drawing/2014/main" id="{F35D50AD-B403-4EF2-B7D4-FBD129947C69}"/>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7" name="Text Box 15">
          <a:extLst>
            <a:ext uri="{FF2B5EF4-FFF2-40B4-BE49-F238E27FC236}">
              <a16:creationId xmlns:a16="http://schemas.microsoft.com/office/drawing/2014/main" id="{E10A5ECC-1D06-4794-AC86-6070D37C4A10}"/>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8" name="Text Box 15">
          <a:extLst>
            <a:ext uri="{FF2B5EF4-FFF2-40B4-BE49-F238E27FC236}">
              <a16:creationId xmlns:a16="http://schemas.microsoft.com/office/drawing/2014/main" id="{F8D4F8DA-AA94-43E2-BE92-2E1B4711327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9" name="Text Box 15">
          <a:extLst>
            <a:ext uri="{FF2B5EF4-FFF2-40B4-BE49-F238E27FC236}">
              <a16:creationId xmlns:a16="http://schemas.microsoft.com/office/drawing/2014/main" id="{1D42C488-8165-4082-A9B8-490C1B863F5A}"/>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0" name="Text Box 15">
          <a:extLst>
            <a:ext uri="{FF2B5EF4-FFF2-40B4-BE49-F238E27FC236}">
              <a16:creationId xmlns:a16="http://schemas.microsoft.com/office/drawing/2014/main" id="{26E87BA6-064C-4AB1-99E9-9FE8877016A4}"/>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1" name="Text Box 15">
          <a:extLst>
            <a:ext uri="{FF2B5EF4-FFF2-40B4-BE49-F238E27FC236}">
              <a16:creationId xmlns:a16="http://schemas.microsoft.com/office/drawing/2014/main" id="{343477CB-7B34-4AA3-8B0C-2F8CB913756C}"/>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2" name="Text Box 15">
          <a:extLst>
            <a:ext uri="{FF2B5EF4-FFF2-40B4-BE49-F238E27FC236}">
              <a16:creationId xmlns:a16="http://schemas.microsoft.com/office/drawing/2014/main" id="{1FA7DEFF-88AB-4FCC-BC05-2CA2AA9EB44F}"/>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3" name="Text Box 15">
          <a:extLst>
            <a:ext uri="{FF2B5EF4-FFF2-40B4-BE49-F238E27FC236}">
              <a16:creationId xmlns:a16="http://schemas.microsoft.com/office/drawing/2014/main" id="{CC5FE3D0-92B5-4BEB-AA17-2593431A6EEE}"/>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4" name="Text Box 15">
          <a:extLst>
            <a:ext uri="{FF2B5EF4-FFF2-40B4-BE49-F238E27FC236}">
              <a16:creationId xmlns:a16="http://schemas.microsoft.com/office/drawing/2014/main" id="{A156405F-6CC7-46A1-84AB-7089CD094C9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5" name="Text Box 15">
          <a:extLst>
            <a:ext uri="{FF2B5EF4-FFF2-40B4-BE49-F238E27FC236}">
              <a16:creationId xmlns:a16="http://schemas.microsoft.com/office/drawing/2014/main" id="{22FBCF8A-8688-413A-97E3-51E930FF0539}"/>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6" name="Text Box 15">
          <a:extLst>
            <a:ext uri="{FF2B5EF4-FFF2-40B4-BE49-F238E27FC236}">
              <a16:creationId xmlns:a16="http://schemas.microsoft.com/office/drawing/2014/main" id="{853DBC5B-F021-4338-9230-08DE163465C2}"/>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7" name="Text Box 15">
          <a:extLst>
            <a:ext uri="{FF2B5EF4-FFF2-40B4-BE49-F238E27FC236}">
              <a16:creationId xmlns:a16="http://schemas.microsoft.com/office/drawing/2014/main" id="{2B9DA289-5569-4C27-9CFA-432EE578CC06}"/>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8" name="Text Box 15">
          <a:extLst>
            <a:ext uri="{FF2B5EF4-FFF2-40B4-BE49-F238E27FC236}">
              <a16:creationId xmlns:a16="http://schemas.microsoft.com/office/drawing/2014/main" id="{9F252EF4-7046-4941-9DA5-E24B631CE23E}"/>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9" name="Text Box 15">
          <a:extLst>
            <a:ext uri="{FF2B5EF4-FFF2-40B4-BE49-F238E27FC236}">
              <a16:creationId xmlns:a16="http://schemas.microsoft.com/office/drawing/2014/main" id="{3FA0E4C7-B03F-4796-9689-4D88D1EB91EE}"/>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20" name="Text Box 15">
          <a:extLst>
            <a:ext uri="{FF2B5EF4-FFF2-40B4-BE49-F238E27FC236}">
              <a16:creationId xmlns:a16="http://schemas.microsoft.com/office/drawing/2014/main" id="{72227F9A-15F1-40B9-B51B-2CDB354496F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21" name="Text Box 15">
          <a:extLst>
            <a:ext uri="{FF2B5EF4-FFF2-40B4-BE49-F238E27FC236}">
              <a16:creationId xmlns:a16="http://schemas.microsoft.com/office/drawing/2014/main" id="{A6100C2B-5AFE-4934-9924-39B78D28F15D}"/>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22" name="Text Box 15">
          <a:extLst>
            <a:ext uri="{FF2B5EF4-FFF2-40B4-BE49-F238E27FC236}">
              <a16:creationId xmlns:a16="http://schemas.microsoft.com/office/drawing/2014/main" id="{C94FB8EA-6B1D-4EE9-9969-31E0A1AE50B4}"/>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3" name="Text Box 15">
          <a:extLst>
            <a:ext uri="{FF2B5EF4-FFF2-40B4-BE49-F238E27FC236}">
              <a16:creationId xmlns:a16="http://schemas.microsoft.com/office/drawing/2014/main" id="{B4EC4D33-2A88-4B00-864F-9F79D4F9CDFD}"/>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4" name="Text Box 15">
          <a:extLst>
            <a:ext uri="{FF2B5EF4-FFF2-40B4-BE49-F238E27FC236}">
              <a16:creationId xmlns:a16="http://schemas.microsoft.com/office/drawing/2014/main" id="{7469EDA2-BEB7-4301-A898-FB36BB69E77A}"/>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5" name="Text Box 15">
          <a:extLst>
            <a:ext uri="{FF2B5EF4-FFF2-40B4-BE49-F238E27FC236}">
              <a16:creationId xmlns:a16="http://schemas.microsoft.com/office/drawing/2014/main" id="{8D8A9E81-00CD-4F80-835B-37FCF8ECB27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6" name="Text Box 15">
          <a:extLst>
            <a:ext uri="{FF2B5EF4-FFF2-40B4-BE49-F238E27FC236}">
              <a16:creationId xmlns:a16="http://schemas.microsoft.com/office/drawing/2014/main" id="{7FA31B6A-E8EA-4C9D-9162-67582526B3BF}"/>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7" name="Text Box 15">
          <a:extLst>
            <a:ext uri="{FF2B5EF4-FFF2-40B4-BE49-F238E27FC236}">
              <a16:creationId xmlns:a16="http://schemas.microsoft.com/office/drawing/2014/main" id="{9E2D1A83-DCE1-46CA-B812-5A61312D2160}"/>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8" name="Text Box 15">
          <a:extLst>
            <a:ext uri="{FF2B5EF4-FFF2-40B4-BE49-F238E27FC236}">
              <a16:creationId xmlns:a16="http://schemas.microsoft.com/office/drawing/2014/main" id="{B2F5EE78-504E-44CB-964A-0EABBB3193FF}"/>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9" name="Text Box 15">
          <a:extLst>
            <a:ext uri="{FF2B5EF4-FFF2-40B4-BE49-F238E27FC236}">
              <a16:creationId xmlns:a16="http://schemas.microsoft.com/office/drawing/2014/main" id="{B338147B-77EE-4B29-939F-880C05A6CEAE}"/>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0" name="Text Box 15">
          <a:extLst>
            <a:ext uri="{FF2B5EF4-FFF2-40B4-BE49-F238E27FC236}">
              <a16:creationId xmlns:a16="http://schemas.microsoft.com/office/drawing/2014/main" id="{3F81F72B-D5BE-4487-BD0F-6CBF2C50CE62}"/>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1" name="Text Box 15">
          <a:extLst>
            <a:ext uri="{FF2B5EF4-FFF2-40B4-BE49-F238E27FC236}">
              <a16:creationId xmlns:a16="http://schemas.microsoft.com/office/drawing/2014/main" id="{B8BA653E-FCC7-4F17-B097-40C3EBB89A0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2" name="Text Box 15">
          <a:extLst>
            <a:ext uri="{FF2B5EF4-FFF2-40B4-BE49-F238E27FC236}">
              <a16:creationId xmlns:a16="http://schemas.microsoft.com/office/drawing/2014/main" id="{119A5AC8-D623-44A6-A84D-E3615919183C}"/>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3" name="Text Box 15">
          <a:extLst>
            <a:ext uri="{FF2B5EF4-FFF2-40B4-BE49-F238E27FC236}">
              <a16:creationId xmlns:a16="http://schemas.microsoft.com/office/drawing/2014/main" id="{14F2A64A-1D52-4B4F-91AE-CDFD81C0A99E}"/>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4" name="Text Box 15">
          <a:extLst>
            <a:ext uri="{FF2B5EF4-FFF2-40B4-BE49-F238E27FC236}">
              <a16:creationId xmlns:a16="http://schemas.microsoft.com/office/drawing/2014/main" id="{25CCDB25-C126-4E03-8773-62F915D85BA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5" name="Text Box 15">
          <a:extLst>
            <a:ext uri="{FF2B5EF4-FFF2-40B4-BE49-F238E27FC236}">
              <a16:creationId xmlns:a16="http://schemas.microsoft.com/office/drawing/2014/main" id="{A0798F6E-6E97-4684-AC24-4C3FA7439E30}"/>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6" name="Text Box 15">
          <a:extLst>
            <a:ext uri="{FF2B5EF4-FFF2-40B4-BE49-F238E27FC236}">
              <a16:creationId xmlns:a16="http://schemas.microsoft.com/office/drawing/2014/main" id="{46E50ED1-CF1F-45F6-A8BD-4B90DC26E79C}"/>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7" name="Text Box 15">
          <a:extLst>
            <a:ext uri="{FF2B5EF4-FFF2-40B4-BE49-F238E27FC236}">
              <a16:creationId xmlns:a16="http://schemas.microsoft.com/office/drawing/2014/main" id="{DD2F6812-88D0-4B1C-B6A2-9D7D2793DB4F}"/>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8" name="Text Box 15">
          <a:extLst>
            <a:ext uri="{FF2B5EF4-FFF2-40B4-BE49-F238E27FC236}">
              <a16:creationId xmlns:a16="http://schemas.microsoft.com/office/drawing/2014/main" id="{3866166A-89B2-489D-96AD-D57A31BB65DD}"/>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9" name="Text Box 15">
          <a:extLst>
            <a:ext uri="{FF2B5EF4-FFF2-40B4-BE49-F238E27FC236}">
              <a16:creationId xmlns:a16="http://schemas.microsoft.com/office/drawing/2014/main" id="{05D65C52-62FE-4082-8495-8802B330E3D8}"/>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0" name="Text Box 15">
          <a:extLst>
            <a:ext uri="{FF2B5EF4-FFF2-40B4-BE49-F238E27FC236}">
              <a16:creationId xmlns:a16="http://schemas.microsoft.com/office/drawing/2014/main" id="{8F73A2D0-94AD-487C-89CB-8C6ACBBE4F3B}"/>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1" name="Text Box 15">
          <a:extLst>
            <a:ext uri="{FF2B5EF4-FFF2-40B4-BE49-F238E27FC236}">
              <a16:creationId xmlns:a16="http://schemas.microsoft.com/office/drawing/2014/main" id="{16159DF1-1B0C-4C15-9E00-D75DB4EB33A5}"/>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2" name="Text Box 15">
          <a:extLst>
            <a:ext uri="{FF2B5EF4-FFF2-40B4-BE49-F238E27FC236}">
              <a16:creationId xmlns:a16="http://schemas.microsoft.com/office/drawing/2014/main" id="{65CA0A8F-B1BF-4ACB-AC1F-D54AEBBB3461}"/>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3" name="Text Box 15">
          <a:extLst>
            <a:ext uri="{FF2B5EF4-FFF2-40B4-BE49-F238E27FC236}">
              <a16:creationId xmlns:a16="http://schemas.microsoft.com/office/drawing/2014/main" id="{834B7F66-6EB4-4050-A3C9-81C7701EB983}"/>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4" name="Text Box 15">
          <a:extLst>
            <a:ext uri="{FF2B5EF4-FFF2-40B4-BE49-F238E27FC236}">
              <a16:creationId xmlns:a16="http://schemas.microsoft.com/office/drawing/2014/main" id="{E3A56368-704B-402E-958F-514B39454106}"/>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5" name="Text Box 15">
          <a:extLst>
            <a:ext uri="{FF2B5EF4-FFF2-40B4-BE49-F238E27FC236}">
              <a16:creationId xmlns:a16="http://schemas.microsoft.com/office/drawing/2014/main" id="{3BDE0D41-74C3-4654-8219-E67D3F04B43B}"/>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6" name="Text Box 15">
          <a:extLst>
            <a:ext uri="{FF2B5EF4-FFF2-40B4-BE49-F238E27FC236}">
              <a16:creationId xmlns:a16="http://schemas.microsoft.com/office/drawing/2014/main" id="{81FC1301-B675-4960-B390-A6CD2A4C4CF9}"/>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8496"/>
    <xdr:sp macro="" textlink="">
      <xdr:nvSpPr>
        <xdr:cNvPr id="4347" name="Text Box 15">
          <a:extLst>
            <a:ext uri="{FF2B5EF4-FFF2-40B4-BE49-F238E27FC236}">
              <a16:creationId xmlns:a16="http://schemas.microsoft.com/office/drawing/2014/main" id="{8FA45FEB-2006-4198-82D6-BFC72F0CBAB3}"/>
            </a:ext>
          </a:extLst>
        </xdr:cNvPr>
        <xdr:cNvSpPr txBox="1">
          <a:spLocks noChangeArrowheads="1"/>
        </xdr:cNvSpPr>
      </xdr:nvSpPr>
      <xdr:spPr bwMode="auto">
        <a:xfrm>
          <a:off x="4743450" y="42138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48" name="Text Box 15">
          <a:extLst>
            <a:ext uri="{FF2B5EF4-FFF2-40B4-BE49-F238E27FC236}">
              <a16:creationId xmlns:a16="http://schemas.microsoft.com/office/drawing/2014/main" id="{D471B22C-B969-47A7-B0B7-E3A03E1A1F86}"/>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349" name="Text Box 15">
          <a:extLst>
            <a:ext uri="{FF2B5EF4-FFF2-40B4-BE49-F238E27FC236}">
              <a16:creationId xmlns:a16="http://schemas.microsoft.com/office/drawing/2014/main" id="{51E37768-D3CB-4781-8253-442B5BFBCD1B}"/>
            </a:ext>
          </a:extLst>
        </xdr:cNvPr>
        <xdr:cNvSpPr txBox="1">
          <a:spLocks noChangeArrowheads="1"/>
        </xdr:cNvSpPr>
      </xdr:nvSpPr>
      <xdr:spPr bwMode="auto">
        <a:xfrm>
          <a:off x="4743450" y="42138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56743"/>
    <xdr:sp macro="" textlink="">
      <xdr:nvSpPr>
        <xdr:cNvPr id="4350" name="Text Box 15">
          <a:extLst>
            <a:ext uri="{FF2B5EF4-FFF2-40B4-BE49-F238E27FC236}">
              <a16:creationId xmlns:a16="http://schemas.microsoft.com/office/drawing/2014/main" id="{497E5D41-BF2D-4EB4-A892-B800792A45B7}"/>
            </a:ext>
          </a:extLst>
        </xdr:cNvPr>
        <xdr:cNvSpPr txBox="1">
          <a:spLocks noChangeArrowheads="1"/>
        </xdr:cNvSpPr>
      </xdr:nvSpPr>
      <xdr:spPr bwMode="auto">
        <a:xfrm>
          <a:off x="4743450" y="421386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1" name="Text Box 15">
          <a:extLst>
            <a:ext uri="{FF2B5EF4-FFF2-40B4-BE49-F238E27FC236}">
              <a16:creationId xmlns:a16="http://schemas.microsoft.com/office/drawing/2014/main" id="{9A2D6F9A-906B-4758-8DFF-6F2B5F05F811}"/>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352" name="Text Box 15">
          <a:extLst>
            <a:ext uri="{FF2B5EF4-FFF2-40B4-BE49-F238E27FC236}">
              <a16:creationId xmlns:a16="http://schemas.microsoft.com/office/drawing/2014/main" id="{64828165-9D13-464D-BEA8-CAF8B29B09EC}"/>
            </a:ext>
          </a:extLst>
        </xdr:cNvPr>
        <xdr:cNvSpPr txBox="1">
          <a:spLocks noChangeArrowheads="1"/>
        </xdr:cNvSpPr>
      </xdr:nvSpPr>
      <xdr:spPr bwMode="auto">
        <a:xfrm>
          <a:off x="4743450" y="42138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3" name="Text Box 15">
          <a:extLst>
            <a:ext uri="{FF2B5EF4-FFF2-40B4-BE49-F238E27FC236}">
              <a16:creationId xmlns:a16="http://schemas.microsoft.com/office/drawing/2014/main" id="{97254BEC-4253-46FE-8A7A-76A1ACDAE75A}"/>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4" name="Text Box 15">
          <a:extLst>
            <a:ext uri="{FF2B5EF4-FFF2-40B4-BE49-F238E27FC236}">
              <a16:creationId xmlns:a16="http://schemas.microsoft.com/office/drawing/2014/main" id="{03BC5CA8-48E4-453E-8867-15C32E1B2DD7}"/>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5" name="Text Box 15">
          <a:extLst>
            <a:ext uri="{FF2B5EF4-FFF2-40B4-BE49-F238E27FC236}">
              <a16:creationId xmlns:a16="http://schemas.microsoft.com/office/drawing/2014/main" id="{8BEB150F-AFEF-429C-9A90-A2A6602B9295}"/>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6" name="Text Box 15">
          <a:extLst>
            <a:ext uri="{FF2B5EF4-FFF2-40B4-BE49-F238E27FC236}">
              <a16:creationId xmlns:a16="http://schemas.microsoft.com/office/drawing/2014/main" id="{002E7011-BD59-4EB5-B109-F45616A9451F}"/>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7" name="Text Box 15">
          <a:extLst>
            <a:ext uri="{FF2B5EF4-FFF2-40B4-BE49-F238E27FC236}">
              <a16:creationId xmlns:a16="http://schemas.microsoft.com/office/drawing/2014/main" id="{1AA0621D-6C05-4DCB-B200-057560B10725}"/>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8" name="Text Box 15">
          <a:extLst>
            <a:ext uri="{FF2B5EF4-FFF2-40B4-BE49-F238E27FC236}">
              <a16:creationId xmlns:a16="http://schemas.microsoft.com/office/drawing/2014/main" id="{F2B3E7AA-8EC0-48A7-8D47-504872D10BD6}"/>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9" name="Text Box 15">
          <a:extLst>
            <a:ext uri="{FF2B5EF4-FFF2-40B4-BE49-F238E27FC236}">
              <a16:creationId xmlns:a16="http://schemas.microsoft.com/office/drawing/2014/main" id="{0B620913-A4E2-4DA1-A651-F14FCA41CF6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0" name="Text Box 15">
          <a:extLst>
            <a:ext uri="{FF2B5EF4-FFF2-40B4-BE49-F238E27FC236}">
              <a16:creationId xmlns:a16="http://schemas.microsoft.com/office/drawing/2014/main" id="{A144DE0C-2443-4012-915D-EE0AB6320D2C}"/>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1" name="Text Box 15">
          <a:extLst>
            <a:ext uri="{FF2B5EF4-FFF2-40B4-BE49-F238E27FC236}">
              <a16:creationId xmlns:a16="http://schemas.microsoft.com/office/drawing/2014/main" id="{2599F33B-85E3-4BD5-A32C-2B00C40A2D6B}"/>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2" name="Text Box 15">
          <a:extLst>
            <a:ext uri="{FF2B5EF4-FFF2-40B4-BE49-F238E27FC236}">
              <a16:creationId xmlns:a16="http://schemas.microsoft.com/office/drawing/2014/main" id="{55E628FA-2BB1-45ED-A61B-A45DC511BA39}"/>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3" name="Text Box 15">
          <a:extLst>
            <a:ext uri="{FF2B5EF4-FFF2-40B4-BE49-F238E27FC236}">
              <a16:creationId xmlns:a16="http://schemas.microsoft.com/office/drawing/2014/main" id="{331C487F-396B-4D41-B98D-1F93DB7EE00D}"/>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4" name="Text Box 15">
          <a:extLst>
            <a:ext uri="{FF2B5EF4-FFF2-40B4-BE49-F238E27FC236}">
              <a16:creationId xmlns:a16="http://schemas.microsoft.com/office/drawing/2014/main" id="{81FA138F-EC07-43CA-818E-737ECA688BD1}"/>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5" name="Text Box 15">
          <a:extLst>
            <a:ext uri="{FF2B5EF4-FFF2-40B4-BE49-F238E27FC236}">
              <a16:creationId xmlns:a16="http://schemas.microsoft.com/office/drawing/2014/main" id="{A43F04A0-97BA-4BA1-A947-9BF945F39C6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6" name="Text Box 15">
          <a:extLst>
            <a:ext uri="{FF2B5EF4-FFF2-40B4-BE49-F238E27FC236}">
              <a16:creationId xmlns:a16="http://schemas.microsoft.com/office/drawing/2014/main" id="{4F5DE194-37F3-4651-B44B-DD13CE710B9D}"/>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7" name="Text Box 15">
          <a:extLst>
            <a:ext uri="{FF2B5EF4-FFF2-40B4-BE49-F238E27FC236}">
              <a16:creationId xmlns:a16="http://schemas.microsoft.com/office/drawing/2014/main" id="{19866539-9B0B-4086-8A13-37295BEE6C2A}"/>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8" name="Text Box 15">
          <a:extLst>
            <a:ext uri="{FF2B5EF4-FFF2-40B4-BE49-F238E27FC236}">
              <a16:creationId xmlns:a16="http://schemas.microsoft.com/office/drawing/2014/main" id="{1C631383-A709-4655-947F-302676F3D34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9" name="Text Box 15">
          <a:extLst>
            <a:ext uri="{FF2B5EF4-FFF2-40B4-BE49-F238E27FC236}">
              <a16:creationId xmlns:a16="http://schemas.microsoft.com/office/drawing/2014/main" id="{43FF82D4-D7E3-4282-9C10-C245972CB8D0}"/>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0" name="Text Box 15">
          <a:extLst>
            <a:ext uri="{FF2B5EF4-FFF2-40B4-BE49-F238E27FC236}">
              <a16:creationId xmlns:a16="http://schemas.microsoft.com/office/drawing/2014/main" id="{9E8DEAFD-BF7A-442C-BC61-41842C92DDB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1" name="Text Box 15">
          <a:extLst>
            <a:ext uri="{FF2B5EF4-FFF2-40B4-BE49-F238E27FC236}">
              <a16:creationId xmlns:a16="http://schemas.microsoft.com/office/drawing/2014/main" id="{98E23D68-3510-4ACD-B5BD-F60C8697758B}"/>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2" name="Text Box 15">
          <a:extLst>
            <a:ext uri="{FF2B5EF4-FFF2-40B4-BE49-F238E27FC236}">
              <a16:creationId xmlns:a16="http://schemas.microsoft.com/office/drawing/2014/main" id="{3D389217-C596-4899-8907-6CBBC7E7828A}"/>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3" name="Text Box 15">
          <a:extLst>
            <a:ext uri="{FF2B5EF4-FFF2-40B4-BE49-F238E27FC236}">
              <a16:creationId xmlns:a16="http://schemas.microsoft.com/office/drawing/2014/main" id="{EBD1B651-99A5-46B8-A0B8-61DE1986E93C}"/>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4" name="Text Box 15">
          <a:extLst>
            <a:ext uri="{FF2B5EF4-FFF2-40B4-BE49-F238E27FC236}">
              <a16:creationId xmlns:a16="http://schemas.microsoft.com/office/drawing/2014/main" id="{BB053200-CF45-4743-AEB7-2A04DDD87DB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5" name="Text Box 15">
          <a:extLst>
            <a:ext uri="{FF2B5EF4-FFF2-40B4-BE49-F238E27FC236}">
              <a16:creationId xmlns:a16="http://schemas.microsoft.com/office/drawing/2014/main" id="{79BEAAF8-208F-495A-94AA-4643E6020BE6}"/>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6" name="Text Box 15">
          <a:extLst>
            <a:ext uri="{FF2B5EF4-FFF2-40B4-BE49-F238E27FC236}">
              <a16:creationId xmlns:a16="http://schemas.microsoft.com/office/drawing/2014/main" id="{875F630F-7FF9-46B6-A003-4E00FB18FF3E}"/>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377" name="Text Box 15">
          <a:extLst>
            <a:ext uri="{FF2B5EF4-FFF2-40B4-BE49-F238E27FC236}">
              <a16:creationId xmlns:a16="http://schemas.microsoft.com/office/drawing/2014/main" id="{008804AD-0DA6-4AEC-9789-A24D67129B36}"/>
            </a:ext>
          </a:extLst>
        </xdr:cNvPr>
        <xdr:cNvSpPr txBox="1">
          <a:spLocks noChangeArrowheads="1"/>
        </xdr:cNvSpPr>
      </xdr:nvSpPr>
      <xdr:spPr bwMode="auto">
        <a:xfrm>
          <a:off x="4743450" y="44367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378" name="Text Box 15">
          <a:extLst>
            <a:ext uri="{FF2B5EF4-FFF2-40B4-BE49-F238E27FC236}">
              <a16:creationId xmlns:a16="http://schemas.microsoft.com/office/drawing/2014/main" id="{6583CAFD-1B9C-4540-851E-2BF823FFD2B0}"/>
            </a:ext>
          </a:extLst>
        </xdr:cNvPr>
        <xdr:cNvSpPr txBox="1">
          <a:spLocks noChangeArrowheads="1"/>
        </xdr:cNvSpPr>
      </xdr:nvSpPr>
      <xdr:spPr bwMode="auto">
        <a:xfrm>
          <a:off x="4743450" y="44367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379" name="Text Box 15">
          <a:extLst>
            <a:ext uri="{FF2B5EF4-FFF2-40B4-BE49-F238E27FC236}">
              <a16:creationId xmlns:a16="http://schemas.microsoft.com/office/drawing/2014/main" id="{539BD597-97E8-4BB8-A658-61FEB4B16982}"/>
            </a:ext>
          </a:extLst>
        </xdr:cNvPr>
        <xdr:cNvSpPr txBox="1">
          <a:spLocks noChangeArrowheads="1"/>
        </xdr:cNvSpPr>
      </xdr:nvSpPr>
      <xdr:spPr bwMode="auto">
        <a:xfrm>
          <a:off x="4743450" y="44367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380" name="Text Box 15">
          <a:extLst>
            <a:ext uri="{FF2B5EF4-FFF2-40B4-BE49-F238E27FC236}">
              <a16:creationId xmlns:a16="http://schemas.microsoft.com/office/drawing/2014/main" id="{37BFB238-02B5-4A53-B103-B8D62B7F2D56}"/>
            </a:ext>
          </a:extLst>
        </xdr:cNvPr>
        <xdr:cNvSpPr txBox="1">
          <a:spLocks noChangeArrowheads="1"/>
        </xdr:cNvSpPr>
      </xdr:nvSpPr>
      <xdr:spPr bwMode="auto">
        <a:xfrm>
          <a:off x="4743450" y="44367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381" name="Text Box 15">
          <a:extLst>
            <a:ext uri="{FF2B5EF4-FFF2-40B4-BE49-F238E27FC236}">
              <a16:creationId xmlns:a16="http://schemas.microsoft.com/office/drawing/2014/main" id="{0764AB45-C2E3-41A4-A6C5-F3B9214D8526}"/>
            </a:ext>
          </a:extLst>
        </xdr:cNvPr>
        <xdr:cNvSpPr txBox="1">
          <a:spLocks noChangeArrowheads="1"/>
        </xdr:cNvSpPr>
      </xdr:nvSpPr>
      <xdr:spPr bwMode="auto">
        <a:xfrm>
          <a:off x="4743450" y="44367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382" name="Text Box 15">
          <a:extLst>
            <a:ext uri="{FF2B5EF4-FFF2-40B4-BE49-F238E27FC236}">
              <a16:creationId xmlns:a16="http://schemas.microsoft.com/office/drawing/2014/main" id="{1B434B6C-356A-48A7-A2D5-3F868BD14E8B}"/>
            </a:ext>
          </a:extLst>
        </xdr:cNvPr>
        <xdr:cNvSpPr txBox="1">
          <a:spLocks noChangeArrowheads="1"/>
        </xdr:cNvSpPr>
      </xdr:nvSpPr>
      <xdr:spPr bwMode="auto">
        <a:xfrm>
          <a:off x="4743450" y="44367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56743"/>
    <xdr:sp macro="" textlink="">
      <xdr:nvSpPr>
        <xdr:cNvPr id="4383" name="Text Box 15">
          <a:extLst>
            <a:ext uri="{FF2B5EF4-FFF2-40B4-BE49-F238E27FC236}">
              <a16:creationId xmlns:a16="http://schemas.microsoft.com/office/drawing/2014/main" id="{971C04B8-DF33-4BD8-8754-86BB950C47ED}"/>
            </a:ext>
          </a:extLst>
        </xdr:cNvPr>
        <xdr:cNvSpPr txBox="1">
          <a:spLocks noChangeArrowheads="1"/>
        </xdr:cNvSpPr>
      </xdr:nvSpPr>
      <xdr:spPr bwMode="auto">
        <a:xfrm>
          <a:off x="4743450" y="443674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384" name="Text Box 15">
          <a:extLst>
            <a:ext uri="{FF2B5EF4-FFF2-40B4-BE49-F238E27FC236}">
              <a16:creationId xmlns:a16="http://schemas.microsoft.com/office/drawing/2014/main" id="{FC17AB04-6A25-4DEF-A9CF-2318C2EABAD2}"/>
            </a:ext>
          </a:extLst>
        </xdr:cNvPr>
        <xdr:cNvSpPr txBox="1">
          <a:spLocks noChangeArrowheads="1"/>
        </xdr:cNvSpPr>
      </xdr:nvSpPr>
      <xdr:spPr bwMode="auto">
        <a:xfrm>
          <a:off x="4743450" y="44367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385" name="Text Box 15">
          <a:extLst>
            <a:ext uri="{FF2B5EF4-FFF2-40B4-BE49-F238E27FC236}">
              <a16:creationId xmlns:a16="http://schemas.microsoft.com/office/drawing/2014/main" id="{9D27065A-D8D5-4228-975A-116BE0792EB2}"/>
            </a:ext>
          </a:extLst>
        </xdr:cNvPr>
        <xdr:cNvSpPr txBox="1">
          <a:spLocks noChangeArrowheads="1"/>
        </xdr:cNvSpPr>
      </xdr:nvSpPr>
      <xdr:spPr bwMode="auto">
        <a:xfrm>
          <a:off x="4743450" y="44367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386" name="Text Box 15">
          <a:extLst>
            <a:ext uri="{FF2B5EF4-FFF2-40B4-BE49-F238E27FC236}">
              <a16:creationId xmlns:a16="http://schemas.microsoft.com/office/drawing/2014/main" id="{84897D7A-6F08-4928-8422-6A21E5600D0A}"/>
            </a:ext>
          </a:extLst>
        </xdr:cNvPr>
        <xdr:cNvSpPr txBox="1">
          <a:spLocks noChangeArrowheads="1"/>
        </xdr:cNvSpPr>
      </xdr:nvSpPr>
      <xdr:spPr bwMode="auto">
        <a:xfrm>
          <a:off x="4743450" y="45110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387" name="Text Box 15">
          <a:extLst>
            <a:ext uri="{FF2B5EF4-FFF2-40B4-BE49-F238E27FC236}">
              <a16:creationId xmlns:a16="http://schemas.microsoft.com/office/drawing/2014/main" id="{F8AADBD7-EBE8-477C-A127-F6DBEC70017D}"/>
            </a:ext>
          </a:extLst>
        </xdr:cNvPr>
        <xdr:cNvSpPr txBox="1">
          <a:spLocks noChangeArrowheads="1"/>
        </xdr:cNvSpPr>
      </xdr:nvSpPr>
      <xdr:spPr bwMode="auto">
        <a:xfrm>
          <a:off x="4743450" y="45110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388" name="Text Box 15">
          <a:extLst>
            <a:ext uri="{FF2B5EF4-FFF2-40B4-BE49-F238E27FC236}">
              <a16:creationId xmlns:a16="http://schemas.microsoft.com/office/drawing/2014/main" id="{E38E09CD-36AC-465C-BC05-933A1DA17F61}"/>
            </a:ext>
          </a:extLst>
        </xdr:cNvPr>
        <xdr:cNvSpPr txBox="1">
          <a:spLocks noChangeArrowheads="1"/>
        </xdr:cNvSpPr>
      </xdr:nvSpPr>
      <xdr:spPr bwMode="auto">
        <a:xfrm>
          <a:off x="4743450" y="45110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389" name="Text Box 15">
          <a:extLst>
            <a:ext uri="{FF2B5EF4-FFF2-40B4-BE49-F238E27FC236}">
              <a16:creationId xmlns:a16="http://schemas.microsoft.com/office/drawing/2014/main" id="{B4BD780C-6F38-44A6-A2FB-CDCA1C55A99A}"/>
            </a:ext>
          </a:extLst>
        </xdr:cNvPr>
        <xdr:cNvSpPr txBox="1">
          <a:spLocks noChangeArrowheads="1"/>
        </xdr:cNvSpPr>
      </xdr:nvSpPr>
      <xdr:spPr bwMode="auto">
        <a:xfrm>
          <a:off x="4743450" y="45110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390" name="Text Box 15">
          <a:extLst>
            <a:ext uri="{FF2B5EF4-FFF2-40B4-BE49-F238E27FC236}">
              <a16:creationId xmlns:a16="http://schemas.microsoft.com/office/drawing/2014/main" id="{D48DA011-8C92-4E7A-8826-EE3C6B9BAB17}"/>
            </a:ext>
          </a:extLst>
        </xdr:cNvPr>
        <xdr:cNvSpPr txBox="1">
          <a:spLocks noChangeArrowheads="1"/>
        </xdr:cNvSpPr>
      </xdr:nvSpPr>
      <xdr:spPr bwMode="auto">
        <a:xfrm>
          <a:off x="4743450" y="45110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391" name="Text Box 15">
          <a:extLst>
            <a:ext uri="{FF2B5EF4-FFF2-40B4-BE49-F238E27FC236}">
              <a16:creationId xmlns:a16="http://schemas.microsoft.com/office/drawing/2014/main" id="{D99AB72B-8E4D-4F1B-AEB3-B3AE1BD1D887}"/>
            </a:ext>
          </a:extLst>
        </xdr:cNvPr>
        <xdr:cNvSpPr txBox="1">
          <a:spLocks noChangeArrowheads="1"/>
        </xdr:cNvSpPr>
      </xdr:nvSpPr>
      <xdr:spPr bwMode="auto">
        <a:xfrm>
          <a:off x="4743450" y="45110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56743"/>
    <xdr:sp macro="" textlink="">
      <xdr:nvSpPr>
        <xdr:cNvPr id="4392" name="Text Box 15">
          <a:extLst>
            <a:ext uri="{FF2B5EF4-FFF2-40B4-BE49-F238E27FC236}">
              <a16:creationId xmlns:a16="http://schemas.microsoft.com/office/drawing/2014/main" id="{9C3F7E4A-B1CE-491D-9163-820DABE58844}"/>
            </a:ext>
          </a:extLst>
        </xdr:cNvPr>
        <xdr:cNvSpPr txBox="1">
          <a:spLocks noChangeArrowheads="1"/>
        </xdr:cNvSpPr>
      </xdr:nvSpPr>
      <xdr:spPr bwMode="auto">
        <a:xfrm>
          <a:off x="4743450" y="451104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393" name="Text Box 15">
          <a:extLst>
            <a:ext uri="{FF2B5EF4-FFF2-40B4-BE49-F238E27FC236}">
              <a16:creationId xmlns:a16="http://schemas.microsoft.com/office/drawing/2014/main" id="{01B3FC63-68A8-4F45-9B0F-DBF6E81CA429}"/>
            </a:ext>
          </a:extLst>
        </xdr:cNvPr>
        <xdr:cNvSpPr txBox="1">
          <a:spLocks noChangeArrowheads="1"/>
        </xdr:cNvSpPr>
      </xdr:nvSpPr>
      <xdr:spPr bwMode="auto">
        <a:xfrm>
          <a:off x="4743450" y="45110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394" name="Text Box 15">
          <a:extLst>
            <a:ext uri="{FF2B5EF4-FFF2-40B4-BE49-F238E27FC236}">
              <a16:creationId xmlns:a16="http://schemas.microsoft.com/office/drawing/2014/main" id="{7AF4429E-F552-4C0C-BB0A-747C3AE1F2A6}"/>
            </a:ext>
          </a:extLst>
        </xdr:cNvPr>
        <xdr:cNvSpPr txBox="1">
          <a:spLocks noChangeArrowheads="1"/>
        </xdr:cNvSpPr>
      </xdr:nvSpPr>
      <xdr:spPr bwMode="auto">
        <a:xfrm>
          <a:off x="4743450" y="45110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395" name="Text Box 15">
          <a:extLst>
            <a:ext uri="{FF2B5EF4-FFF2-40B4-BE49-F238E27FC236}">
              <a16:creationId xmlns:a16="http://schemas.microsoft.com/office/drawing/2014/main" id="{7AF24779-DE4E-4F5B-8D63-B02565EBE870}"/>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396" name="Text Box 15">
          <a:extLst>
            <a:ext uri="{FF2B5EF4-FFF2-40B4-BE49-F238E27FC236}">
              <a16:creationId xmlns:a16="http://schemas.microsoft.com/office/drawing/2014/main" id="{389631F2-E44C-4538-BBBA-3082E203B5C7}"/>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397" name="Text Box 15">
          <a:extLst>
            <a:ext uri="{FF2B5EF4-FFF2-40B4-BE49-F238E27FC236}">
              <a16:creationId xmlns:a16="http://schemas.microsoft.com/office/drawing/2014/main" id="{E189167F-EE68-41A4-ADA1-F3557FEB9DD4}"/>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398" name="Text Box 15">
          <a:extLst>
            <a:ext uri="{FF2B5EF4-FFF2-40B4-BE49-F238E27FC236}">
              <a16:creationId xmlns:a16="http://schemas.microsoft.com/office/drawing/2014/main" id="{F4AE35E7-C0A8-4465-9A66-9A88BBC156BE}"/>
            </a:ext>
          </a:extLst>
        </xdr:cNvPr>
        <xdr:cNvSpPr txBox="1">
          <a:spLocks noChangeArrowheads="1"/>
        </xdr:cNvSpPr>
      </xdr:nvSpPr>
      <xdr:spPr bwMode="auto">
        <a:xfrm>
          <a:off x="4743450" y="46596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399" name="Text Box 15">
          <a:extLst>
            <a:ext uri="{FF2B5EF4-FFF2-40B4-BE49-F238E27FC236}">
              <a16:creationId xmlns:a16="http://schemas.microsoft.com/office/drawing/2014/main" id="{ACFC0C93-E013-404C-9268-9993D1E8E9D5}"/>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400" name="Text Box 15">
          <a:extLst>
            <a:ext uri="{FF2B5EF4-FFF2-40B4-BE49-F238E27FC236}">
              <a16:creationId xmlns:a16="http://schemas.microsoft.com/office/drawing/2014/main" id="{34BE312B-CE1F-41CD-AF9B-F805BE9C7E1D}"/>
            </a:ext>
          </a:extLst>
        </xdr:cNvPr>
        <xdr:cNvSpPr txBox="1">
          <a:spLocks noChangeArrowheads="1"/>
        </xdr:cNvSpPr>
      </xdr:nvSpPr>
      <xdr:spPr bwMode="auto">
        <a:xfrm>
          <a:off x="4743450" y="46596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401" name="Text Box 15">
          <a:extLst>
            <a:ext uri="{FF2B5EF4-FFF2-40B4-BE49-F238E27FC236}">
              <a16:creationId xmlns:a16="http://schemas.microsoft.com/office/drawing/2014/main" id="{4A83D2D9-40E7-4B27-8362-2E0E2219F760}"/>
            </a:ext>
          </a:extLst>
        </xdr:cNvPr>
        <xdr:cNvSpPr txBox="1">
          <a:spLocks noChangeArrowheads="1"/>
        </xdr:cNvSpPr>
      </xdr:nvSpPr>
      <xdr:spPr bwMode="auto">
        <a:xfrm>
          <a:off x="4743450" y="46596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2" name="Text Box 15">
          <a:extLst>
            <a:ext uri="{FF2B5EF4-FFF2-40B4-BE49-F238E27FC236}">
              <a16:creationId xmlns:a16="http://schemas.microsoft.com/office/drawing/2014/main" id="{D0850E6D-BDC2-439A-BA52-C75D35382FB8}"/>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403" name="Text Box 15">
          <a:extLst>
            <a:ext uri="{FF2B5EF4-FFF2-40B4-BE49-F238E27FC236}">
              <a16:creationId xmlns:a16="http://schemas.microsoft.com/office/drawing/2014/main" id="{CBEBC902-4F14-4760-8121-1126A9F59CA8}"/>
            </a:ext>
          </a:extLst>
        </xdr:cNvPr>
        <xdr:cNvSpPr txBox="1">
          <a:spLocks noChangeArrowheads="1"/>
        </xdr:cNvSpPr>
      </xdr:nvSpPr>
      <xdr:spPr bwMode="auto">
        <a:xfrm>
          <a:off x="4743450" y="46596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56743"/>
    <xdr:sp macro="" textlink="">
      <xdr:nvSpPr>
        <xdr:cNvPr id="4404" name="Text Box 15">
          <a:extLst>
            <a:ext uri="{FF2B5EF4-FFF2-40B4-BE49-F238E27FC236}">
              <a16:creationId xmlns:a16="http://schemas.microsoft.com/office/drawing/2014/main" id="{305269AE-F13D-4D4F-91B5-B41529D0C261}"/>
            </a:ext>
          </a:extLst>
        </xdr:cNvPr>
        <xdr:cNvSpPr txBox="1">
          <a:spLocks noChangeArrowheads="1"/>
        </xdr:cNvSpPr>
      </xdr:nvSpPr>
      <xdr:spPr bwMode="auto">
        <a:xfrm>
          <a:off x="4743450" y="465963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5" name="Text Box 15">
          <a:extLst>
            <a:ext uri="{FF2B5EF4-FFF2-40B4-BE49-F238E27FC236}">
              <a16:creationId xmlns:a16="http://schemas.microsoft.com/office/drawing/2014/main" id="{61B1A2DC-2D34-462A-A3F6-96D0CF21476F}"/>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406" name="Text Box 15">
          <a:extLst>
            <a:ext uri="{FF2B5EF4-FFF2-40B4-BE49-F238E27FC236}">
              <a16:creationId xmlns:a16="http://schemas.microsoft.com/office/drawing/2014/main" id="{83E5E748-1002-4272-AF11-46C91888C235}"/>
            </a:ext>
          </a:extLst>
        </xdr:cNvPr>
        <xdr:cNvSpPr txBox="1">
          <a:spLocks noChangeArrowheads="1"/>
        </xdr:cNvSpPr>
      </xdr:nvSpPr>
      <xdr:spPr bwMode="auto">
        <a:xfrm>
          <a:off x="4743450" y="46596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7" name="Text Box 15">
          <a:extLst>
            <a:ext uri="{FF2B5EF4-FFF2-40B4-BE49-F238E27FC236}">
              <a16:creationId xmlns:a16="http://schemas.microsoft.com/office/drawing/2014/main" id="{7481BD47-1F1C-49C9-B503-818107B162F2}"/>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8" name="Text Box 15">
          <a:extLst>
            <a:ext uri="{FF2B5EF4-FFF2-40B4-BE49-F238E27FC236}">
              <a16:creationId xmlns:a16="http://schemas.microsoft.com/office/drawing/2014/main" id="{24F89429-F061-4F06-8E60-F088821194CE}"/>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9" name="Text Box 15">
          <a:extLst>
            <a:ext uri="{FF2B5EF4-FFF2-40B4-BE49-F238E27FC236}">
              <a16:creationId xmlns:a16="http://schemas.microsoft.com/office/drawing/2014/main" id="{CD8E146A-FBC1-49E4-8559-D5BCB1C2F88B}"/>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410" name="Text Box 15">
          <a:extLst>
            <a:ext uri="{FF2B5EF4-FFF2-40B4-BE49-F238E27FC236}">
              <a16:creationId xmlns:a16="http://schemas.microsoft.com/office/drawing/2014/main" id="{5E6C3DF1-8B21-450A-9C3C-0E3F4D84EABF}"/>
            </a:ext>
          </a:extLst>
        </xdr:cNvPr>
        <xdr:cNvSpPr txBox="1">
          <a:spLocks noChangeArrowheads="1"/>
        </xdr:cNvSpPr>
      </xdr:nvSpPr>
      <xdr:spPr bwMode="auto">
        <a:xfrm>
          <a:off x="4743450" y="47339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1" name="Text Box 15">
          <a:extLst>
            <a:ext uri="{FF2B5EF4-FFF2-40B4-BE49-F238E27FC236}">
              <a16:creationId xmlns:a16="http://schemas.microsoft.com/office/drawing/2014/main" id="{A6B4A12E-052D-4403-AC7B-1A33AA6F72C5}"/>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412" name="Text Box 15">
          <a:extLst>
            <a:ext uri="{FF2B5EF4-FFF2-40B4-BE49-F238E27FC236}">
              <a16:creationId xmlns:a16="http://schemas.microsoft.com/office/drawing/2014/main" id="{F3784AD4-6096-4576-90E4-3D5DE350307E}"/>
            </a:ext>
          </a:extLst>
        </xdr:cNvPr>
        <xdr:cNvSpPr txBox="1">
          <a:spLocks noChangeArrowheads="1"/>
        </xdr:cNvSpPr>
      </xdr:nvSpPr>
      <xdr:spPr bwMode="auto">
        <a:xfrm>
          <a:off x="4743450" y="47339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413" name="Text Box 15">
          <a:extLst>
            <a:ext uri="{FF2B5EF4-FFF2-40B4-BE49-F238E27FC236}">
              <a16:creationId xmlns:a16="http://schemas.microsoft.com/office/drawing/2014/main" id="{DF390935-45B9-4678-922D-E374E8DCE1F6}"/>
            </a:ext>
          </a:extLst>
        </xdr:cNvPr>
        <xdr:cNvSpPr txBox="1">
          <a:spLocks noChangeArrowheads="1"/>
        </xdr:cNvSpPr>
      </xdr:nvSpPr>
      <xdr:spPr bwMode="auto">
        <a:xfrm>
          <a:off x="4743450" y="47339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4" name="Text Box 15">
          <a:extLst>
            <a:ext uri="{FF2B5EF4-FFF2-40B4-BE49-F238E27FC236}">
              <a16:creationId xmlns:a16="http://schemas.microsoft.com/office/drawing/2014/main" id="{FDFA6205-7EE7-448E-978E-31458DDA51B0}"/>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415" name="Text Box 15">
          <a:extLst>
            <a:ext uri="{FF2B5EF4-FFF2-40B4-BE49-F238E27FC236}">
              <a16:creationId xmlns:a16="http://schemas.microsoft.com/office/drawing/2014/main" id="{3721EE4D-FB52-419F-B47C-73C0EC1B3CEA}"/>
            </a:ext>
          </a:extLst>
        </xdr:cNvPr>
        <xdr:cNvSpPr txBox="1">
          <a:spLocks noChangeArrowheads="1"/>
        </xdr:cNvSpPr>
      </xdr:nvSpPr>
      <xdr:spPr bwMode="auto">
        <a:xfrm>
          <a:off x="4743450" y="47339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56743"/>
    <xdr:sp macro="" textlink="">
      <xdr:nvSpPr>
        <xdr:cNvPr id="4416" name="Text Box 15">
          <a:extLst>
            <a:ext uri="{FF2B5EF4-FFF2-40B4-BE49-F238E27FC236}">
              <a16:creationId xmlns:a16="http://schemas.microsoft.com/office/drawing/2014/main" id="{46B7E873-DF38-4163-B8BB-F6B2DF15436A}"/>
            </a:ext>
          </a:extLst>
        </xdr:cNvPr>
        <xdr:cNvSpPr txBox="1">
          <a:spLocks noChangeArrowheads="1"/>
        </xdr:cNvSpPr>
      </xdr:nvSpPr>
      <xdr:spPr bwMode="auto">
        <a:xfrm>
          <a:off x="4743450" y="47339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7" name="Text Box 15">
          <a:extLst>
            <a:ext uri="{FF2B5EF4-FFF2-40B4-BE49-F238E27FC236}">
              <a16:creationId xmlns:a16="http://schemas.microsoft.com/office/drawing/2014/main" id="{4A367E6A-3C7D-4C76-B5ED-A9B0ADB98982}"/>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418" name="Text Box 15">
          <a:extLst>
            <a:ext uri="{FF2B5EF4-FFF2-40B4-BE49-F238E27FC236}">
              <a16:creationId xmlns:a16="http://schemas.microsoft.com/office/drawing/2014/main" id="{A6CACB0C-B875-40ED-9E49-7954D68CB2FE}"/>
            </a:ext>
          </a:extLst>
        </xdr:cNvPr>
        <xdr:cNvSpPr txBox="1">
          <a:spLocks noChangeArrowheads="1"/>
        </xdr:cNvSpPr>
      </xdr:nvSpPr>
      <xdr:spPr bwMode="auto">
        <a:xfrm>
          <a:off x="4743450" y="47339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9" name="Text Box 15">
          <a:extLst>
            <a:ext uri="{FF2B5EF4-FFF2-40B4-BE49-F238E27FC236}">
              <a16:creationId xmlns:a16="http://schemas.microsoft.com/office/drawing/2014/main" id="{B6B3FCC9-9616-42FC-AEED-E79E4C144435}"/>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20" name="Text Box 15">
          <a:extLst>
            <a:ext uri="{FF2B5EF4-FFF2-40B4-BE49-F238E27FC236}">
              <a16:creationId xmlns:a16="http://schemas.microsoft.com/office/drawing/2014/main" id="{7D3CAF7A-5263-4682-BD58-711FC9EB757B}"/>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21" name="Text Box 15">
          <a:extLst>
            <a:ext uri="{FF2B5EF4-FFF2-40B4-BE49-F238E27FC236}">
              <a16:creationId xmlns:a16="http://schemas.microsoft.com/office/drawing/2014/main" id="{51B36447-2E5E-4C29-8516-5F9E5A059B22}"/>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2" name="Text Box 15">
          <a:extLst>
            <a:ext uri="{FF2B5EF4-FFF2-40B4-BE49-F238E27FC236}">
              <a16:creationId xmlns:a16="http://schemas.microsoft.com/office/drawing/2014/main" id="{67F0F81F-5446-4033-82C9-092432696545}"/>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3" name="Text Box 15">
          <a:extLst>
            <a:ext uri="{FF2B5EF4-FFF2-40B4-BE49-F238E27FC236}">
              <a16:creationId xmlns:a16="http://schemas.microsoft.com/office/drawing/2014/main" id="{7386A1B8-18B7-4210-A14E-1C1A9611414E}"/>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4" name="Text Box 15">
          <a:extLst>
            <a:ext uri="{FF2B5EF4-FFF2-40B4-BE49-F238E27FC236}">
              <a16:creationId xmlns:a16="http://schemas.microsoft.com/office/drawing/2014/main" id="{58BFCFB6-0527-45F6-91AD-C4B03953CC36}"/>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5" name="Text Box 15">
          <a:extLst>
            <a:ext uri="{FF2B5EF4-FFF2-40B4-BE49-F238E27FC236}">
              <a16:creationId xmlns:a16="http://schemas.microsoft.com/office/drawing/2014/main" id="{DD8C7EED-9950-4A20-81FB-A3098AE2C921}"/>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6" name="Text Box 15">
          <a:extLst>
            <a:ext uri="{FF2B5EF4-FFF2-40B4-BE49-F238E27FC236}">
              <a16:creationId xmlns:a16="http://schemas.microsoft.com/office/drawing/2014/main" id="{C40A6289-CE38-4F36-9670-1F83D33175BB}"/>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7" name="Text Box 15">
          <a:extLst>
            <a:ext uri="{FF2B5EF4-FFF2-40B4-BE49-F238E27FC236}">
              <a16:creationId xmlns:a16="http://schemas.microsoft.com/office/drawing/2014/main" id="{7D51AF72-E55B-46BB-BDA6-1ED383C5A20E}"/>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8496"/>
    <xdr:sp macro="" textlink="">
      <xdr:nvSpPr>
        <xdr:cNvPr id="4428" name="Text Box 15">
          <a:extLst>
            <a:ext uri="{FF2B5EF4-FFF2-40B4-BE49-F238E27FC236}">
              <a16:creationId xmlns:a16="http://schemas.microsoft.com/office/drawing/2014/main" id="{1A2A945F-E41A-480C-A0A6-CC1D63B94FC8}"/>
            </a:ext>
          </a:extLst>
        </xdr:cNvPr>
        <xdr:cNvSpPr txBox="1">
          <a:spLocks noChangeArrowheads="1"/>
        </xdr:cNvSpPr>
      </xdr:nvSpPr>
      <xdr:spPr bwMode="auto">
        <a:xfrm>
          <a:off x="4743450" y="48825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29" name="Text Box 15">
          <a:extLst>
            <a:ext uri="{FF2B5EF4-FFF2-40B4-BE49-F238E27FC236}">
              <a16:creationId xmlns:a16="http://schemas.microsoft.com/office/drawing/2014/main" id="{E5356B28-AB51-45D2-BF60-01100A4831FA}"/>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430" name="Text Box 15">
          <a:extLst>
            <a:ext uri="{FF2B5EF4-FFF2-40B4-BE49-F238E27FC236}">
              <a16:creationId xmlns:a16="http://schemas.microsoft.com/office/drawing/2014/main" id="{2BFDEFA1-41A3-4FB4-82D5-945538D7A6AE}"/>
            </a:ext>
          </a:extLst>
        </xdr:cNvPr>
        <xdr:cNvSpPr txBox="1">
          <a:spLocks noChangeArrowheads="1"/>
        </xdr:cNvSpPr>
      </xdr:nvSpPr>
      <xdr:spPr bwMode="auto">
        <a:xfrm>
          <a:off x="4743450" y="48825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56743"/>
    <xdr:sp macro="" textlink="">
      <xdr:nvSpPr>
        <xdr:cNvPr id="4431" name="Text Box 15">
          <a:extLst>
            <a:ext uri="{FF2B5EF4-FFF2-40B4-BE49-F238E27FC236}">
              <a16:creationId xmlns:a16="http://schemas.microsoft.com/office/drawing/2014/main" id="{9E241BD1-2140-4B54-BD67-BF3C5C9F664D}"/>
            </a:ext>
          </a:extLst>
        </xdr:cNvPr>
        <xdr:cNvSpPr txBox="1">
          <a:spLocks noChangeArrowheads="1"/>
        </xdr:cNvSpPr>
      </xdr:nvSpPr>
      <xdr:spPr bwMode="auto">
        <a:xfrm>
          <a:off x="4743450" y="488251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2" name="Text Box 15">
          <a:extLst>
            <a:ext uri="{FF2B5EF4-FFF2-40B4-BE49-F238E27FC236}">
              <a16:creationId xmlns:a16="http://schemas.microsoft.com/office/drawing/2014/main" id="{5816FEF3-9F58-43B4-B7B7-758DAE8EC534}"/>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433" name="Text Box 15">
          <a:extLst>
            <a:ext uri="{FF2B5EF4-FFF2-40B4-BE49-F238E27FC236}">
              <a16:creationId xmlns:a16="http://schemas.microsoft.com/office/drawing/2014/main" id="{D6AB227B-7C7A-4880-A0B7-A2B802E9C41D}"/>
            </a:ext>
          </a:extLst>
        </xdr:cNvPr>
        <xdr:cNvSpPr txBox="1">
          <a:spLocks noChangeArrowheads="1"/>
        </xdr:cNvSpPr>
      </xdr:nvSpPr>
      <xdr:spPr bwMode="auto">
        <a:xfrm>
          <a:off x="4743450" y="48825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4" name="Text Box 15">
          <a:extLst>
            <a:ext uri="{FF2B5EF4-FFF2-40B4-BE49-F238E27FC236}">
              <a16:creationId xmlns:a16="http://schemas.microsoft.com/office/drawing/2014/main" id="{3243E1B6-98FF-446F-AFB0-6A3B28A3F2D1}"/>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5" name="Text Box 15">
          <a:extLst>
            <a:ext uri="{FF2B5EF4-FFF2-40B4-BE49-F238E27FC236}">
              <a16:creationId xmlns:a16="http://schemas.microsoft.com/office/drawing/2014/main" id="{21B4FE2B-C6F5-4208-98B5-5203157177AE}"/>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6" name="Text Box 15">
          <a:extLst>
            <a:ext uri="{FF2B5EF4-FFF2-40B4-BE49-F238E27FC236}">
              <a16:creationId xmlns:a16="http://schemas.microsoft.com/office/drawing/2014/main" id="{87D17A1C-F125-4512-899C-7C66D6182E22}"/>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7" name="Text Box 15">
          <a:extLst>
            <a:ext uri="{FF2B5EF4-FFF2-40B4-BE49-F238E27FC236}">
              <a16:creationId xmlns:a16="http://schemas.microsoft.com/office/drawing/2014/main" id="{723CC9C1-0C4C-4ED8-A361-6DF65B8C172E}"/>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8" name="Text Box 15">
          <a:extLst>
            <a:ext uri="{FF2B5EF4-FFF2-40B4-BE49-F238E27FC236}">
              <a16:creationId xmlns:a16="http://schemas.microsoft.com/office/drawing/2014/main" id="{A1F72C70-80D3-41D4-AE76-998245E12A55}"/>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9" name="Text Box 15">
          <a:extLst>
            <a:ext uri="{FF2B5EF4-FFF2-40B4-BE49-F238E27FC236}">
              <a16:creationId xmlns:a16="http://schemas.microsoft.com/office/drawing/2014/main" id="{C98AB7DC-68B5-468D-A9AF-04E2EA7F836D}"/>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8496"/>
    <xdr:sp macro="" textlink="">
      <xdr:nvSpPr>
        <xdr:cNvPr id="4440" name="Text Box 15">
          <a:extLst>
            <a:ext uri="{FF2B5EF4-FFF2-40B4-BE49-F238E27FC236}">
              <a16:creationId xmlns:a16="http://schemas.microsoft.com/office/drawing/2014/main" id="{6EB399B0-332F-435B-9843-11F448A4A75A}"/>
            </a:ext>
          </a:extLst>
        </xdr:cNvPr>
        <xdr:cNvSpPr txBox="1">
          <a:spLocks noChangeArrowheads="1"/>
        </xdr:cNvSpPr>
      </xdr:nvSpPr>
      <xdr:spPr bwMode="auto">
        <a:xfrm>
          <a:off x="4743450" y="49568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1" name="Text Box 15">
          <a:extLst>
            <a:ext uri="{FF2B5EF4-FFF2-40B4-BE49-F238E27FC236}">
              <a16:creationId xmlns:a16="http://schemas.microsoft.com/office/drawing/2014/main" id="{EC591EE1-4087-46EB-BCCE-D8FF6A5A871C}"/>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442" name="Text Box 15">
          <a:extLst>
            <a:ext uri="{FF2B5EF4-FFF2-40B4-BE49-F238E27FC236}">
              <a16:creationId xmlns:a16="http://schemas.microsoft.com/office/drawing/2014/main" id="{9856F6FE-E751-4ED5-A3D1-0298605DBF99}"/>
            </a:ext>
          </a:extLst>
        </xdr:cNvPr>
        <xdr:cNvSpPr txBox="1">
          <a:spLocks noChangeArrowheads="1"/>
        </xdr:cNvSpPr>
      </xdr:nvSpPr>
      <xdr:spPr bwMode="auto">
        <a:xfrm>
          <a:off x="4743450" y="49568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56743"/>
    <xdr:sp macro="" textlink="">
      <xdr:nvSpPr>
        <xdr:cNvPr id="4443" name="Text Box 15">
          <a:extLst>
            <a:ext uri="{FF2B5EF4-FFF2-40B4-BE49-F238E27FC236}">
              <a16:creationId xmlns:a16="http://schemas.microsoft.com/office/drawing/2014/main" id="{C88ADF82-7ADB-4267-8D7D-C370189AEC45}"/>
            </a:ext>
          </a:extLst>
        </xdr:cNvPr>
        <xdr:cNvSpPr txBox="1">
          <a:spLocks noChangeArrowheads="1"/>
        </xdr:cNvSpPr>
      </xdr:nvSpPr>
      <xdr:spPr bwMode="auto">
        <a:xfrm>
          <a:off x="4743450" y="495681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4" name="Text Box 15">
          <a:extLst>
            <a:ext uri="{FF2B5EF4-FFF2-40B4-BE49-F238E27FC236}">
              <a16:creationId xmlns:a16="http://schemas.microsoft.com/office/drawing/2014/main" id="{72FF5B2E-4858-4E36-B74D-015392CA70B8}"/>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445" name="Text Box 15">
          <a:extLst>
            <a:ext uri="{FF2B5EF4-FFF2-40B4-BE49-F238E27FC236}">
              <a16:creationId xmlns:a16="http://schemas.microsoft.com/office/drawing/2014/main" id="{1C7373BD-3622-43EC-AA49-1C0769AAAF47}"/>
            </a:ext>
          </a:extLst>
        </xdr:cNvPr>
        <xdr:cNvSpPr txBox="1">
          <a:spLocks noChangeArrowheads="1"/>
        </xdr:cNvSpPr>
      </xdr:nvSpPr>
      <xdr:spPr bwMode="auto">
        <a:xfrm>
          <a:off x="4743450" y="49568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6" name="Text Box 15">
          <a:extLst>
            <a:ext uri="{FF2B5EF4-FFF2-40B4-BE49-F238E27FC236}">
              <a16:creationId xmlns:a16="http://schemas.microsoft.com/office/drawing/2014/main" id="{D2D6F8AD-01DA-415B-A46D-CB4B6D279A39}"/>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7" name="Text Box 15">
          <a:extLst>
            <a:ext uri="{FF2B5EF4-FFF2-40B4-BE49-F238E27FC236}">
              <a16:creationId xmlns:a16="http://schemas.microsoft.com/office/drawing/2014/main" id="{E32D1397-E2ED-4765-B5E1-EFD1CF1215C5}"/>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8" name="Text Box 15">
          <a:extLst>
            <a:ext uri="{FF2B5EF4-FFF2-40B4-BE49-F238E27FC236}">
              <a16:creationId xmlns:a16="http://schemas.microsoft.com/office/drawing/2014/main" id="{FC95E972-3CB9-4033-92B7-AA4CDFB39A4C}"/>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9" name="Text Box 15">
          <a:extLst>
            <a:ext uri="{FF2B5EF4-FFF2-40B4-BE49-F238E27FC236}">
              <a16:creationId xmlns:a16="http://schemas.microsoft.com/office/drawing/2014/main" id="{FA91C430-7A7A-49DF-B160-29E81A88AABC}"/>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50" name="Text Box 15">
          <a:extLst>
            <a:ext uri="{FF2B5EF4-FFF2-40B4-BE49-F238E27FC236}">
              <a16:creationId xmlns:a16="http://schemas.microsoft.com/office/drawing/2014/main" id="{2E8A53F8-B4A2-445F-9779-91476F4C9DA3}"/>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51" name="Text Box 15">
          <a:extLst>
            <a:ext uri="{FF2B5EF4-FFF2-40B4-BE49-F238E27FC236}">
              <a16:creationId xmlns:a16="http://schemas.microsoft.com/office/drawing/2014/main" id="{AAC5128F-0B9A-49F0-B621-211767E40AAF}"/>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2" name="Text Box 15">
          <a:extLst>
            <a:ext uri="{FF2B5EF4-FFF2-40B4-BE49-F238E27FC236}">
              <a16:creationId xmlns:a16="http://schemas.microsoft.com/office/drawing/2014/main" id="{96903992-E5A5-4C18-9547-AFE225E98869}"/>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3" name="Text Box 15">
          <a:extLst>
            <a:ext uri="{FF2B5EF4-FFF2-40B4-BE49-F238E27FC236}">
              <a16:creationId xmlns:a16="http://schemas.microsoft.com/office/drawing/2014/main" id="{E3C6B81C-C5C8-4B23-9E43-DE0704D4D6D1}"/>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4" name="Text Box 15">
          <a:extLst>
            <a:ext uri="{FF2B5EF4-FFF2-40B4-BE49-F238E27FC236}">
              <a16:creationId xmlns:a16="http://schemas.microsoft.com/office/drawing/2014/main" id="{5A2A4A17-0F99-4331-AB01-475304B37538}"/>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5" name="Text Box 15">
          <a:extLst>
            <a:ext uri="{FF2B5EF4-FFF2-40B4-BE49-F238E27FC236}">
              <a16:creationId xmlns:a16="http://schemas.microsoft.com/office/drawing/2014/main" id="{330AECB5-A9C2-4154-A42C-8676314C8EB2}"/>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6" name="Text Box 15">
          <a:extLst>
            <a:ext uri="{FF2B5EF4-FFF2-40B4-BE49-F238E27FC236}">
              <a16:creationId xmlns:a16="http://schemas.microsoft.com/office/drawing/2014/main" id="{E3258E1A-B4B7-4DD8-B6CA-7EFB19FF2AC4}"/>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7" name="Text Box 15">
          <a:extLst>
            <a:ext uri="{FF2B5EF4-FFF2-40B4-BE49-F238E27FC236}">
              <a16:creationId xmlns:a16="http://schemas.microsoft.com/office/drawing/2014/main" id="{6E496024-AF68-48F6-AC43-6308C6BC9F6D}"/>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8" name="Text Box 15">
          <a:extLst>
            <a:ext uri="{FF2B5EF4-FFF2-40B4-BE49-F238E27FC236}">
              <a16:creationId xmlns:a16="http://schemas.microsoft.com/office/drawing/2014/main" id="{64BCF8F0-2B60-46F5-B706-11160D0AC537}"/>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9" name="Text Box 15">
          <a:extLst>
            <a:ext uri="{FF2B5EF4-FFF2-40B4-BE49-F238E27FC236}">
              <a16:creationId xmlns:a16="http://schemas.microsoft.com/office/drawing/2014/main" id="{D7F04541-A731-4F97-851C-504581E4FDE0}"/>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61691"/>
    <xdr:sp macro="" textlink="">
      <xdr:nvSpPr>
        <xdr:cNvPr id="4460" name="Text Box 15">
          <a:extLst>
            <a:ext uri="{FF2B5EF4-FFF2-40B4-BE49-F238E27FC236}">
              <a16:creationId xmlns:a16="http://schemas.microsoft.com/office/drawing/2014/main" id="{8F9D3B84-29CF-4950-9D77-BB194786F016}"/>
            </a:ext>
          </a:extLst>
        </xdr:cNvPr>
        <xdr:cNvSpPr txBox="1">
          <a:spLocks noChangeArrowheads="1"/>
        </xdr:cNvSpPr>
      </xdr:nvSpPr>
      <xdr:spPr bwMode="auto">
        <a:xfrm>
          <a:off x="4743450" y="5105400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1" name="Text Box 15">
          <a:extLst>
            <a:ext uri="{FF2B5EF4-FFF2-40B4-BE49-F238E27FC236}">
              <a16:creationId xmlns:a16="http://schemas.microsoft.com/office/drawing/2014/main" id="{117121BF-E84C-4FC3-9D4E-5BB414F48A56}"/>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462" name="Text Box 15">
          <a:extLst>
            <a:ext uri="{FF2B5EF4-FFF2-40B4-BE49-F238E27FC236}">
              <a16:creationId xmlns:a16="http://schemas.microsoft.com/office/drawing/2014/main" id="{B8CE696B-8795-4934-8785-C68A9994110F}"/>
            </a:ext>
          </a:extLst>
        </xdr:cNvPr>
        <xdr:cNvSpPr txBox="1">
          <a:spLocks noChangeArrowheads="1"/>
        </xdr:cNvSpPr>
      </xdr:nvSpPr>
      <xdr:spPr bwMode="auto">
        <a:xfrm>
          <a:off x="4743450" y="51054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4463" name="Text Box 15">
          <a:extLst>
            <a:ext uri="{FF2B5EF4-FFF2-40B4-BE49-F238E27FC236}">
              <a16:creationId xmlns:a16="http://schemas.microsoft.com/office/drawing/2014/main" id="{42D79B65-06BF-4049-A412-E70F86E65B9E}"/>
            </a:ext>
          </a:extLst>
        </xdr:cNvPr>
        <xdr:cNvSpPr txBox="1">
          <a:spLocks noChangeArrowheads="1"/>
        </xdr:cNvSpPr>
      </xdr:nvSpPr>
      <xdr:spPr bwMode="auto">
        <a:xfrm>
          <a:off x="4743450" y="510540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4" name="Text Box 15">
          <a:extLst>
            <a:ext uri="{FF2B5EF4-FFF2-40B4-BE49-F238E27FC236}">
              <a16:creationId xmlns:a16="http://schemas.microsoft.com/office/drawing/2014/main" id="{8809437C-D171-45BB-90A8-A48BD7630124}"/>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465" name="Text Box 15">
          <a:extLst>
            <a:ext uri="{FF2B5EF4-FFF2-40B4-BE49-F238E27FC236}">
              <a16:creationId xmlns:a16="http://schemas.microsoft.com/office/drawing/2014/main" id="{A21230C0-CC87-4489-868D-35DFE0DE63E8}"/>
            </a:ext>
          </a:extLst>
        </xdr:cNvPr>
        <xdr:cNvSpPr txBox="1">
          <a:spLocks noChangeArrowheads="1"/>
        </xdr:cNvSpPr>
      </xdr:nvSpPr>
      <xdr:spPr bwMode="auto">
        <a:xfrm>
          <a:off x="4743450" y="51054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4466" name="Text Box 15">
          <a:extLst>
            <a:ext uri="{FF2B5EF4-FFF2-40B4-BE49-F238E27FC236}">
              <a16:creationId xmlns:a16="http://schemas.microsoft.com/office/drawing/2014/main" id="{0FE8711F-F6F2-42D9-AAAD-090B6BDE3F6F}"/>
            </a:ext>
          </a:extLst>
        </xdr:cNvPr>
        <xdr:cNvSpPr txBox="1">
          <a:spLocks noChangeArrowheads="1"/>
        </xdr:cNvSpPr>
      </xdr:nvSpPr>
      <xdr:spPr bwMode="auto">
        <a:xfrm>
          <a:off x="4743450" y="510540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7" name="Text Box 15">
          <a:extLst>
            <a:ext uri="{FF2B5EF4-FFF2-40B4-BE49-F238E27FC236}">
              <a16:creationId xmlns:a16="http://schemas.microsoft.com/office/drawing/2014/main" id="{384169BE-3C3A-4D4D-B24F-C724D22ECF5E}"/>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8" name="Text Box 15">
          <a:extLst>
            <a:ext uri="{FF2B5EF4-FFF2-40B4-BE49-F238E27FC236}">
              <a16:creationId xmlns:a16="http://schemas.microsoft.com/office/drawing/2014/main" id="{0E28A7BF-845E-4AC0-BE1B-E7AA5707A3B3}"/>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9" name="Text Box 15">
          <a:extLst>
            <a:ext uri="{FF2B5EF4-FFF2-40B4-BE49-F238E27FC236}">
              <a16:creationId xmlns:a16="http://schemas.microsoft.com/office/drawing/2014/main" id="{2AD972EC-EBB5-4345-B9F3-FF3809B8E9A7}"/>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0" name="Text Box 15">
          <a:extLst>
            <a:ext uri="{FF2B5EF4-FFF2-40B4-BE49-F238E27FC236}">
              <a16:creationId xmlns:a16="http://schemas.microsoft.com/office/drawing/2014/main" id="{B1EA83C7-27D9-4BAC-9EA1-45BB88937987}"/>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1" name="Text Box 15">
          <a:extLst>
            <a:ext uri="{FF2B5EF4-FFF2-40B4-BE49-F238E27FC236}">
              <a16:creationId xmlns:a16="http://schemas.microsoft.com/office/drawing/2014/main" id="{C8484319-4D50-4288-88D1-9A5320150CB7}"/>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2" name="Text Box 15">
          <a:extLst>
            <a:ext uri="{FF2B5EF4-FFF2-40B4-BE49-F238E27FC236}">
              <a16:creationId xmlns:a16="http://schemas.microsoft.com/office/drawing/2014/main" id="{A6460007-1032-4CAE-8E06-CBAC4EF06FC6}"/>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3" name="Text Box 15">
          <a:extLst>
            <a:ext uri="{FF2B5EF4-FFF2-40B4-BE49-F238E27FC236}">
              <a16:creationId xmlns:a16="http://schemas.microsoft.com/office/drawing/2014/main" id="{0C5AB413-67A1-42F9-9AF7-70F82E963E72}"/>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4" name="Text Box 15">
          <a:extLst>
            <a:ext uri="{FF2B5EF4-FFF2-40B4-BE49-F238E27FC236}">
              <a16:creationId xmlns:a16="http://schemas.microsoft.com/office/drawing/2014/main" id="{13DA966A-0EBE-45C6-B4C0-57604C548456}"/>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5" name="Text Box 15">
          <a:extLst>
            <a:ext uri="{FF2B5EF4-FFF2-40B4-BE49-F238E27FC236}">
              <a16:creationId xmlns:a16="http://schemas.microsoft.com/office/drawing/2014/main" id="{0CB3F16E-0F04-450B-8F5A-28D547037F01}"/>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61691"/>
    <xdr:sp macro="" textlink="">
      <xdr:nvSpPr>
        <xdr:cNvPr id="4476" name="Text Box 15">
          <a:extLst>
            <a:ext uri="{FF2B5EF4-FFF2-40B4-BE49-F238E27FC236}">
              <a16:creationId xmlns:a16="http://schemas.microsoft.com/office/drawing/2014/main" id="{9014C0DA-3A64-4E33-8B2B-109741B11449}"/>
            </a:ext>
          </a:extLst>
        </xdr:cNvPr>
        <xdr:cNvSpPr txBox="1">
          <a:spLocks noChangeArrowheads="1"/>
        </xdr:cNvSpPr>
      </xdr:nvSpPr>
      <xdr:spPr bwMode="auto">
        <a:xfrm>
          <a:off x="4743450" y="517969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77" name="Text Box 15">
          <a:extLst>
            <a:ext uri="{FF2B5EF4-FFF2-40B4-BE49-F238E27FC236}">
              <a16:creationId xmlns:a16="http://schemas.microsoft.com/office/drawing/2014/main" id="{2A219EDE-ABD6-4B11-9D61-3A59FC9625F3}"/>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478" name="Text Box 15">
          <a:extLst>
            <a:ext uri="{FF2B5EF4-FFF2-40B4-BE49-F238E27FC236}">
              <a16:creationId xmlns:a16="http://schemas.microsoft.com/office/drawing/2014/main" id="{894B636F-B8C6-4DCF-979F-53F3EDA6B035}"/>
            </a:ext>
          </a:extLst>
        </xdr:cNvPr>
        <xdr:cNvSpPr txBox="1">
          <a:spLocks noChangeArrowheads="1"/>
        </xdr:cNvSpPr>
      </xdr:nvSpPr>
      <xdr:spPr bwMode="auto">
        <a:xfrm>
          <a:off x="4743450" y="51796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8496"/>
    <xdr:sp macro="" textlink="">
      <xdr:nvSpPr>
        <xdr:cNvPr id="4479" name="Text Box 15">
          <a:extLst>
            <a:ext uri="{FF2B5EF4-FFF2-40B4-BE49-F238E27FC236}">
              <a16:creationId xmlns:a16="http://schemas.microsoft.com/office/drawing/2014/main" id="{0142D028-C778-4DEE-901E-84B387AC0FA3}"/>
            </a:ext>
          </a:extLst>
        </xdr:cNvPr>
        <xdr:cNvSpPr txBox="1">
          <a:spLocks noChangeArrowheads="1"/>
        </xdr:cNvSpPr>
      </xdr:nvSpPr>
      <xdr:spPr bwMode="auto">
        <a:xfrm>
          <a:off x="4743450" y="517969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0" name="Text Box 15">
          <a:extLst>
            <a:ext uri="{FF2B5EF4-FFF2-40B4-BE49-F238E27FC236}">
              <a16:creationId xmlns:a16="http://schemas.microsoft.com/office/drawing/2014/main" id="{F143F398-1A3C-4F4A-99F6-C64B77883CF7}"/>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481" name="Text Box 15">
          <a:extLst>
            <a:ext uri="{FF2B5EF4-FFF2-40B4-BE49-F238E27FC236}">
              <a16:creationId xmlns:a16="http://schemas.microsoft.com/office/drawing/2014/main" id="{C8D27F6C-0220-435C-B167-1F652E940A26}"/>
            </a:ext>
          </a:extLst>
        </xdr:cNvPr>
        <xdr:cNvSpPr txBox="1">
          <a:spLocks noChangeArrowheads="1"/>
        </xdr:cNvSpPr>
      </xdr:nvSpPr>
      <xdr:spPr bwMode="auto">
        <a:xfrm>
          <a:off x="4743450" y="51796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56743"/>
    <xdr:sp macro="" textlink="">
      <xdr:nvSpPr>
        <xdr:cNvPr id="4482" name="Text Box 15">
          <a:extLst>
            <a:ext uri="{FF2B5EF4-FFF2-40B4-BE49-F238E27FC236}">
              <a16:creationId xmlns:a16="http://schemas.microsoft.com/office/drawing/2014/main" id="{0A6E0E64-BB98-4286-A98A-E332D16D179C}"/>
            </a:ext>
          </a:extLst>
        </xdr:cNvPr>
        <xdr:cNvSpPr txBox="1">
          <a:spLocks noChangeArrowheads="1"/>
        </xdr:cNvSpPr>
      </xdr:nvSpPr>
      <xdr:spPr bwMode="auto">
        <a:xfrm>
          <a:off x="4743450" y="517969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3" name="Text Box 15">
          <a:extLst>
            <a:ext uri="{FF2B5EF4-FFF2-40B4-BE49-F238E27FC236}">
              <a16:creationId xmlns:a16="http://schemas.microsoft.com/office/drawing/2014/main" id="{0D1A3C48-10BA-450A-8E97-28B4A23387B8}"/>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484" name="Text Box 15">
          <a:extLst>
            <a:ext uri="{FF2B5EF4-FFF2-40B4-BE49-F238E27FC236}">
              <a16:creationId xmlns:a16="http://schemas.microsoft.com/office/drawing/2014/main" id="{5D58ACDD-E828-4D68-977A-16FB8CA0A162}"/>
            </a:ext>
          </a:extLst>
        </xdr:cNvPr>
        <xdr:cNvSpPr txBox="1">
          <a:spLocks noChangeArrowheads="1"/>
        </xdr:cNvSpPr>
      </xdr:nvSpPr>
      <xdr:spPr bwMode="auto">
        <a:xfrm>
          <a:off x="4743450" y="51796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5" name="Text Box 15">
          <a:extLst>
            <a:ext uri="{FF2B5EF4-FFF2-40B4-BE49-F238E27FC236}">
              <a16:creationId xmlns:a16="http://schemas.microsoft.com/office/drawing/2014/main" id="{55E8812B-FC6A-4CC0-9033-B13C87BB240D}"/>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6" name="Text Box 15">
          <a:extLst>
            <a:ext uri="{FF2B5EF4-FFF2-40B4-BE49-F238E27FC236}">
              <a16:creationId xmlns:a16="http://schemas.microsoft.com/office/drawing/2014/main" id="{5F12A6FA-C3F9-4BDA-BE45-8AB5E4F0F205}"/>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7" name="Text Box 15">
          <a:extLst>
            <a:ext uri="{FF2B5EF4-FFF2-40B4-BE49-F238E27FC236}">
              <a16:creationId xmlns:a16="http://schemas.microsoft.com/office/drawing/2014/main" id="{0E080774-A4CE-4AE8-A3EC-59944A021424}"/>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8" name="Text Box 15">
          <a:extLst>
            <a:ext uri="{FF2B5EF4-FFF2-40B4-BE49-F238E27FC236}">
              <a16:creationId xmlns:a16="http://schemas.microsoft.com/office/drawing/2014/main" id="{90B13595-656B-4008-93FB-8C36D113E137}"/>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9" name="Text Box 15">
          <a:extLst>
            <a:ext uri="{FF2B5EF4-FFF2-40B4-BE49-F238E27FC236}">
              <a16:creationId xmlns:a16="http://schemas.microsoft.com/office/drawing/2014/main" id="{32A317E2-3A5B-4EA8-91BC-81E7FB9083FF}"/>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90" name="Text Box 15">
          <a:extLst>
            <a:ext uri="{FF2B5EF4-FFF2-40B4-BE49-F238E27FC236}">
              <a16:creationId xmlns:a16="http://schemas.microsoft.com/office/drawing/2014/main" id="{E257E98D-1D93-4197-B2ED-3AC22E67BD0C}"/>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91" name="Text Box 15">
          <a:extLst>
            <a:ext uri="{FF2B5EF4-FFF2-40B4-BE49-F238E27FC236}">
              <a16:creationId xmlns:a16="http://schemas.microsoft.com/office/drawing/2014/main" id="{7BEC1092-0074-45B7-8A9E-0B10CDE3907F}"/>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92" name="Text Box 15">
          <a:extLst>
            <a:ext uri="{FF2B5EF4-FFF2-40B4-BE49-F238E27FC236}">
              <a16:creationId xmlns:a16="http://schemas.microsoft.com/office/drawing/2014/main" id="{CE72CDC2-9F4F-43F6-BBA8-F6EBB7A4C8C4}"/>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3" name="Text Box 15">
          <a:extLst>
            <a:ext uri="{FF2B5EF4-FFF2-40B4-BE49-F238E27FC236}">
              <a16:creationId xmlns:a16="http://schemas.microsoft.com/office/drawing/2014/main" id="{9392AE7A-7968-4759-9E8E-43DACB0C98D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4" name="Text Box 15">
          <a:extLst>
            <a:ext uri="{FF2B5EF4-FFF2-40B4-BE49-F238E27FC236}">
              <a16:creationId xmlns:a16="http://schemas.microsoft.com/office/drawing/2014/main" id="{5CA5D309-EBD9-4CB0-88BE-BAD05899CF2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5" name="Text Box 15">
          <a:extLst>
            <a:ext uri="{FF2B5EF4-FFF2-40B4-BE49-F238E27FC236}">
              <a16:creationId xmlns:a16="http://schemas.microsoft.com/office/drawing/2014/main" id="{BEA2963F-AA18-4B2A-A61D-F1D9C10B40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6" name="Text Box 15">
          <a:extLst>
            <a:ext uri="{FF2B5EF4-FFF2-40B4-BE49-F238E27FC236}">
              <a16:creationId xmlns:a16="http://schemas.microsoft.com/office/drawing/2014/main" id="{15C1F997-E072-472A-B5CB-28FAC2D21EA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7" name="Text Box 15">
          <a:extLst>
            <a:ext uri="{FF2B5EF4-FFF2-40B4-BE49-F238E27FC236}">
              <a16:creationId xmlns:a16="http://schemas.microsoft.com/office/drawing/2014/main" id="{F85F5B2C-F36A-43B7-8326-1766DFB136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8" name="Text Box 15">
          <a:extLst>
            <a:ext uri="{FF2B5EF4-FFF2-40B4-BE49-F238E27FC236}">
              <a16:creationId xmlns:a16="http://schemas.microsoft.com/office/drawing/2014/main" id="{16A4DDFC-549B-4FF3-95EC-D400F9D46E1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9" name="Text Box 15">
          <a:extLst>
            <a:ext uri="{FF2B5EF4-FFF2-40B4-BE49-F238E27FC236}">
              <a16:creationId xmlns:a16="http://schemas.microsoft.com/office/drawing/2014/main" id="{9B260E9D-9C4B-4311-9591-E77DBF61835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0" name="Text Box 15">
          <a:extLst>
            <a:ext uri="{FF2B5EF4-FFF2-40B4-BE49-F238E27FC236}">
              <a16:creationId xmlns:a16="http://schemas.microsoft.com/office/drawing/2014/main" id="{8A6D844A-1F17-42FF-A28F-C97A9DD5CFE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1" name="Text Box 15">
          <a:extLst>
            <a:ext uri="{FF2B5EF4-FFF2-40B4-BE49-F238E27FC236}">
              <a16:creationId xmlns:a16="http://schemas.microsoft.com/office/drawing/2014/main" id="{796771FC-34C0-4AF9-A1DA-9FE4ADF29C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2" name="Text Box 15">
          <a:extLst>
            <a:ext uri="{FF2B5EF4-FFF2-40B4-BE49-F238E27FC236}">
              <a16:creationId xmlns:a16="http://schemas.microsoft.com/office/drawing/2014/main" id="{B4A1BB02-3780-41C7-864C-FAF9C1BE42E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3" name="Text Box 15">
          <a:extLst>
            <a:ext uri="{FF2B5EF4-FFF2-40B4-BE49-F238E27FC236}">
              <a16:creationId xmlns:a16="http://schemas.microsoft.com/office/drawing/2014/main" id="{AE6EDF37-3983-4715-ABC1-B7D91D26E28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504" name="Text Box 15">
          <a:extLst>
            <a:ext uri="{FF2B5EF4-FFF2-40B4-BE49-F238E27FC236}">
              <a16:creationId xmlns:a16="http://schemas.microsoft.com/office/drawing/2014/main" id="{23BE94A0-1D59-4239-8DC5-2B94D38815FD}"/>
            </a:ext>
          </a:extLst>
        </xdr:cNvPr>
        <xdr:cNvSpPr txBox="1">
          <a:spLocks noChangeArrowheads="1"/>
        </xdr:cNvSpPr>
      </xdr:nvSpPr>
      <xdr:spPr bwMode="auto">
        <a:xfrm>
          <a:off x="4743450" y="19850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05" name="Text Box 15">
          <a:extLst>
            <a:ext uri="{FF2B5EF4-FFF2-40B4-BE49-F238E27FC236}">
              <a16:creationId xmlns:a16="http://schemas.microsoft.com/office/drawing/2014/main" id="{264E6DF6-262F-430E-8500-69202096EC60}"/>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506" name="Text Box 15">
          <a:extLst>
            <a:ext uri="{FF2B5EF4-FFF2-40B4-BE49-F238E27FC236}">
              <a16:creationId xmlns:a16="http://schemas.microsoft.com/office/drawing/2014/main" id="{8835DE40-C309-4E46-9FAD-D24F25F9EFAC}"/>
            </a:ext>
          </a:extLst>
        </xdr:cNvPr>
        <xdr:cNvSpPr txBox="1">
          <a:spLocks noChangeArrowheads="1"/>
        </xdr:cNvSpPr>
      </xdr:nvSpPr>
      <xdr:spPr bwMode="auto">
        <a:xfrm>
          <a:off x="4743450" y="19850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507" name="Text Box 15">
          <a:extLst>
            <a:ext uri="{FF2B5EF4-FFF2-40B4-BE49-F238E27FC236}">
              <a16:creationId xmlns:a16="http://schemas.microsoft.com/office/drawing/2014/main" id="{3A1A8C4B-CB9A-4FA7-89B4-2F5B05123A21}"/>
            </a:ext>
          </a:extLst>
        </xdr:cNvPr>
        <xdr:cNvSpPr txBox="1">
          <a:spLocks noChangeArrowheads="1"/>
        </xdr:cNvSpPr>
      </xdr:nvSpPr>
      <xdr:spPr bwMode="auto">
        <a:xfrm>
          <a:off x="4743450" y="19850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08" name="Text Box 15">
          <a:extLst>
            <a:ext uri="{FF2B5EF4-FFF2-40B4-BE49-F238E27FC236}">
              <a16:creationId xmlns:a16="http://schemas.microsoft.com/office/drawing/2014/main" id="{341ADAB2-33C1-4D4C-B889-E9137CF61EFB}"/>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509" name="Text Box 15">
          <a:extLst>
            <a:ext uri="{FF2B5EF4-FFF2-40B4-BE49-F238E27FC236}">
              <a16:creationId xmlns:a16="http://schemas.microsoft.com/office/drawing/2014/main" id="{4F4DE1A8-15C2-451D-9F1E-41B722550229}"/>
            </a:ext>
          </a:extLst>
        </xdr:cNvPr>
        <xdr:cNvSpPr txBox="1">
          <a:spLocks noChangeArrowheads="1"/>
        </xdr:cNvSpPr>
      </xdr:nvSpPr>
      <xdr:spPr bwMode="auto">
        <a:xfrm>
          <a:off x="4743450" y="19850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4510" name="Text Box 15">
          <a:extLst>
            <a:ext uri="{FF2B5EF4-FFF2-40B4-BE49-F238E27FC236}">
              <a16:creationId xmlns:a16="http://schemas.microsoft.com/office/drawing/2014/main" id="{BC9D0C14-E80D-4EC8-A1F0-D63E4C8E2445}"/>
            </a:ext>
          </a:extLst>
        </xdr:cNvPr>
        <xdr:cNvSpPr txBox="1">
          <a:spLocks noChangeArrowheads="1"/>
        </xdr:cNvSpPr>
      </xdr:nvSpPr>
      <xdr:spPr bwMode="auto">
        <a:xfrm>
          <a:off x="4743450" y="198501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1" name="Text Box 15">
          <a:extLst>
            <a:ext uri="{FF2B5EF4-FFF2-40B4-BE49-F238E27FC236}">
              <a16:creationId xmlns:a16="http://schemas.microsoft.com/office/drawing/2014/main" id="{4BEA5BB1-F9E6-44D5-9D61-6C95B7C8411B}"/>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512" name="Text Box 15">
          <a:extLst>
            <a:ext uri="{FF2B5EF4-FFF2-40B4-BE49-F238E27FC236}">
              <a16:creationId xmlns:a16="http://schemas.microsoft.com/office/drawing/2014/main" id="{3760424E-9597-40BB-B464-6F6D32B2C3AC}"/>
            </a:ext>
          </a:extLst>
        </xdr:cNvPr>
        <xdr:cNvSpPr txBox="1">
          <a:spLocks noChangeArrowheads="1"/>
        </xdr:cNvSpPr>
      </xdr:nvSpPr>
      <xdr:spPr bwMode="auto">
        <a:xfrm>
          <a:off x="4743450" y="19850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3" name="Text Box 15">
          <a:extLst>
            <a:ext uri="{FF2B5EF4-FFF2-40B4-BE49-F238E27FC236}">
              <a16:creationId xmlns:a16="http://schemas.microsoft.com/office/drawing/2014/main" id="{2F09A547-F8B0-4B86-A776-9FD2384A4893}"/>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4" name="Text Box 15">
          <a:extLst>
            <a:ext uri="{FF2B5EF4-FFF2-40B4-BE49-F238E27FC236}">
              <a16:creationId xmlns:a16="http://schemas.microsoft.com/office/drawing/2014/main" id="{E0A4FE38-E8DD-42F7-8985-FD486C04108F}"/>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5" name="Text Box 15">
          <a:extLst>
            <a:ext uri="{FF2B5EF4-FFF2-40B4-BE49-F238E27FC236}">
              <a16:creationId xmlns:a16="http://schemas.microsoft.com/office/drawing/2014/main" id="{91EDB080-543B-441C-97BB-532FE7486EDE}"/>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6" name="Text Box 15">
          <a:extLst>
            <a:ext uri="{FF2B5EF4-FFF2-40B4-BE49-F238E27FC236}">
              <a16:creationId xmlns:a16="http://schemas.microsoft.com/office/drawing/2014/main" id="{8D983119-8366-4A7F-8055-61F0BE4BCF90}"/>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7" name="Text Box 15">
          <a:extLst>
            <a:ext uri="{FF2B5EF4-FFF2-40B4-BE49-F238E27FC236}">
              <a16:creationId xmlns:a16="http://schemas.microsoft.com/office/drawing/2014/main" id="{BB3C6C16-1F38-4C33-A900-3194A83E7DFD}"/>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8" name="Text Box 15">
          <a:extLst>
            <a:ext uri="{FF2B5EF4-FFF2-40B4-BE49-F238E27FC236}">
              <a16:creationId xmlns:a16="http://schemas.microsoft.com/office/drawing/2014/main" id="{CAFCC0DE-BEF5-49FA-9284-3689EBD08048}"/>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9" name="Text Box 15">
          <a:extLst>
            <a:ext uri="{FF2B5EF4-FFF2-40B4-BE49-F238E27FC236}">
              <a16:creationId xmlns:a16="http://schemas.microsoft.com/office/drawing/2014/main" id="{50FB78A2-D691-412A-8A66-04A2BE267634}"/>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0" name="Text Box 15">
          <a:extLst>
            <a:ext uri="{FF2B5EF4-FFF2-40B4-BE49-F238E27FC236}">
              <a16:creationId xmlns:a16="http://schemas.microsoft.com/office/drawing/2014/main" id="{EB599985-F5BF-4366-AA26-A8C014AF2007}"/>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1" name="Text Box 15">
          <a:extLst>
            <a:ext uri="{FF2B5EF4-FFF2-40B4-BE49-F238E27FC236}">
              <a16:creationId xmlns:a16="http://schemas.microsoft.com/office/drawing/2014/main" id="{6A06856B-BF13-4DB5-ACEB-1D8940DFF081}"/>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2" name="Text Box 15">
          <a:extLst>
            <a:ext uri="{FF2B5EF4-FFF2-40B4-BE49-F238E27FC236}">
              <a16:creationId xmlns:a16="http://schemas.microsoft.com/office/drawing/2014/main" id="{DBEBEC60-F018-4356-B582-47FDA6FABECE}"/>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3" name="Text Box 15">
          <a:extLst>
            <a:ext uri="{FF2B5EF4-FFF2-40B4-BE49-F238E27FC236}">
              <a16:creationId xmlns:a16="http://schemas.microsoft.com/office/drawing/2014/main" id="{7A5B8C07-6D36-4810-BDAA-CF96A58F9C3D}"/>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4" name="Text Box 15">
          <a:extLst>
            <a:ext uri="{FF2B5EF4-FFF2-40B4-BE49-F238E27FC236}">
              <a16:creationId xmlns:a16="http://schemas.microsoft.com/office/drawing/2014/main" id="{04C405F1-2CEC-4E84-821B-010B374D5F78}"/>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5" name="Text Box 15">
          <a:extLst>
            <a:ext uri="{FF2B5EF4-FFF2-40B4-BE49-F238E27FC236}">
              <a16:creationId xmlns:a16="http://schemas.microsoft.com/office/drawing/2014/main" id="{17A94DA9-E76E-479F-9E6C-536CB722D3BA}"/>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6" name="Text Box 15">
          <a:extLst>
            <a:ext uri="{FF2B5EF4-FFF2-40B4-BE49-F238E27FC236}">
              <a16:creationId xmlns:a16="http://schemas.microsoft.com/office/drawing/2014/main" id="{7E7B001F-B485-4AE7-B64F-93589E2BFCEA}"/>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7" name="Text Box 15">
          <a:extLst>
            <a:ext uri="{FF2B5EF4-FFF2-40B4-BE49-F238E27FC236}">
              <a16:creationId xmlns:a16="http://schemas.microsoft.com/office/drawing/2014/main" id="{F85EE9E3-683A-4B77-860E-AFF3408F668E}"/>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8" name="Text Box 15">
          <a:extLst>
            <a:ext uri="{FF2B5EF4-FFF2-40B4-BE49-F238E27FC236}">
              <a16:creationId xmlns:a16="http://schemas.microsoft.com/office/drawing/2014/main" id="{89E9019A-E08D-43B8-B27F-ECC3B1399CF4}"/>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9" name="Text Box 15">
          <a:extLst>
            <a:ext uri="{FF2B5EF4-FFF2-40B4-BE49-F238E27FC236}">
              <a16:creationId xmlns:a16="http://schemas.microsoft.com/office/drawing/2014/main" id="{9F97BABF-1B52-4A2F-ABAF-19CED3F24083}"/>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0" name="Text Box 15">
          <a:extLst>
            <a:ext uri="{FF2B5EF4-FFF2-40B4-BE49-F238E27FC236}">
              <a16:creationId xmlns:a16="http://schemas.microsoft.com/office/drawing/2014/main" id="{65D0776B-4544-4573-A566-C91B1915B3F9}"/>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1" name="Text Box 15">
          <a:extLst>
            <a:ext uri="{FF2B5EF4-FFF2-40B4-BE49-F238E27FC236}">
              <a16:creationId xmlns:a16="http://schemas.microsoft.com/office/drawing/2014/main" id="{02F59F20-F560-4C57-BF40-23E6A0223204}"/>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2" name="Text Box 15">
          <a:extLst>
            <a:ext uri="{FF2B5EF4-FFF2-40B4-BE49-F238E27FC236}">
              <a16:creationId xmlns:a16="http://schemas.microsoft.com/office/drawing/2014/main" id="{D32D8C3B-17C4-4B54-978B-A1227330D73C}"/>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3" name="Text Box 15">
          <a:extLst>
            <a:ext uri="{FF2B5EF4-FFF2-40B4-BE49-F238E27FC236}">
              <a16:creationId xmlns:a16="http://schemas.microsoft.com/office/drawing/2014/main" id="{868D4F31-9772-471C-B88C-60AAECBBD587}"/>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534" name="Text Box 15">
          <a:extLst>
            <a:ext uri="{FF2B5EF4-FFF2-40B4-BE49-F238E27FC236}">
              <a16:creationId xmlns:a16="http://schemas.microsoft.com/office/drawing/2014/main" id="{ADF782FA-2E27-498B-BC38-B80CD32586BC}"/>
            </a:ext>
          </a:extLst>
        </xdr:cNvPr>
        <xdr:cNvSpPr txBox="1">
          <a:spLocks noChangeArrowheads="1"/>
        </xdr:cNvSpPr>
      </xdr:nvSpPr>
      <xdr:spPr bwMode="auto">
        <a:xfrm>
          <a:off x="4743450" y="20593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35" name="Text Box 15">
          <a:extLst>
            <a:ext uri="{FF2B5EF4-FFF2-40B4-BE49-F238E27FC236}">
              <a16:creationId xmlns:a16="http://schemas.microsoft.com/office/drawing/2014/main" id="{EB7DCC78-FF03-4A7D-9BDF-15098BC862FA}"/>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536" name="Text Box 15">
          <a:extLst>
            <a:ext uri="{FF2B5EF4-FFF2-40B4-BE49-F238E27FC236}">
              <a16:creationId xmlns:a16="http://schemas.microsoft.com/office/drawing/2014/main" id="{5B37CB9F-200F-408A-A1F8-E4325C86F340}"/>
            </a:ext>
          </a:extLst>
        </xdr:cNvPr>
        <xdr:cNvSpPr txBox="1">
          <a:spLocks noChangeArrowheads="1"/>
        </xdr:cNvSpPr>
      </xdr:nvSpPr>
      <xdr:spPr bwMode="auto">
        <a:xfrm>
          <a:off x="4743450" y="20593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537" name="Text Box 15">
          <a:extLst>
            <a:ext uri="{FF2B5EF4-FFF2-40B4-BE49-F238E27FC236}">
              <a16:creationId xmlns:a16="http://schemas.microsoft.com/office/drawing/2014/main" id="{0395E9AE-02E0-48F8-95EA-A1A96792BB90}"/>
            </a:ext>
          </a:extLst>
        </xdr:cNvPr>
        <xdr:cNvSpPr txBox="1">
          <a:spLocks noChangeArrowheads="1"/>
        </xdr:cNvSpPr>
      </xdr:nvSpPr>
      <xdr:spPr bwMode="auto">
        <a:xfrm>
          <a:off x="4743450" y="20593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38" name="Text Box 15">
          <a:extLst>
            <a:ext uri="{FF2B5EF4-FFF2-40B4-BE49-F238E27FC236}">
              <a16:creationId xmlns:a16="http://schemas.microsoft.com/office/drawing/2014/main" id="{F037D9AC-9BF3-4370-8DBD-38C7821C9FEE}"/>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539" name="Text Box 15">
          <a:extLst>
            <a:ext uri="{FF2B5EF4-FFF2-40B4-BE49-F238E27FC236}">
              <a16:creationId xmlns:a16="http://schemas.microsoft.com/office/drawing/2014/main" id="{DB5A290F-EF7F-43A6-9DE2-5C35B0BADC9A}"/>
            </a:ext>
          </a:extLst>
        </xdr:cNvPr>
        <xdr:cNvSpPr txBox="1">
          <a:spLocks noChangeArrowheads="1"/>
        </xdr:cNvSpPr>
      </xdr:nvSpPr>
      <xdr:spPr bwMode="auto">
        <a:xfrm>
          <a:off x="4743450" y="20593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4540" name="Text Box 15">
          <a:extLst>
            <a:ext uri="{FF2B5EF4-FFF2-40B4-BE49-F238E27FC236}">
              <a16:creationId xmlns:a16="http://schemas.microsoft.com/office/drawing/2014/main" id="{8F46E14C-ABA5-4392-A128-2D647E044039}"/>
            </a:ext>
          </a:extLst>
        </xdr:cNvPr>
        <xdr:cNvSpPr txBox="1">
          <a:spLocks noChangeArrowheads="1"/>
        </xdr:cNvSpPr>
      </xdr:nvSpPr>
      <xdr:spPr bwMode="auto">
        <a:xfrm>
          <a:off x="4743450" y="205930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1" name="Text Box 15">
          <a:extLst>
            <a:ext uri="{FF2B5EF4-FFF2-40B4-BE49-F238E27FC236}">
              <a16:creationId xmlns:a16="http://schemas.microsoft.com/office/drawing/2014/main" id="{D9EFF57F-E222-483B-BCE0-23BECE68FC74}"/>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542" name="Text Box 15">
          <a:extLst>
            <a:ext uri="{FF2B5EF4-FFF2-40B4-BE49-F238E27FC236}">
              <a16:creationId xmlns:a16="http://schemas.microsoft.com/office/drawing/2014/main" id="{93B983E7-456E-4A45-89A9-1B309CE4CB96}"/>
            </a:ext>
          </a:extLst>
        </xdr:cNvPr>
        <xdr:cNvSpPr txBox="1">
          <a:spLocks noChangeArrowheads="1"/>
        </xdr:cNvSpPr>
      </xdr:nvSpPr>
      <xdr:spPr bwMode="auto">
        <a:xfrm>
          <a:off x="4743450" y="20593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3" name="Text Box 15">
          <a:extLst>
            <a:ext uri="{FF2B5EF4-FFF2-40B4-BE49-F238E27FC236}">
              <a16:creationId xmlns:a16="http://schemas.microsoft.com/office/drawing/2014/main" id="{BE162B6D-68C2-4A9B-8831-92F6155AE57C}"/>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4" name="Text Box 15">
          <a:extLst>
            <a:ext uri="{FF2B5EF4-FFF2-40B4-BE49-F238E27FC236}">
              <a16:creationId xmlns:a16="http://schemas.microsoft.com/office/drawing/2014/main" id="{91EA3CF2-1430-4714-A72A-9DA58F4CE1CE}"/>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5" name="Text Box 15">
          <a:extLst>
            <a:ext uri="{FF2B5EF4-FFF2-40B4-BE49-F238E27FC236}">
              <a16:creationId xmlns:a16="http://schemas.microsoft.com/office/drawing/2014/main" id="{60BCC337-9DC7-4BC2-9B59-2B422F2A3E0F}"/>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6" name="Text Box 15">
          <a:extLst>
            <a:ext uri="{FF2B5EF4-FFF2-40B4-BE49-F238E27FC236}">
              <a16:creationId xmlns:a16="http://schemas.microsoft.com/office/drawing/2014/main" id="{279E891A-A5E1-4F15-B9DF-DEDE5E29E122}"/>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7" name="Text Box 15">
          <a:extLst>
            <a:ext uri="{FF2B5EF4-FFF2-40B4-BE49-F238E27FC236}">
              <a16:creationId xmlns:a16="http://schemas.microsoft.com/office/drawing/2014/main" id="{C6C71BC0-3315-4CEB-81E7-D5E7341BAC39}"/>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8" name="Text Box 15">
          <a:extLst>
            <a:ext uri="{FF2B5EF4-FFF2-40B4-BE49-F238E27FC236}">
              <a16:creationId xmlns:a16="http://schemas.microsoft.com/office/drawing/2014/main" id="{56DB84C7-53B3-4390-8766-586F5CB7CEF4}"/>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9" name="Text Box 15">
          <a:extLst>
            <a:ext uri="{FF2B5EF4-FFF2-40B4-BE49-F238E27FC236}">
              <a16:creationId xmlns:a16="http://schemas.microsoft.com/office/drawing/2014/main" id="{97D397AD-7AF5-4087-86D8-E7B5D895F645}"/>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0" name="Text Box 15">
          <a:extLst>
            <a:ext uri="{FF2B5EF4-FFF2-40B4-BE49-F238E27FC236}">
              <a16:creationId xmlns:a16="http://schemas.microsoft.com/office/drawing/2014/main" id="{8AD86B99-32FC-4BAF-A31B-020B90F7DBCB}"/>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1" name="Text Box 15">
          <a:extLst>
            <a:ext uri="{FF2B5EF4-FFF2-40B4-BE49-F238E27FC236}">
              <a16:creationId xmlns:a16="http://schemas.microsoft.com/office/drawing/2014/main" id="{CC093BB3-E72B-49EE-A3CE-B617808EF1E6}"/>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2" name="Text Box 15">
          <a:extLst>
            <a:ext uri="{FF2B5EF4-FFF2-40B4-BE49-F238E27FC236}">
              <a16:creationId xmlns:a16="http://schemas.microsoft.com/office/drawing/2014/main" id="{B64B8351-177C-4A58-9A3A-748C3F8D17E1}"/>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3" name="Text Box 15">
          <a:extLst>
            <a:ext uri="{FF2B5EF4-FFF2-40B4-BE49-F238E27FC236}">
              <a16:creationId xmlns:a16="http://schemas.microsoft.com/office/drawing/2014/main" id="{6DF10E1D-7740-43EE-A967-73DE60801644}"/>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4" name="Text Box 15">
          <a:extLst>
            <a:ext uri="{FF2B5EF4-FFF2-40B4-BE49-F238E27FC236}">
              <a16:creationId xmlns:a16="http://schemas.microsoft.com/office/drawing/2014/main" id="{5F1B0017-7C62-43CF-8CF1-6AC63D878410}"/>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5" name="Text Box 15">
          <a:extLst>
            <a:ext uri="{FF2B5EF4-FFF2-40B4-BE49-F238E27FC236}">
              <a16:creationId xmlns:a16="http://schemas.microsoft.com/office/drawing/2014/main" id="{DA4B94BE-E2C2-4118-8B38-CCC1F40291EB}"/>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6" name="Text Box 15">
          <a:extLst>
            <a:ext uri="{FF2B5EF4-FFF2-40B4-BE49-F238E27FC236}">
              <a16:creationId xmlns:a16="http://schemas.microsoft.com/office/drawing/2014/main" id="{553C7CE1-ECE0-4F01-923A-5D2C5C4C1657}"/>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7" name="Text Box 15">
          <a:extLst>
            <a:ext uri="{FF2B5EF4-FFF2-40B4-BE49-F238E27FC236}">
              <a16:creationId xmlns:a16="http://schemas.microsoft.com/office/drawing/2014/main" id="{D41F606E-3A3B-42B5-8345-BF610243A6BD}"/>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8" name="Text Box 15">
          <a:extLst>
            <a:ext uri="{FF2B5EF4-FFF2-40B4-BE49-F238E27FC236}">
              <a16:creationId xmlns:a16="http://schemas.microsoft.com/office/drawing/2014/main" id="{F775C643-EDB1-4011-942B-A9F6A1E85133}"/>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9" name="Text Box 15">
          <a:extLst>
            <a:ext uri="{FF2B5EF4-FFF2-40B4-BE49-F238E27FC236}">
              <a16:creationId xmlns:a16="http://schemas.microsoft.com/office/drawing/2014/main" id="{59D0428D-08B4-4AD2-8746-9C19AE75ED80}"/>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0" name="Text Box 15">
          <a:extLst>
            <a:ext uri="{FF2B5EF4-FFF2-40B4-BE49-F238E27FC236}">
              <a16:creationId xmlns:a16="http://schemas.microsoft.com/office/drawing/2014/main" id="{6B3FFF53-DDD3-4235-B5B7-656865A6A68E}"/>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1" name="Text Box 15">
          <a:extLst>
            <a:ext uri="{FF2B5EF4-FFF2-40B4-BE49-F238E27FC236}">
              <a16:creationId xmlns:a16="http://schemas.microsoft.com/office/drawing/2014/main" id="{36167FAD-0190-400F-B45C-05983F3604A0}"/>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2" name="Text Box 15">
          <a:extLst>
            <a:ext uri="{FF2B5EF4-FFF2-40B4-BE49-F238E27FC236}">
              <a16:creationId xmlns:a16="http://schemas.microsoft.com/office/drawing/2014/main" id="{B99B4AA4-37BA-4D40-B2A1-4B7B0ADB136C}"/>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3" name="Text Box 15">
          <a:extLst>
            <a:ext uri="{FF2B5EF4-FFF2-40B4-BE49-F238E27FC236}">
              <a16:creationId xmlns:a16="http://schemas.microsoft.com/office/drawing/2014/main" id="{974B88BA-7C50-4BD1-A298-E47FFF0F95D8}"/>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4" name="Text Box 15">
          <a:extLst>
            <a:ext uri="{FF2B5EF4-FFF2-40B4-BE49-F238E27FC236}">
              <a16:creationId xmlns:a16="http://schemas.microsoft.com/office/drawing/2014/main" id="{7BF6146C-2753-43FC-AEB0-2358645B5737}"/>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5" name="Text Box 15">
          <a:extLst>
            <a:ext uri="{FF2B5EF4-FFF2-40B4-BE49-F238E27FC236}">
              <a16:creationId xmlns:a16="http://schemas.microsoft.com/office/drawing/2014/main" id="{EC9A3B65-3B24-418B-8922-B4D14D2B2F82}"/>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6" name="Text Box 15">
          <a:extLst>
            <a:ext uri="{FF2B5EF4-FFF2-40B4-BE49-F238E27FC236}">
              <a16:creationId xmlns:a16="http://schemas.microsoft.com/office/drawing/2014/main" id="{4A27E797-F5DF-4210-B9F0-2BC755C747F9}"/>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7" name="Text Box 15">
          <a:extLst>
            <a:ext uri="{FF2B5EF4-FFF2-40B4-BE49-F238E27FC236}">
              <a16:creationId xmlns:a16="http://schemas.microsoft.com/office/drawing/2014/main" id="{F6509F4D-9DE1-4154-A690-F78E20025569}"/>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8" name="Text Box 15">
          <a:extLst>
            <a:ext uri="{FF2B5EF4-FFF2-40B4-BE49-F238E27FC236}">
              <a16:creationId xmlns:a16="http://schemas.microsoft.com/office/drawing/2014/main" id="{CAE709D1-6BB8-4CF8-9E13-454F2B602926}"/>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9" name="Text Box 15">
          <a:extLst>
            <a:ext uri="{FF2B5EF4-FFF2-40B4-BE49-F238E27FC236}">
              <a16:creationId xmlns:a16="http://schemas.microsoft.com/office/drawing/2014/main" id="{7A2F7B59-A1D8-4A9F-923B-4D3561D9FBC0}"/>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0" name="Text Box 15">
          <a:extLst>
            <a:ext uri="{FF2B5EF4-FFF2-40B4-BE49-F238E27FC236}">
              <a16:creationId xmlns:a16="http://schemas.microsoft.com/office/drawing/2014/main" id="{68634A70-3B24-482E-92F7-A710B690DAA9}"/>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1" name="Text Box 15">
          <a:extLst>
            <a:ext uri="{FF2B5EF4-FFF2-40B4-BE49-F238E27FC236}">
              <a16:creationId xmlns:a16="http://schemas.microsoft.com/office/drawing/2014/main" id="{125B7664-8879-415C-BE51-7820456ED90B}"/>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2" name="Text Box 15">
          <a:extLst>
            <a:ext uri="{FF2B5EF4-FFF2-40B4-BE49-F238E27FC236}">
              <a16:creationId xmlns:a16="http://schemas.microsoft.com/office/drawing/2014/main" id="{9615DF8D-820A-4AEC-9C28-D0EF9380FFD6}"/>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3" name="Text Box 15">
          <a:extLst>
            <a:ext uri="{FF2B5EF4-FFF2-40B4-BE49-F238E27FC236}">
              <a16:creationId xmlns:a16="http://schemas.microsoft.com/office/drawing/2014/main" id="{D2DB0C93-16E3-4666-8A3A-2F44749DC0AB}"/>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4" name="Text Box 15">
          <a:extLst>
            <a:ext uri="{FF2B5EF4-FFF2-40B4-BE49-F238E27FC236}">
              <a16:creationId xmlns:a16="http://schemas.microsoft.com/office/drawing/2014/main" id="{83CD50EF-DFCE-4155-914A-773611129EA3}"/>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5" name="Text Box 15">
          <a:extLst>
            <a:ext uri="{FF2B5EF4-FFF2-40B4-BE49-F238E27FC236}">
              <a16:creationId xmlns:a16="http://schemas.microsoft.com/office/drawing/2014/main" id="{317ED214-CBA0-4046-8CF0-7678850E3375}"/>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6" name="Text Box 15">
          <a:extLst>
            <a:ext uri="{FF2B5EF4-FFF2-40B4-BE49-F238E27FC236}">
              <a16:creationId xmlns:a16="http://schemas.microsoft.com/office/drawing/2014/main" id="{F22A9BAA-D69C-46A0-A45D-3E5840D4F780}"/>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7" name="Text Box 15">
          <a:extLst>
            <a:ext uri="{FF2B5EF4-FFF2-40B4-BE49-F238E27FC236}">
              <a16:creationId xmlns:a16="http://schemas.microsoft.com/office/drawing/2014/main" id="{159D747E-5814-47E4-A293-29AB675A7BA5}"/>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8" name="Text Box 15">
          <a:extLst>
            <a:ext uri="{FF2B5EF4-FFF2-40B4-BE49-F238E27FC236}">
              <a16:creationId xmlns:a16="http://schemas.microsoft.com/office/drawing/2014/main" id="{FAA486AD-FBC0-4693-8D67-6D806253D55D}"/>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9" name="Text Box 15">
          <a:extLst>
            <a:ext uri="{FF2B5EF4-FFF2-40B4-BE49-F238E27FC236}">
              <a16:creationId xmlns:a16="http://schemas.microsoft.com/office/drawing/2014/main" id="{F9AF5AC4-D0EF-4094-BDA7-C73A36445440}"/>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0" name="Text Box 15">
          <a:extLst>
            <a:ext uri="{FF2B5EF4-FFF2-40B4-BE49-F238E27FC236}">
              <a16:creationId xmlns:a16="http://schemas.microsoft.com/office/drawing/2014/main" id="{E7936CB0-C7B2-4828-B011-050C3B4D9391}"/>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1" name="Text Box 15">
          <a:extLst>
            <a:ext uri="{FF2B5EF4-FFF2-40B4-BE49-F238E27FC236}">
              <a16:creationId xmlns:a16="http://schemas.microsoft.com/office/drawing/2014/main" id="{84707048-02EC-41ED-8F8A-72AFD11AE9AC}"/>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2" name="Text Box 15">
          <a:extLst>
            <a:ext uri="{FF2B5EF4-FFF2-40B4-BE49-F238E27FC236}">
              <a16:creationId xmlns:a16="http://schemas.microsoft.com/office/drawing/2014/main" id="{C27C47DA-BEE7-43D8-A6F7-15190EF768F6}"/>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3" name="Text Box 15">
          <a:extLst>
            <a:ext uri="{FF2B5EF4-FFF2-40B4-BE49-F238E27FC236}">
              <a16:creationId xmlns:a16="http://schemas.microsoft.com/office/drawing/2014/main" id="{6BADA422-8AA0-41BB-BDA5-7B530BC4F672}"/>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4" name="Text Box 15">
          <a:extLst>
            <a:ext uri="{FF2B5EF4-FFF2-40B4-BE49-F238E27FC236}">
              <a16:creationId xmlns:a16="http://schemas.microsoft.com/office/drawing/2014/main" id="{53BD8537-1F28-4C67-B099-97DFA9B4AFD8}"/>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5" name="Text Box 15">
          <a:extLst>
            <a:ext uri="{FF2B5EF4-FFF2-40B4-BE49-F238E27FC236}">
              <a16:creationId xmlns:a16="http://schemas.microsoft.com/office/drawing/2014/main" id="{8D441BF6-A5C8-4F94-8C08-87029DB0DDD4}"/>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6" name="Text Box 15">
          <a:extLst>
            <a:ext uri="{FF2B5EF4-FFF2-40B4-BE49-F238E27FC236}">
              <a16:creationId xmlns:a16="http://schemas.microsoft.com/office/drawing/2014/main" id="{FCE1F7DF-0C97-429D-AD5B-429A8DF6731C}"/>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7" name="Text Box 15">
          <a:extLst>
            <a:ext uri="{FF2B5EF4-FFF2-40B4-BE49-F238E27FC236}">
              <a16:creationId xmlns:a16="http://schemas.microsoft.com/office/drawing/2014/main" id="{57321193-6E8F-4228-8398-56877D273727}"/>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25</xdr:col>
      <xdr:colOff>0</xdr:colOff>
      <xdr:row>26</xdr:row>
      <xdr:rowOff>128588</xdr:rowOff>
    </xdr:from>
    <xdr:to>
      <xdr:col>25</xdr:col>
      <xdr:colOff>0</xdr:colOff>
      <xdr:row>28</xdr:row>
      <xdr:rowOff>179293</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28</xdr:row>
      <xdr:rowOff>0</xdr:rowOff>
    </xdr:from>
    <xdr:to>
      <xdr:col>25</xdr:col>
      <xdr:colOff>0</xdr:colOff>
      <xdr:row>29</xdr:row>
      <xdr:rowOff>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8:K28" totalsRowShown="0" headerRowDxfId="122" tableBorderDxfId="121" headerRowCellStyle="Normal 2">
  <autoFilter ref="F8:K28" xr:uid="{00000000-0009-0000-0100-000001000000}"/>
  <tableColumns count="6">
    <tableColumn id="2" xr3:uid="{00000000-0010-0000-0000-000002000000}" name="TIPOLOGÍA" dataDxfId="120" dataCellStyle="Normal 2"/>
    <tableColumn id="3" xr3:uid="{00000000-0010-0000-0000-000003000000}" name="¿QUÉ? _x000a_IMPACTO" dataDxfId="119" dataCellStyle="Normal 2"/>
    <tableColumn id="4" xr3:uid="{00000000-0010-0000-0000-000004000000}" name="¿CÓMO?_x000a_CAUSA INMEDIATA _x000a_(Iniciar con la palabra _x000a_por)" dataDxfId="118" dataCellStyle="Normal 2"/>
    <tableColumn id="5" xr3:uid="{00000000-0010-0000-0000-000005000000}" name="¿PORQUÉ?_x000a_CAUSA RAÍZ_x000a_(Iniciar con _x000a_debido a/a causa de)" dataDxfId="117" dataCellStyle="Normal 2"/>
    <tableColumn id="6" xr3:uid="{00000000-0010-0000-0000-000006000000}" name="DESCRIPCIÓN DEL RIESGO" dataDxfId="116">
      <calculatedColumnFormula>(CONCATENATE(Tabla1[[#This Row],[¿QUÉ? 
IMPACTO]]," ","por",Tabla1[[#This Row],[¿CÓMO?
CAUSA INMEDIATA 
(Iniciar con la palabra 
por)]]," ","a causa de"," ",Tabla1[[#This Row],[¿PORQUÉ?
CAUSA RAÍZ
(Iniciar con 
debido a/a causa de)]]))</calculatedColumnFormula>
    </tableColumn>
    <tableColumn id="1" xr3:uid="{00000000-0010-0000-0000-000001000000}" name="SUB CAUSAS (Si aplica)" dataDxfId="115"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114" dataDxfId="113">
  <autoFilter ref="A31:E35" xr:uid="{00000000-0009-0000-0100-000006000000}"/>
  <tableColumns count="5">
    <tableColumn id="1" xr3:uid="{00000000-0010-0000-0100-000001000000}" name="Gestión" dataDxfId="112"/>
    <tableColumn id="2" xr3:uid="{00000000-0010-0000-0100-000002000000}" name="Fiscal" dataDxfId="111"/>
    <tableColumn id="3" xr3:uid="{00000000-0010-0000-0100-000003000000}" name="Seguridad_Información" dataDxfId="110"/>
    <tableColumn id="4" xr3:uid="{00000000-0010-0000-0100-000004000000}" name="Integridad_Pública_Corrupción" dataDxfId="109"/>
    <tableColumn id="5" xr3:uid="{00000000-0010-0000-0100-000005000000}" name="Integridad_Pública_LA_FT_FP" dataDxfId="10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107" dataDxfId="106">
  <autoFilter ref="A38:F47" xr:uid="{00000000-0009-0000-0100-000002000000}"/>
  <tableColumns count="6">
    <tableColumn id="1" xr3:uid="{00000000-0010-0000-0200-000001000000}" name="Ejecución_administración_de_procesos" dataDxfId="105"/>
    <tableColumn id="2" xr3:uid="{00000000-0010-0000-0200-000002000000}" name="Transacción_u_Operación_aplica_para_LA_FT_FP" dataDxfId="104"/>
    <tableColumn id="3" xr3:uid="{00000000-0010-0000-0200-000003000000}" name="Talento_Humano" dataDxfId="103"/>
    <tableColumn id="4" xr3:uid="{00000000-0010-0000-0200-000004000000}" name="Tecnología" dataDxfId="102"/>
    <tableColumn id="5" xr3:uid="{00000000-0010-0000-0200-000005000000}" name="Infraestructura" dataDxfId="101"/>
    <tableColumn id="6" xr3:uid="{00000000-0010-0000-0200-000006000000}" name="Evento_externo" dataDxfId="100"/>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99" dataDxfId="98">
  <autoFilter ref="H37:I43" xr:uid="{00000000-0009-0000-0100-000003000000}"/>
  <tableColumns count="2">
    <tableColumn id="1" xr3:uid="{00000000-0010-0000-0300-000001000000}" name="FACTOR DE RIESGO" dataDxfId="97"/>
    <tableColumn id="2" xr3:uid="{00000000-0010-0000-0300-000002000000}" name="Descripción" dataDxfId="96"/>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1.bin"/><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topLeftCell="A38" zoomScale="90" zoomScaleNormal="90" workbookViewId="0">
      <selection activeCell="B6" sqref="B6:H7"/>
    </sheetView>
  </sheetViews>
  <sheetFormatPr baseColWidth="10" defaultColWidth="0" defaultRowHeight="14" zeroHeight="1" x14ac:dyDescent="0.3"/>
  <cols>
    <col min="1" max="1" width="2.81640625" style="289" customWidth="1"/>
    <col min="2" max="3" width="24.453125" style="289" customWidth="1"/>
    <col min="4" max="4" width="16" style="289" customWidth="1"/>
    <col min="5" max="5" width="24.453125" style="289" customWidth="1"/>
    <col min="6" max="6" width="27.453125" style="289" customWidth="1"/>
    <col min="7" max="8" width="24.453125" style="289" customWidth="1"/>
    <col min="9" max="9" width="4.26953125" style="289" customWidth="1"/>
    <col min="10" max="16384" width="11.453125" style="289" hidden="1"/>
  </cols>
  <sheetData>
    <row r="1" spans="2:8" ht="27.75" customHeight="1" x14ac:dyDescent="0.3">
      <c r="B1" s="477"/>
      <c r="C1" s="483" t="s">
        <v>388</v>
      </c>
      <c r="D1" s="483"/>
      <c r="E1" s="483"/>
      <c r="F1" s="483"/>
      <c r="G1" s="483"/>
      <c r="H1" s="484"/>
    </row>
    <row r="2" spans="2:8" ht="26.25" customHeight="1" x14ac:dyDescent="0.3">
      <c r="B2" s="478"/>
      <c r="C2" s="480" t="s">
        <v>397</v>
      </c>
      <c r="D2" s="481"/>
      <c r="E2" s="481"/>
      <c r="F2" s="481"/>
      <c r="G2" s="482"/>
      <c r="H2" s="383"/>
    </row>
    <row r="3" spans="2:8" ht="24" customHeight="1" thickBot="1" x14ac:dyDescent="0.35">
      <c r="B3" s="479"/>
      <c r="C3" s="485" t="s">
        <v>389</v>
      </c>
      <c r="D3" s="485"/>
      <c r="E3" s="485"/>
      <c r="F3" s="485"/>
      <c r="G3" s="485"/>
      <c r="H3" s="486"/>
    </row>
    <row r="4" spans="2:8" ht="18" x14ac:dyDescent="0.3">
      <c r="B4" s="487" t="s">
        <v>0</v>
      </c>
      <c r="C4" s="488"/>
      <c r="D4" s="488"/>
      <c r="E4" s="488"/>
      <c r="F4" s="488"/>
      <c r="G4" s="488"/>
      <c r="H4" s="489"/>
    </row>
    <row r="5" spans="2:8" x14ac:dyDescent="0.3">
      <c r="B5" s="290"/>
      <c r="C5" s="291"/>
      <c r="D5" s="291"/>
      <c r="E5" s="291"/>
      <c r="F5" s="291"/>
      <c r="G5" s="291"/>
      <c r="H5" s="292"/>
    </row>
    <row r="6" spans="2:8" ht="63" customHeight="1" x14ac:dyDescent="0.3">
      <c r="B6" s="460" t="s">
        <v>327</v>
      </c>
      <c r="C6" s="461"/>
      <c r="D6" s="461"/>
      <c r="E6" s="461"/>
      <c r="F6" s="461"/>
      <c r="G6" s="461"/>
      <c r="H6" s="462"/>
    </row>
    <row r="7" spans="2:8" ht="60.75" customHeight="1" x14ac:dyDescent="0.3">
      <c r="B7" s="463"/>
      <c r="C7" s="464"/>
      <c r="D7" s="464"/>
      <c r="E7" s="464"/>
      <c r="F7" s="464"/>
      <c r="G7" s="464"/>
      <c r="H7" s="465"/>
    </row>
    <row r="8" spans="2:8" x14ac:dyDescent="0.3">
      <c r="B8" s="446" t="s">
        <v>1</v>
      </c>
      <c r="C8" s="466"/>
      <c r="D8" s="466"/>
      <c r="E8" s="466"/>
      <c r="F8" s="466"/>
      <c r="G8" s="466"/>
      <c r="H8" s="467"/>
    </row>
    <row r="9" spans="2:8" ht="127.5" customHeight="1" x14ac:dyDescent="0.3">
      <c r="B9" s="468" t="s">
        <v>328</v>
      </c>
      <c r="C9" s="469"/>
      <c r="D9" s="469"/>
      <c r="E9" s="469"/>
      <c r="F9" s="469"/>
      <c r="G9" s="469"/>
      <c r="H9" s="470"/>
    </row>
    <row r="10" spans="2:8" x14ac:dyDescent="0.3">
      <c r="B10" s="293"/>
      <c r="C10" s="294"/>
      <c r="D10" s="294"/>
      <c r="E10" s="294"/>
      <c r="F10" s="294"/>
      <c r="G10" s="294"/>
      <c r="H10" s="295"/>
    </row>
    <row r="11" spans="2:8" ht="30.75" customHeight="1" x14ac:dyDescent="0.3">
      <c r="B11" s="471" t="s">
        <v>349</v>
      </c>
      <c r="C11" s="472"/>
      <c r="D11" s="472"/>
      <c r="E11" s="472"/>
      <c r="F11" s="472"/>
      <c r="G11" s="472"/>
      <c r="H11" s="473"/>
    </row>
    <row r="12" spans="2:8" s="296" customFormat="1" ht="20.5" customHeight="1" x14ac:dyDescent="0.3">
      <c r="B12" s="474"/>
      <c r="C12" s="475"/>
      <c r="D12" s="475"/>
      <c r="E12" s="475"/>
      <c r="F12" s="475"/>
      <c r="G12" s="475"/>
      <c r="H12" s="476"/>
    </row>
    <row r="13" spans="2:8" ht="20.5" customHeight="1" x14ac:dyDescent="0.3">
      <c r="B13" s="446" t="s">
        <v>2</v>
      </c>
      <c r="C13" s="447"/>
      <c r="D13" s="447"/>
      <c r="E13" s="447"/>
      <c r="F13" s="447"/>
      <c r="G13" s="447"/>
      <c r="H13" s="448"/>
    </row>
    <row r="14" spans="2:8" ht="9" customHeight="1" x14ac:dyDescent="0.3">
      <c r="B14" s="446"/>
      <c r="C14" s="447"/>
      <c r="D14" s="447"/>
      <c r="E14" s="447"/>
      <c r="F14" s="447"/>
      <c r="G14" s="447"/>
      <c r="H14" s="448"/>
    </row>
    <row r="15" spans="2:8" x14ac:dyDescent="0.3">
      <c r="B15" s="446" t="s">
        <v>3</v>
      </c>
      <c r="C15" s="447"/>
      <c r="D15" s="447"/>
      <c r="E15" s="447"/>
      <c r="F15" s="447"/>
      <c r="G15" s="447"/>
      <c r="H15" s="448"/>
    </row>
    <row r="16" spans="2:8" x14ac:dyDescent="0.3">
      <c r="B16" s="297"/>
      <c r="C16" s="298"/>
      <c r="D16" s="298"/>
      <c r="E16" s="298"/>
      <c r="F16" s="298"/>
      <c r="G16" s="298"/>
      <c r="H16" s="299"/>
    </row>
    <row r="17" spans="2:8" ht="18.75" customHeight="1" x14ac:dyDescent="0.3">
      <c r="B17" s="446" t="s">
        <v>319</v>
      </c>
      <c r="C17" s="447"/>
      <c r="D17" s="447"/>
      <c r="E17" s="447"/>
      <c r="F17" s="447"/>
      <c r="G17" s="447"/>
      <c r="H17" s="448"/>
    </row>
    <row r="18" spans="2:8" ht="18.75" customHeight="1" x14ac:dyDescent="0.3">
      <c r="B18" s="297"/>
      <c r="C18" s="298"/>
      <c r="D18" s="298"/>
      <c r="E18" s="298"/>
      <c r="F18" s="298"/>
      <c r="G18" s="298"/>
      <c r="H18" s="299"/>
    </row>
    <row r="19" spans="2:8" ht="18.75" customHeight="1" x14ac:dyDescent="0.3">
      <c r="B19" s="446" t="s">
        <v>320</v>
      </c>
      <c r="C19" s="447"/>
      <c r="D19" s="447"/>
      <c r="E19" s="447"/>
      <c r="F19" s="447"/>
      <c r="G19" s="447"/>
      <c r="H19" s="448"/>
    </row>
    <row r="20" spans="2:8" ht="18.75" customHeight="1" thickBot="1" x14ac:dyDescent="0.35">
      <c r="B20" s="300"/>
      <c r="C20" s="301"/>
      <c r="D20" s="301"/>
      <c r="E20" s="301"/>
      <c r="F20" s="301"/>
      <c r="G20" s="301"/>
      <c r="H20" s="302"/>
    </row>
    <row r="21" spans="2:8" ht="14.5" thickTop="1" x14ac:dyDescent="0.3">
      <c r="B21" s="303"/>
      <c r="C21" s="456" t="s">
        <v>4</v>
      </c>
      <c r="D21" s="457"/>
      <c r="E21" s="458" t="s">
        <v>5</v>
      </c>
      <c r="F21" s="459"/>
      <c r="G21" s="304"/>
      <c r="H21" s="305"/>
    </row>
    <row r="22" spans="2:8" ht="35.25" customHeight="1" x14ac:dyDescent="0.3">
      <c r="B22" s="303"/>
      <c r="C22" s="452" t="s">
        <v>6</v>
      </c>
      <c r="D22" s="453"/>
      <c r="E22" s="454" t="s">
        <v>7</v>
      </c>
      <c r="F22" s="455"/>
      <c r="G22" s="304"/>
      <c r="H22" s="305"/>
    </row>
    <row r="23" spans="2:8" ht="17.25" customHeight="1" x14ac:dyDescent="0.3">
      <c r="B23" s="303"/>
      <c r="C23" s="452" t="s">
        <v>8</v>
      </c>
      <c r="D23" s="453"/>
      <c r="E23" s="454" t="s">
        <v>9</v>
      </c>
      <c r="F23" s="455"/>
      <c r="G23" s="304"/>
      <c r="H23" s="305"/>
    </row>
    <row r="24" spans="2:8" ht="50.25" customHeight="1" x14ac:dyDescent="0.3">
      <c r="B24" s="303"/>
      <c r="C24" s="452" t="s">
        <v>10</v>
      </c>
      <c r="D24" s="453"/>
      <c r="E24" s="454" t="s">
        <v>11</v>
      </c>
      <c r="F24" s="455"/>
      <c r="G24" s="304"/>
      <c r="H24" s="305"/>
    </row>
    <row r="25" spans="2:8" ht="42" customHeight="1" x14ac:dyDescent="0.3">
      <c r="B25" s="303"/>
      <c r="C25" s="452" t="s">
        <v>12</v>
      </c>
      <c r="D25" s="453"/>
      <c r="E25" s="454" t="s">
        <v>13</v>
      </c>
      <c r="F25" s="455"/>
      <c r="G25" s="304"/>
      <c r="H25" s="305"/>
    </row>
    <row r="26" spans="2:8" ht="77.25" customHeight="1" x14ac:dyDescent="0.3">
      <c r="B26" s="303"/>
      <c r="C26" s="452" t="s">
        <v>14</v>
      </c>
      <c r="D26" s="453"/>
      <c r="E26" s="454" t="s">
        <v>318</v>
      </c>
      <c r="F26" s="455"/>
      <c r="G26" s="304"/>
      <c r="H26" s="305"/>
    </row>
    <row r="27" spans="2:8" ht="69.75" customHeight="1" x14ac:dyDescent="0.3">
      <c r="B27" s="303"/>
      <c r="C27" s="430" t="s">
        <v>15</v>
      </c>
      <c r="D27" s="431"/>
      <c r="E27" s="432" t="s">
        <v>16</v>
      </c>
      <c r="F27" s="433"/>
      <c r="G27" s="304"/>
      <c r="H27" s="305"/>
    </row>
    <row r="28" spans="2:8" ht="69.75" customHeight="1" x14ac:dyDescent="0.3">
      <c r="B28" s="303"/>
      <c r="C28" s="430" t="s">
        <v>17</v>
      </c>
      <c r="D28" s="431"/>
      <c r="E28" s="432" t="s">
        <v>321</v>
      </c>
      <c r="F28" s="433"/>
      <c r="G28" s="304"/>
      <c r="H28" s="305"/>
    </row>
    <row r="29" spans="2:8" ht="69.75" customHeight="1" x14ac:dyDescent="0.3">
      <c r="B29" s="303"/>
      <c r="C29" s="430" t="s">
        <v>18</v>
      </c>
      <c r="D29" s="431"/>
      <c r="E29" s="432" t="s">
        <v>329</v>
      </c>
      <c r="F29" s="433"/>
      <c r="G29" s="304"/>
      <c r="H29" s="305"/>
    </row>
    <row r="30" spans="2:8" ht="111.75" customHeight="1" x14ac:dyDescent="0.3">
      <c r="B30" s="303"/>
      <c r="C30" s="430" t="s">
        <v>19</v>
      </c>
      <c r="D30" s="431"/>
      <c r="E30" s="432" t="s">
        <v>322</v>
      </c>
      <c r="F30" s="433"/>
      <c r="G30" s="304"/>
      <c r="H30" s="305"/>
    </row>
    <row r="31" spans="2:8" ht="121.5" customHeight="1" x14ac:dyDescent="0.3">
      <c r="B31" s="303"/>
      <c r="C31" s="430" t="s">
        <v>20</v>
      </c>
      <c r="D31" s="431"/>
      <c r="E31" s="432" t="s">
        <v>21</v>
      </c>
      <c r="F31" s="433"/>
      <c r="G31" s="304"/>
      <c r="H31" s="305"/>
    </row>
    <row r="32" spans="2:8" ht="42.75" customHeight="1" x14ac:dyDescent="0.3">
      <c r="B32" s="303"/>
      <c r="C32" s="430" t="s">
        <v>331</v>
      </c>
      <c r="D32" s="431"/>
      <c r="E32" s="432" t="s">
        <v>332</v>
      </c>
      <c r="F32" s="433"/>
      <c r="G32" s="304"/>
      <c r="H32" s="305"/>
    </row>
    <row r="33" spans="2:8" ht="69.75" customHeight="1" x14ac:dyDescent="0.3">
      <c r="B33" s="303"/>
      <c r="C33" s="430" t="s">
        <v>333</v>
      </c>
      <c r="D33" s="431"/>
      <c r="E33" s="432" t="s">
        <v>334</v>
      </c>
      <c r="F33" s="433"/>
      <c r="G33" s="304"/>
      <c r="H33" s="305"/>
    </row>
    <row r="34" spans="2:8" x14ac:dyDescent="0.3">
      <c r="B34" s="303"/>
      <c r="C34" s="306"/>
      <c r="D34" s="306"/>
      <c r="E34" s="307"/>
      <c r="F34" s="307"/>
      <c r="G34" s="304"/>
      <c r="H34" s="305"/>
    </row>
    <row r="35" spans="2:8" x14ac:dyDescent="0.3">
      <c r="B35" s="446" t="s">
        <v>22</v>
      </c>
      <c r="C35" s="447"/>
      <c r="D35" s="447"/>
      <c r="E35" s="447"/>
      <c r="F35" s="447"/>
      <c r="G35" s="447"/>
      <c r="H35" s="448"/>
    </row>
    <row r="36" spans="2:8" ht="14.5" customHeight="1" thickBot="1" x14ac:dyDescent="0.35">
      <c r="B36" s="308"/>
      <c r="C36" s="309"/>
      <c r="D36" s="309"/>
      <c r="E36" s="309"/>
      <c r="F36" s="309"/>
      <c r="G36" s="309"/>
      <c r="H36" s="310"/>
    </row>
    <row r="37" spans="2:8" ht="14.5" customHeight="1" thickTop="1" x14ac:dyDescent="0.3">
      <c r="B37" s="308"/>
      <c r="C37" s="439" t="s">
        <v>4</v>
      </c>
      <c r="D37" s="440"/>
      <c r="E37" s="441" t="s">
        <v>5</v>
      </c>
      <c r="F37" s="442"/>
      <c r="G37" s="309"/>
      <c r="H37" s="310"/>
    </row>
    <row r="38" spans="2:8" ht="126" customHeight="1" x14ac:dyDescent="0.3">
      <c r="B38" s="308"/>
      <c r="C38" s="430" t="s">
        <v>23</v>
      </c>
      <c r="D38" s="431"/>
      <c r="E38" s="432" t="s">
        <v>335</v>
      </c>
      <c r="F38" s="433"/>
      <c r="G38" s="309"/>
      <c r="H38" s="310"/>
    </row>
    <row r="39" spans="2:8" ht="53.5" customHeight="1" x14ac:dyDescent="0.3">
      <c r="B39" s="308"/>
      <c r="C39" s="430" t="s">
        <v>24</v>
      </c>
      <c r="D39" s="431"/>
      <c r="E39" s="432" t="s">
        <v>25</v>
      </c>
      <c r="F39" s="433"/>
      <c r="G39" s="309"/>
      <c r="H39" s="310"/>
    </row>
    <row r="40" spans="2:8" ht="54" customHeight="1" x14ac:dyDescent="0.3">
      <c r="B40" s="308"/>
      <c r="C40" s="430" t="s">
        <v>26</v>
      </c>
      <c r="D40" s="431"/>
      <c r="E40" s="432" t="s">
        <v>27</v>
      </c>
      <c r="F40" s="433"/>
      <c r="G40" s="309"/>
      <c r="H40" s="310"/>
    </row>
    <row r="41" spans="2:8" ht="32.5" customHeight="1" x14ac:dyDescent="0.3">
      <c r="B41" s="308"/>
      <c r="C41" s="430" t="s">
        <v>28</v>
      </c>
      <c r="D41" s="431"/>
      <c r="E41" s="432" t="s">
        <v>29</v>
      </c>
      <c r="F41" s="433"/>
      <c r="G41" s="309"/>
      <c r="H41" s="310"/>
    </row>
    <row r="42" spans="2:8" x14ac:dyDescent="0.3">
      <c r="B42" s="308"/>
      <c r="C42" s="309"/>
      <c r="D42" s="309"/>
      <c r="E42" s="309"/>
      <c r="F42" s="309"/>
      <c r="G42" s="309"/>
      <c r="H42" s="310"/>
    </row>
    <row r="43" spans="2:8" ht="18.75" customHeight="1" x14ac:dyDescent="0.3">
      <c r="B43" s="434" t="s">
        <v>323</v>
      </c>
      <c r="C43" s="435"/>
      <c r="D43" s="435"/>
      <c r="E43" s="435"/>
      <c r="F43" s="435"/>
      <c r="G43" s="435"/>
      <c r="H43" s="436"/>
    </row>
    <row r="44" spans="2:8" ht="18.75" customHeight="1" x14ac:dyDescent="0.3">
      <c r="B44" s="311"/>
      <c r="C44" s="312"/>
      <c r="D44" s="312"/>
      <c r="E44" s="312"/>
      <c r="F44" s="312"/>
      <c r="G44" s="312"/>
      <c r="H44" s="313"/>
    </row>
    <row r="45" spans="2:8" ht="65.25" customHeight="1" x14ac:dyDescent="0.3">
      <c r="B45" s="449" t="s">
        <v>336</v>
      </c>
      <c r="C45" s="450"/>
      <c r="D45" s="450"/>
      <c r="E45" s="450"/>
      <c r="F45" s="450"/>
      <c r="G45" s="450"/>
      <c r="H45" s="451"/>
    </row>
    <row r="46" spans="2:8" ht="18.75" customHeight="1" thickBot="1" x14ac:dyDescent="0.35">
      <c r="B46" s="300"/>
      <c r="C46" s="301"/>
      <c r="D46" s="301"/>
      <c r="E46" s="301"/>
      <c r="F46" s="301"/>
      <c r="G46" s="301"/>
      <c r="H46" s="302"/>
    </row>
    <row r="47" spans="2:8" ht="18.75" customHeight="1" thickTop="1" x14ac:dyDescent="0.3">
      <c r="B47" s="300"/>
      <c r="C47" s="439" t="s">
        <v>4</v>
      </c>
      <c r="D47" s="440"/>
      <c r="E47" s="441" t="s">
        <v>5</v>
      </c>
      <c r="F47" s="442"/>
      <c r="G47" s="301"/>
      <c r="H47" s="302"/>
    </row>
    <row r="48" spans="2:8" ht="62.25" customHeight="1" x14ac:dyDescent="0.3">
      <c r="B48" s="300"/>
      <c r="C48" s="437" t="s">
        <v>30</v>
      </c>
      <c r="D48" s="438"/>
      <c r="E48" s="432" t="s">
        <v>324</v>
      </c>
      <c r="F48" s="433"/>
      <c r="G48" s="301"/>
      <c r="H48" s="302"/>
    </row>
    <row r="49" spans="2:8" ht="54" customHeight="1" x14ac:dyDescent="0.3">
      <c r="B49" s="300"/>
      <c r="C49" s="437" t="s">
        <v>31</v>
      </c>
      <c r="D49" s="438"/>
      <c r="E49" s="432" t="s">
        <v>32</v>
      </c>
      <c r="F49" s="433"/>
      <c r="G49" s="301"/>
      <c r="H49" s="302"/>
    </row>
    <row r="50" spans="2:8" ht="64.5" customHeight="1" x14ac:dyDescent="0.3">
      <c r="B50" s="300"/>
      <c r="C50" s="437" t="s">
        <v>33</v>
      </c>
      <c r="D50" s="438"/>
      <c r="E50" s="432" t="s">
        <v>34</v>
      </c>
      <c r="F50" s="433"/>
      <c r="G50" s="301"/>
      <c r="H50" s="302"/>
    </row>
    <row r="51" spans="2:8" ht="66" customHeight="1" x14ac:dyDescent="0.3">
      <c r="B51" s="300"/>
      <c r="C51" s="437" t="s">
        <v>35</v>
      </c>
      <c r="D51" s="438"/>
      <c r="E51" s="432" t="s">
        <v>34</v>
      </c>
      <c r="F51" s="433"/>
      <c r="G51" s="301"/>
      <c r="H51" s="302"/>
    </row>
    <row r="52" spans="2:8" ht="48.75" customHeight="1" x14ac:dyDescent="0.3">
      <c r="B52" s="300"/>
      <c r="C52" s="437" t="s">
        <v>36</v>
      </c>
      <c r="D52" s="438"/>
      <c r="E52" s="432" t="s">
        <v>37</v>
      </c>
      <c r="F52" s="433"/>
      <c r="G52" s="301"/>
      <c r="H52" s="302"/>
    </row>
    <row r="53" spans="2:8" ht="49.5" customHeight="1" x14ac:dyDescent="0.3">
      <c r="B53" s="300"/>
      <c r="C53" s="437" t="s">
        <v>38</v>
      </c>
      <c r="D53" s="438"/>
      <c r="E53" s="432" t="s">
        <v>337</v>
      </c>
      <c r="F53" s="433"/>
      <c r="G53" s="301"/>
      <c r="H53" s="302"/>
    </row>
    <row r="54" spans="2:8" ht="116.25" customHeight="1" x14ac:dyDescent="0.3">
      <c r="B54" s="300"/>
      <c r="C54" s="437" t="s">
        <v>338</v>
      </c>
      <c r="D54" s="438"/>
      <c r="E54" s="432" t="s">
        <v>339</v>
      </c>
      <c r="F54" s="433"/>
      <c r="G54" s="301"/>
      <c r="H54" s="302"/>
    </row>
    <row r="55" spans="2:8" ht="29.5" customHeight="1" x14ac:dyDescent="0.3">
      <c r="B55" s="300"/>
      <c r="C55" s="437" t="s">
        <v>39</v>
      </c>
      <c r="D55" s="438"/>
      <c r="E55" s="432" t="s">
        <v>40</v>
      </c>
      <c r="F55" s="433"/>
      <c r="G55" s="301"/>
      <c r="H55" s="302"/>
    </row>
    <row r="56" spans="2:8" ht="58.5" customHeight="1" x14ac:dyDescent="0.3">
      <c r="B56" s="300"/>
      <c r="C56" s="437" t="s">
        <v>41</v>
      </c>
      <c r="D56" s="438"/>
      <c r="E56" s="432" t="s">
        <v>340</v>
      </c>
      <c r="F56" s="433"/>
      <c r="G56" s="301"/>
      <c r="H56" s="302"/>
    </row>
    <row r="57" spans="2:8" ht="54.75" customHeight="1" x14ac:dyDescent="0.3">
      <c r="B57" s="300"/>
      <c r="C57" s="437" t="s">
        <v>42</v>
      </c>
      <c r="D57" s="438"/>
      <c r="E57" s="432" t="s">
        <v>341</v>
      </c>
      <c r="F57" s="433"/>
      <c r="G57" s="301"/>
      <c r="H57" s="302"/>
    </row>
    <row r="58" spans="2:8" ht="18.75" customHeight="1" x14ac:dyDescent="0.3">
      <c r="B58" s="300"/>
      <c r="C58" s="301"/>
      <c r="D58" s="301"/>
      <c r="E58" s="301"/>
      <c r="F58" s="301"/>
      <c r="G58" s="301"/>
      <c r="H58" s="302"/>
    </row>
    <row r="59" spans="2:8" ht="18.75" customHeight="1" x14ac:dyDescent="0.3">
      <c r="B59" s="443" t="s">
        <v>325</v>
      </c>
      <c r="C59" s="444"/>
      <c r="D59" s="444"/>
      <c r="E59" s="444"/>
      <c r="F59" s="444"/>
      <c r="G59" s="444"/>
      <c r="H59" s="445"/>
    </row>
    <row r="60" spans="2:8" ht="18.75" customHeight="1" x14ac:dyDescent="0.3">
      <c r="B60" s="300"/>
      <c r="C60" s="301"/>
      <c r="D60" s="301"/>
      <c r="E60" s="301"/>
      <c r="F60" s="301"/>
      <c r="G60" s="301"/>
      <c r="H60" s="302"/>
    </row>
    <row r="61" spans="2:8" ht="18.75" customHeight="1" x14ac:dyDescent="0.3">
      <c r="B61" s="427" t="s">
        <v>326</v>
      </c>
      <c r="C61" s="428"/>
      <c r="D61" s="428"/>
      <c r="E61" s="428"/>
      <c r="F61" s="428"/>
      <c r="G61" s="428"/>
      <c r="H61" s="429"/>
    </row>
    <row r="62" spans="2:8" ht="18.75" customHeight="1" x14ac:dyDescent="0.3">
      <c r="B62" s="297"/>
      <c r="C62" s="298"/>
      <c r="D62" s="298"/>
      <c r="E62" s="298"/>
      <c r="F62" s="298"/>
      <c r="G62" s="298"/>
      <c r="H62" s="299"/>
    </row>
    <row r="63" spans="2:8" ht="30" customHeight="1" x14ac:dyDescent="0.3">
      <c r="B63" s="446" t="s">
        <v>342</v>
      </c>
      <c r="C63" s="447"/>
      <c r="D63" s="447"/>
      <c r="E63" s="447"/>
      <c r="F63" s="447"/>
      <c r="G63" s="447"/>
      <c r="H63" s="448"/>
    </row>
    <row r="64" spans="2:8" ht="18.75" customHeight="1" x14ac:dyDescent="0.3">
      <c r="B64" s="427" t="s">
        <v>343</v>
      </c>
      <c r="C64" s="428"/>
      <c r="D64" s="428"/>
      <c r="E64" s="428"/>
      <c r="F64" s="428"/>
      <c r="G64" s="428"/>
      <c r="H64" s="429"/>
    </row>
    <row r="65" spans="2:8" ht="18.75" customHeight="1" x14ac:dyDescent="0.3">
      <c r="B65" s="314"/>
      <c r="C65" s="315"/>
      <c r="D65" s="315"/>
      <c r="E65" s="315"/>
      <c r="F65" s="315"/>
      <c r="G65" s="315"/>
      <c r="H65" s="316"/>
    </row>
    <row r="66" spans="2:8" ht="54.75" customHeight="1" x14ac:dyDescent="0.3">
      <c r="B66" s="427" t="s">
        <v>344</v>
      </c>
      <c r="C66" s="428"/>
      <c r="D66" s="428"/>
      <c r="E66" s="428"/>
      <c r="F66" s="428"/>
      <c r="G66" s="428"/>
      <c r="H66" s="429"/>
    </row>
    <row r="67" spans="2:8" ht="14.5" thickBot="1" x14ac:dyDescent="0.35">
      <c r="B67" s="317"/>
      <c r="C67" s="318"/>
      <c r="D67" s="318"/>
      <c r="E67" s="318"/>
      <c r="F67" s="318"/>
      <c r="G67" s="318"/>
      <c r="H67" s="319"/>
    </row>
    <row r="68" spans="2:8" x14ac:dyDescent="0.3"/>
    <row r="69" spans="2:8" x14ac:dyDescent="0.3"/>
    <row r="70" spans="2:8" x14ac:dyDescent="0.3"/>
    <row r="71" spans="2:8" x14ac:dyDescent="0.3"/>
    <row r="72" spans="2:8" x14ac:dyDescent="0.3"/>
    <row r="73" spans="2:8" x14ac:dyDescent="0.3"/>
    <row r="74" spans="2:8" x14ac:dyDescent="0.3"/>
    <row r="75" spans="2:8" x14ac:dyDescent="0.3"/>
    <row r="76" spans="2:8" x14ac:dyDescent="0.3"/>
    <row r="77" spans="2:8" x14ac:dyDescent="0.3"/>
    <row r="78" spans="2:8" x14ac:dyDescent="0.3"/>
    <row r="79" spans="2:8" x14ac:dyDescent="0.3"/>
    <row r="80" spans="2:8"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sheetData>
  <sheetProtection formatCells="0" formatColumns="0" formatRows="0"/>
  <mergeCells count="81">
    <mergeCell ref="B1:B3"/>
    <mergeCell ref="C2:G2"/>
    <mergeCell ref="C1:H1"/>
    <mergeCell ref="C3:H3"/>
    <mergeCell ref="B4:H4"/>
    <mergeCell ref="B6:H7"/>
    <mergeCell ref="B8:H8"/>
    <mergeCell ref="B9:H9"/>
    <mergeCell ref="B11:H11"/>
    <mergeCell ref="B15:H15"/>
    <mergeCell ref="B12:H12"/>
    <mergeCell ref="B17:H17"/>
    <mergeCell ref="B13:H13"/>
    <mergeCell ref="B19:H19"/>
    <mergeCell ref="B14:H14"/>
    <mergeCell ref="C24:D24"/>
    <mergeCell ref="E24:F24"/>
    <mergeCell ref="C21:D21"/>
    <mergeCell ref="E21:F21"/>
    <mergeCell ref="C22:D22"/>
    <mergeCell ref="E22:F22"/>
    <mergeCell ref="C23:D23"/>
    <mergeCell ref="E23:F23"/>
    <mergeCell ref="C27:D27"/>
    <mergeCell ref="C25:D25"/>
    <mergeCell ref="E25:F25"/>
    <mergeCell ref="C30:D30"/>
    <mergeCell ref="E27:F27"/>
    <mergeCell ref="C26:D26"/>
    <mergeCell ref="E26:F26"/>
    <mergeCell ref="E30:F30"/>
    <mergeCell ref="C29:D29"/>
    <mergeCell ref="E29:F29"/>
    <mergeCell ref="C28:D28"/>
    <mergeCell ref="E28:F28"/>
    <mergeCell ref="C38:D38"/>
    <mergeCell ref="E38:F38"/>
    <mergeCell ref="C37:D37"/>
    <mergeCell ref="E37:F37"/>
    <mergeCell ref="B35:H35"/>
    <mergeCell ref="C31:D31"/>
    <mergeCell ref="E31:F31"/>
    <mergeCell ref="C32:D32"/>
    <mergeCell ref="E32:F32"/>
    <mergeCell ref="C33:D33"/>
    <mergeCell ref="E33:F33"/>
    <mergeCell ref="C40:D40"/>
    <mergeCell ref="E40:F40"/>
    <mergeCell ref="C41:D41"/>
    <mergeCell ref="E41:F41"/>
    <mergeCell ref="E53:F53"/>
    <mergeCell ref="B45:H45"/>
    <mergeCell ref="E55:F55"/>
    <mergeCell ref="B64:H64"/>
    <mergeCell ref="C47:D47"/>
    <mergeCell ref="E47:F47"/>
    <mergeCell ref="C48:D48"/>
    <mergeCell ref="E48:F48"/>
    <mergeCell ref="C54:D54"/>
    <mergeCell ref="E54:F54"/>
    <mergeCell ref="C49:D49"/>
    <mergeCell ref="E49:F49"/>
    <mergeCell ref="B59:H59"/>
    <mergeCell ref="B61:H61"/>
    <mergeCell ref="B63:H63"/>
    <mergeCell ref="B66:H66"/>
    <mergeCell ref="C39:D39"/>
    <mergeCell ref="E39:F39"/>
    <mergeCell ref="B43:H43"/>
    <mergeCell ref="C50:D50"/>
    <mergeCell ref="E50:F50"/>
    <mergeCell ref="C51:D51"/>
    <mergeCell ref="E51:F51"/>
    <mergeCell ref="C52:D52"/>
    <mergeCell ref="E52:F52"/>
    <mergeCell ref="C56:D56"/>
    <mergeCell ref="E56:F56"/>
    <mergeCell ref="C57:D57"/>
    <mergeCell ref="E57:F57"/>
    <mergeCell ref="C53:D53"/>
    <mergeCell ref="C55:D5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D23"/>
  <sheetViews>
    <sheetView zoomScaleNormal="100" zoomScaleSheetLayoutView="110" workbookViewId="0">
      <selection activeCell="H10" sqref="H10"/>
    </sheetView>
  </sheetViews>
  <sheetFormatPr baseColWidth="10" defaultColWidth="11.453125" defaultRowHeight="14.5" x14ac:dyDescent="0.35"/>
  <cols>
    <col min="1" max="1" width="17.453125" style="225" customWidth="1"/>
    <col min="2" max="2" width="23.453125" customWidth="1"/>
    <col min="3" max="3" width="12.453125" customWidth="1"/>
    <col min="4" max="4" width="16.453125" customWidth="1"/>
    <col min="257" max="257" width="17.453125" customWidth="1"/>
    <col min="258" max="258" width="23.453125" customWidth="1"/>
    <col min="260" max="260" width="12.453125" customWidth="1"/>
    <col min="513" max="513" width="17.453125" customWidth="1"/>
    <col min="514" max="514" width="23.453125" customWidth="1"/>
    <col min="516" max="516" width="12.453125" customWidth="1"/>
    <col min="769" max="769" width="17.453125" customWidth="1"/>
    <col min="770" max="770" width="23.453125" customWidth="1"/>
    <col min="772" max="772" width="12.453125" customWidth="1"/>
    <col min="1025" max="1025" width="17.453125" customWidth="1"/>
    <col min="1026" max="1026" width="23.453125" customWidth="1"/>
    <col min="1028" max="1028" width="12.453125" customWidth="1"/>
    <col min="1281" max="1281" width="17.453125" customWidth="1"/>
    <col min="1282" max="1282" width="23.453125" customWidth="1"/>
    <col min="1284" max="1284" width="12.453125" customWidth="1"/>
    <col min="1537" max="1537" width="17.453125" customWidth="1"/>
    <col min="1538" max="1538" width="23.453125" customWidth="1"/>
    <col min="1540" max="1540" width="12.453125" customWidth="1"/>
    <col min="1793" max="1793" width="17.453125" customWidth="1"/>
    <col min="1794" max="1794" width="23.453125" customWidth="1"/>
    <col min="1796" max="1796" width="12.453125" customWidth="1"/>
    <col min="2049" max="2049" width="17.453125" customWidth="1"/>
    <col min="2050" max="2050" width="23.453125" customWidth="1"/>
    <col min="2052" max="2052" width="12.453125" customWidth="1"/>
    <col min="2305" max="2305" width="17.453125" customWidth="1"/>
    <col min="2306" max="2306" width="23.453125" customWidth="1"/>
    <col min="2308" max="2308" width="12.453125" customWidth="1"/>
    <col min="2561" max="2561" width="17.453125" customWidth="1"/>
    <col min="2562" max="2562" width="23.453125" customWidth="1"/>
    <col min="2564" max="2564" width="12.453125" customWidth="1"/>
    <col min="2817" max="2817" width="17.453125" customWidth="1"/>
    <col min="2818" max="2818" width="23.453125" customWidth="1"/>
    <col min="2820" max="2820" width="12.453125" customWidth="1"/>
    <col min="3073" max="3073" width="17.453125" customWidth="1"/>
    <col min="3074" max="3074" width="23.453125" customWidth="1"/>
    <col min="3076" max="3076" width="12.453125" customWidth="1"/>
    <col min="3329" max="3329" width="17.453125" customWidth="1"/>
    <col min="3330" max="3330" width="23.453125" customWidth="1"/>
    <col min="3332" max="3332" width="12.453125" customWidth="1"/>
    <col min="3585" max="3585" width="17.453125" customWidth="1"/>
    <col min="3586" max="3586" width="23.453125" customWidth="1"/>
    <col min="3588" max="3588" width="12.453125" customWidth="1"/>
    <col min="3841" max="3841" width="17.453125" customWidth="1"/>
    <col min="3842" max="3842" width="23.453125" customWidth="1"/>
    <col min="3844" max="3844" width="12.453125" customWidth="1"/>
    <col min="4097" max="4097" width="17.453125" customWidth="1"/>
    <col min="4098" max="4098" width="23.453125" customWidth="1"/>
    <col min="4100" max="4100" width="12.453125" customWidth="1"/>
    <col min="4353" max="4353" width="17.453125" customWidth="1"/>
    <col min="4354" max="4354" width="23.453125" customWidth="1"/>
    <col min="4356" max="4356" width="12.453125" customWidth="1"/>
    <col min="4609" max="4609" width="17.453125" customWidth="1"/>
    <col min="4610" max="4610" width="23.453125" customWidth="1"/>
    <col min="4612" max="4612" width="12.453125" customWidth="1"/>
    <col min="4865" max="4865" width="17.453125" customWidth="1"/>
    <col min="4866" max="4866" width="23.453125" customWidth="1"/>
    <col min="4868" max="4868" width="12.453125" customWidth="1"/>
    <col min="5121" max="5121" width="17.453125" customWidth="1"/>
    <col min="5122" max="5122" width="23.453125" customWidth="1"/>
    <col min="5124" max="5124" width="12.453125" customWidth="1"/>
    <col min="5377" max="5377" width="17.453125" customWidth="1"/>
    <col min="5378" max="5378" width="23.453125" customWidth="1"/>
    <col min="5380" max="5380" width="12.453125" customWidth="1"/>
    <col min="5633" max="5633" width="17.453125" customWidth="1"/>
    <col min="5634" max="5634" width="23.453125" customWidth="1"/>
    <col min="5636" max="5636" width="12.453125" customWidth="1"/>
    <col min="5889" max="5889" width="17.453125" customWidth="1"/>
    <col min="5890" max="5890" width="23.453125" customWidth="1"/>
    <col min="5892" max="5892" width="12.453125" customWidth="1"/>
    <col min="6145" max="6145" width="17.453125" customWidth="1"/>
    <col min="6146" max="6146" width="23.453125" customWidth="1"/>
    <col min="6148" max="6148" width="12.453125" customWidth="1"/>
    <col min="6401" max="6401" width="17.453125" customWidth="1"/>
    <col min="6402" max="6402" width="23.453125" customWidth="1"/>
    <col min="6404" max="6404" width="12.453125" customWidth="1"/>
    <col min="6657" max="6657" width="17.453125" customWidth="1"/>
    <col min="6658" max="6658" width="23.453125" customWidth="1"/>
    <col min="6660" max="6660" width="12.453125" customWidth="1"/>
    <col min="6913" max="6913" width="17.453125" customWidth="1"/>
    <col min="6914" max="6914" width="23.453125" customWidth="1"/>
    <col min="6916" max="6916" width="12.453125" customWidth="1"/>
    <col min="7169" max="7169" width="17.453125" customWidth="1"/>
    <col min="7170" max="7170" width="23.453125" customWidth="1"/>
    <col min="7172" max="7172" width="12.453125" customWidth="1"/>
    <col min="7425" max="7425" width="17.453125" customWidth="1"/>
    <col min="7426" max="7426" width="23.453125" customWidth="1"/>
    <col min="7428" max="7428" width="12.453125" customWidth="1"/>
    <col min="7681" max="7681" width="17.453125" customWidth="1"/>
    <col min="7682" max="7682" width="23.453125" customWidth="1"/>
    <col min="7684" max="7684" width="12.453125" customWidth="1"/>
    <col min="7937" max="7937" width="17.453125" customWidth="1"/>
    <col min="7938" max="7938" width="23.453125" customWidth="1"/>
    <col min="7940" max="7940" width="12.453125" customWidth="1"/>
    <col min="8193" max="8193" width="17.453125" customWidth="1"/>
    <col min="8194" max="8194" width="23.453125" customWidth="1"/>
    <col min="8196" max="8196" width="12.453125" customWidth="1"/>
    <col min="8449" max="8449" width="17.453125" customWidth="1"/>
    <col min="8450" max="8450" width="23.453125" customWidth="1"/>
    <col min="8452" max="8452" width="12.453125" customWidth="1"/>
    <col min="8705" max="8705" width="17.453125" customWidth="1"/>
    <col min="8706" max="8706" width="23.453125" customWidth="1"/>
    <col min="8708" max="8708" width="12.453125" customWidth="1"/>
    <col min="8961" max="8961" width="17.453125" customWidth="1"/>
    <col min="8962" max="8962" width="23.453125" customWidth="1"/>
    <col min="8964" max="8964" width="12.453125" customWidth="1"/>
    <col min="9217" max="9217" width="17.453125" customWidth="1"/>
    <col min="9218" max="9218" width="23.453125" customWidth="1"/>
    <col min="9220" max="9220" width="12.453125" customWidth="1"/>
    <col min="9473" max="9473" width="17.453125" customWidth="1"/>
    <col min="9474" max="9474" width="23.453125" customWidth="1"/>
    <col min="9476" max="9476" width="12.453125" customWidth="1"/>
    <col min="9729" max="9729" width="17.453125" customWidth="1"/>
    <col min="9730" max="9730" width="23.453125" customWidth="1"/>
    <col min="9732" max="9732" width="12.453125" customWidth="1"/>
    <col min="9985" max="9985" width="17.453125" customWidth="1"/>
    <col min="9986" max="9986" width="23.453125" customWidth="1"/>
    <col min="9988" max="9988" width="12.453125" customWidth="1"/>
    <col min="10241" max="10241" width="17.453125" customWidth="1"/>
    <col min="10242" max="10242" width="23.453125" customWidth="1"/>
    <col min="10244" max="10244" width="12.453125" customWidth="1"/>
    <col min="10497" max="10497" width="17.453125" customWidth="1"/>
    <col min="10498" max="10498" width="23.453125" customWidth="1"/>
    <col min="10500" max="10500" width="12.453125" customWidth="1"/>
    <col min="10753" max="10753" width="17.453125" customWidth="1"/>
    <col min="10754" max="10754" width="23.453125" customWidth="1"/>
    <col min="10756" max="10756" width="12.453125" customWidth="1"/>
    <col min="11009" max="11009" width="17.453125" customWidth="1"/>
    <col min="11010" max="11010" width="23.453125" customWidth="1"/>
    <col min="11012" max="11012" width="12.453125" customWidth="1"/>
    <col min="11265" max="11265" width="17.453125" customWidth="1"/>
    <col min="11266" max="11266" width="23.453125" customWidth="1"/>
    <col min="11268" max="11268" width="12.453125" customWidth="1"/>
    <col min="11521" max="11521" width="17.453125" customWidth="1"/>
    <col min="11522" max="11522" width="23.453125" customWidth="1"/>
    <col min="11524" max="11524" width="12.453125" customWidth="1"/>
    <col min="11777" max="11777" width="17.453125" customWidth="1"/>
    <col min="11778" max="11778" width="23.453125" customWidth="1"/>
    <col min="11780" max="11780" width="12.453125" customWidth="1"/>
    <col min="12033" max="12033" width="17.453125" customWidth="1"/>
    <col min="12034" max="12034" width="23.453125" customWidth="1"/>
    <col min="12036" max="12036" width="12.453125" customWidth="1"/>
    <col min="12289" max="12289" width="17.453125" customWidth="1"/>
    <col min="12290" max="12290" width="23.453125" customWidth="1"/>
    <col min="12292" max="12292" width="12.453125" customWidth="1"/>
    <col min="12545" max="12545" width="17.453125" customWidth="1"/>
    <col min="12546" max="12546" width="23.453125" customWidth="1"/>
    <col min="12548" max="12548" width="12.453125" customWidth="1"/>
    <col min="12801" max="12801" width="17.453125" customWidth="1"/>
    <col min="12802" max="12802" width="23.453125" customWidth="1"/>
    <col min="12804" max="12804" width="12.453125" customWidth="1"/>
    <col min="13057" max="13057" width="17.453125" customWidth="1"/>
    <col min="13058" max="13058" width="23.453125" customWidth="1"/>
    <col min="13060" max="13060" width="12.453125" customWidth="1"/>
    <col min="13313" max="13313" width="17.453125" customWidth="1"/>
    <col min="13314" max="13314" width="23.453125" customWidth="1"/>
    <col min="13316" max="13316" width="12.453125" customWidth="1"/>
    <col min="13569" max="13569" width="17.453125" customWidth="1"/>
    <col min="13570" max="13570" width="23.453125" customWidth="1"/>
    <col min="13572" max="13572" width="12.453125" customWidth="1"/>
    <col min="13825" max="13825" width="17.453125" customWidth="1"/>
    <col min="13826" max="13826" width="23.453125" customWidth="1"/>
    <col min="13828" max="13828" width="12.453125" customWidth="1"/>
    <col min="14081" max="14081" width="17.453125" customWidth="1"/>
    <col min="14082" max="14082" width="23.453125" customWidth="1"/>
    <col min="14084" max="14084" width="12.453125" customWidth="1"/>
    <col min="14337" max="14337" width="17.453125" customWidth="1"/>
    <col min="14338" max="14338" width="23.453125" customWidth="1"/>
    <col min="14340" max="14340" width="12.453125" customWidth="1"/>
    <col min="14593" max="14593" width="17.453125" customWidth="1"/>
    <col min="14594" max="14594" width="23.453125" customWidth="1"/>
    <col min="14596" max="14596" width="12.453125" customWidth="1"/>
    <col min="14849" max="14849" width="17.453125" customWidth="1"/>
    <col min="14850" max="14850" width="23.453125" customWidth="1"/>
    <col min="14852" max="14852" width="12.453125" customWidth="1"/>
    <col min="15105" max="15105" width="17.453125" customWidth="1"/>
    <col min="15106" max="15106" width="23.453125" customWidth="1"/>
    <col min="15108" max="15108" width="12.453125" customWidth="1"/>
    <col min="15361" max="15361" width="17.453125" customWidth="1"/>
    <col min="15362" max="15362" width="23.453125" customWidth="1"/>
    <col min="15364" max="15364" width="12.453125" customWidth="1"/>
    <col min="15617" max="15617" width="17.453125" customWidth="1"/>
    <col min="15618" max="15618" width="23.453125" customWidth="1"/>
    <col min="15620" max="15620" width="12.453125" customWidth="1"/>
    <col min="15873" max="15873" width="17.453125" customWidth="1"/>
    <col min="15874" max="15874" width="23.453125" customWidth="1"/>
    <col min="15876" max="15876" width="12.453125" customWidth="1"/>
    <col min="16129" max="16129" width="17.453125" customWidth="1"/>
    <col min="16130" max="16130" width="23.453125" customWidth="1"/>
    <col min="16132" max="16132" width="12.453125" customWidth="1"/>
  </cols>
  <sheetData>
    <row r="1" spans="1:4" ht="36.75" customHeight="1" x14ac:dyDescent="0.35">
      <c r="A1" s="633"/>
      <c r="B1" s="517" t="str">
        <f>+'2 CONTEXTO E IDENTIFICACIÓN'!A1</f>
        <v>MAPA DE RIESGOS INTEGRAL</v>
      </c>
      <c r="C1" s="526"/>
      <c r="D1" s="527"/>
    </row>
    <row r="2" spans="1:4" ht="36.75" customHeight="1" x14ac:dyDescent="0.35">
      <c r="A2" s="633"/>
      <c r="B2" s="517"/>
      <c r="C2" s="39" t="str">
        <f>+'2 CONTEXTO E IDENTIFICACIÓN'!A2</f>
        <v>VERSIÓN DEL MAPA DE RIESGOS:</v>
      </c>
      <c r="D2" s="138">
        <f>'2 CONTEXTO E IDENTIFICACIÓN'!B2</f>
        <v>1</v>
      </c>
    </row>
    <row r="3" spans="1:4" s="196" customFormat="1" x14ac:dyDescent="0.35">
      <c r="A3" s="382" t="s">
        <v>295</v>
      </c>
      <c r="B3" s="635" t="s">
        <v>296</v>
      </c>
      <c r="C3" s="635"/>
      <c r="D3" s="635"/>
    </row>
    <row r="4" spans="1:4" ht="42" customHeight="1" x14ac:dyDescent="0.35">
      <c r="A4" s="381">
        <v>46049</v>
      </c>
      <c r="B4" s="636" t="s">
        <v>446</v>
      </c>
      <c r="C4" s="636"/>
      <c r="D4" s="636"/>
    </row>
    <row r="5" spans="1:4" s="197" customFormat="1" x14ac:dyDescent="0.35">
      <c r="A5" s="222"/>
      <c r="B5" s="636"/>
      <c r="C5" s="636"/>
      <c r="D5" s="636"/>
    </row>
    <row r="6" spans="1:4" x14ac:dyDescent="0.35">
      <c r="A6" s="223"/>
      <c r="B6" s="634"/>
      <c r="C6" s="634"/>
      <c r="D6" s="634"/>
    </row>
    <row r="7" spans="1:4" x14ac:dyDescent="0.35">
      <c r="A7" s="223"/>
      <c r="B7" s="634"/>
      <c r="C7" s="634"/>
      <c r="D7" s="634"/>
    </row>
    <row r="8" spans="1:4" x14ac:dyDescent="0.35">
      <c r="A8" s="223"/>
      <c r="B8" s="637"/>
      <c r="C8" s="637"/>
      <c r="D8" s="637"/>
    </row>
    <row r="9" spans="1:4" x14ac:dyDescent="0.35">
      <c r="A9" s="223"/>
      <c r="B9" s="634"/>
      <c r="C9" s="634"/>
      <c r="D9" s="634"/>
    </row>
    <row r="10" spans="1:4" x14ac:dyDescent="0.35">
      <c r="A10" s="224"/>
      <c r="B10" s="198"/>
      <c r="C10" s="198"/>
      <c r="D10" s="198"/>
    </row>
    <row r="11" spans="1:4" x14ac:dyDescent="0.35">
      <c r="A11" s="224"/>
      <c r="B11" s="198"/>
      <c r="C11" s="198"/>
      <c r="D11" s="198"/>
    </row>
    <row r="12" spans="1:4" x14ac:dyDescent="0.35">
      <c r="A12" s="224"/>
      <c r="B12" s="198"/>
      <c r="C12" s="198"/>
      <c r="D12" s="198"/>
    </row>
    <row r="13" spans="1:4" x14ac:dyDescent="0.35">
      <c r="A13" s="224"/>
      <c r="B13" s="198"/>
      <c r="C13" s="198"/>
      <c r="D13" s="198"/>
    </row>
    <row r="14" spans="1:4" x14ac:dyDescent="0.35">
      <c r="A14" s="224"/>
      <c r="B14" s="198"/>
      <c r="C14" s="198"/>
      <c r="D14" s="198"/>
    </row>
    <row r="15" spans="1:4" x14ac:dyDescent="0.35">
      <c r="A15" s="224"/>
      <c r="B15" s="198"/>
      <c r="C15" s="198"/>
      <c r="D15" s="198"/>
    </row>
    <row r="16" spans="1:4" x14ac:dyDescent="0.35">
      <c r="A16" s="224"/>
      <c r="B16" s="198"/>
      <c r="C16" s="198"/>
      <c r="D16" s="198"/>
    </row>
    <row r="17" spans="1:4" x14ac:dyDescent="0.35">
      <c r="A17" s="224"/>
      <c r="B17" s="198"/>
      <c r="C17" s="198"/>
      <c r="D17" s="198"/>
    </row>
    <row r="18" spans="1:4" x14ac:dyDescent="0.35">
      <c r="A18" s="224"/>
      <c r="B18" s="198"/>
      <c r="C18" s="198"/>
      <c r="D18" s="198"/>
    </row>
    <row r="19" spans="1:4" x14ac:dyDescent="0.35">
      <c r="A19" s="224"/>
      <c r="B19" s="198"/>
      <c r="C19" s="198"/>
      <c r="D19" s="198"/>
    </row>
    <row r="20" spans="1:4" x14ac:dyDescent="0.35">
      <c r="A20" s="224"/>
      <c r="B20" s="198"/>
      <c r="C20" s="198"/>
      <c r="D20" s="198"/>
    </row>
    <row r="21" spans="1:4" x14ac:dyDescent="0.35">
      <c r="A21" s="224"/>
      <c r="B21" s="198"/>
      <c r="C21" s="198"/>
      <c r="D21" s="198"/>
    </row>
    <row r="22" spans="1:4" x14ac:dyDescent="0.35">
      <c r="A22" s="224"/>
      <c r="B22" s="198"/>
      <c r="C22" s="198"/>
      <c r="D22" s="198"/>
    </row>
    <row r="23" spans="1:4" x14ac:dyDescent="0.35">
      <c r="A23" s="224"/>
      <c r="B23" s="198"/>
      <c r="C23" s="198"/>
      <c r="D23" s="198"/>
    </row>
  </sheetData>
  <sheetProtection sheet="1" scenarios="1" formatCells="0" formatColumns="0" formatRows="0" insertRows="0"/>
  <mergeCells count="10">
    <mergeCell ref="A1:A2"/>
    <mergeCell ref="B9:D9"/>
    <mergeCell ref="B3:D3"/>
    <mergeCell ref="B5:D5"/>
    <mergeCell ref="B8:D8"/>
    <mergeCell ref="B4:D4"/>
    <mergeCell ref="B7:D7"/>
    <mergeCell ref="B6:D6"/>
    <mergeCell ref="B1:B2"/>
    <mergeCell ref="C1:D1"/>
  </mergeCells>
  <pageMargins left="0.7" right="0.7" top="0.75" bottom="0.75" header="0.3" footer="0.3"/>
  <pageSetup scale="7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6"/>
  <sheetViews>
    <sheetView topLeftCell="N4" zoomScale="70" zoomScaleNormal="70" workbookViewId="0">
      <selection activeCell="U25" sqref="U25"/>
    </sheetView>
  </sheetViews>
  <sheetFormatPr baseColWidth="10" defaultColWidth="10.81640625" defaultRowHeight="12.5" x14ac:dyDescent="0.25"/>
  <cols>
    <col min="1" max="1" width="35.453125" style="128" customWidth="1"/>
    <col min="2" max="2" width="47.1796875" style="128" customWidth="1"/>
    <col min="3" max="3" width="42.453125" style="128" customWidth="1"/>
    <col min="4" max="4" width="34.453125" style="128" customWidth="1"/>
    <col min="5" max="5" width="27.1796875" style="128" customWidth="1"/>
    <col min="6" max="6" width="45.453125" style="128" customWidth="1"/>
    <col min="7" max="7" width="22.1796875" style="128" customWidth="1"/>
    <col min="8" max="8" width="20.81640625" style="128" customWidth="1"/>
    <col min="9" max="9" width="46.26953125" style="128" customWidth="1"/>
    <col min="10" max="10" width="10.81640625" style="128"/>
    <col min="11" max="11" width="20.81640625" style="128" customWidth="1"/>
    <col min="12" max="12" width="14.453125" style="128" customWidth="1"/>
    <col min="13" max="14" width="21" style="128" customWidth="1"/>
    <col min="15" max="16" width="10.81640625" style="128"/>
    <col min="17" max="17" width="14.81640625" style="128" customWidth="1"/>
    <col min="18" max="18" width="10.81640625" style="128"/>
    <col min="19" max="19" width="16.453125" style="128" customWidth="1"/>
    <col min="20" max="20" width="10.81640625" style="128"/>
    <col min="21" max="21" width="30.1796875" style="128" customWidth="1"/>
    <col min="22" max="24" width="10.81640625" style="128"/>
    <col min="25" max="25" width="32.7265625" style="128" customWidth="1"/>
    <col min="26" max="16384" width="10.81640625" style="128"/>
  </cols>
  <sheetData>
    <row r="1" spans="1:25" ht="25.5" customHeight="1" x14ac:dyDescent="0.3">
      <c r="A1" s="645" t="s">
        <v>84</v>
      </c>
      <c r="B1" s="645"/>
      <c r="E1" s="644" t="s">
        <v>85</v>
      </c>
      <c r="F1" s="644"/>
      <c r="G1" s="644"/>
      <c r="H1" s="644"/>
    </row>
    <row r="2" spans="1:25" ht="49" customHeight="1" x14ac:dyDescent="0.3">
      <c r="B2" s="140" t="s">
        <v>52</v>
      </c>
      <c r="C2" s="140"/>
      <c r="E2" s="643" t="s">
        <v>86</v>
      </c>
      <c r="F2" s="643"/>
      <c r="G2" s="643"/>
      <c r="H2" s="643"/>
      <c r="I2" s="643"/>
      <c r="K2" s="643" t="s">
        <v>87</v>
      </c>
      <c r="L2" s="643"/>
      <c r="M2" s="643"/>
      <c r="N2" s="643"/>
      <c r="P2" s="643" t="s">
        <v>35</v>
      </c>
      <c r="Q2" s="643"/>
      <c r="S2" s="129" t="s">
        <v>44</v>
      </c>
      <c r="U2" s="129" t="s">
        <v>88</v>
      </c>
      <c r="W2" s="76" t="s">
        <v>45</v>
      </c>
      <c r="Y2" s="76" t="s">
        <v>6</v>
      </c>
    </row>
    <row r="3" spans="1:25" ht="28.5" thickBot="1" x14ac:dyDescent="0.35">
      <c r="A3" s="130" t="s">
        <v>89</v>
      </c>
      <c r="B3" s="140" t="s">
        <v>89</v>
      </c>
      <c r="C3" s="140" t="s">
        <v>52</v>
      </c>
      <c r="E3" s="131" t="s">
        <v>31</v>
      </c>
      <c r="F3" s="131" t="s">
        <v>33</v>
      </c>
      <c r="H3" s="131" t="s">
        <v>36</v>
      </c>
      <c r="I3" s="131" t="s">
        <v>38</v>
      </c>
      <c r="K3" s="129" t="s">
        <v>90</v>
      </c>
      <c r="L3" s="129" t="s">
        <v>91</v>
      </c>
      <c r="M3" s="129" t="s">
        <v>92</v>
      </c>
      <c r="N3" s="129" t="s">
        <v>93</v>
      </c>
      <c r="P3" s="135" t="s">
        <v>31</v>
      </c>
      <c r="Q3" s="135" t="s">
        <v>94</v>
      </c>
      <c r="S3" s="130" t="s">
        <v>95</v>
      </c>
      <c r="U3" s="11" t="s">
        <v>96</v>
      </c>
      <c r="W3" s="53" t="s">
        <v>97</v>
      </c>
      <c r="Y3" s="11" t="s">
        <v>368</v>
      </c>
    </row>
    <row r="4" spans="1:25" ht="37.5" x14ac:dyDescent="0.25">
      <c r="A4" s="139" t="s">
        <v>98</v>
      </c>
      <c r="B4" s="142" t="s">
        <v>98</v>
      </c>
      <c r="C4" s="153" t="s">
        <v>99</v>
      </c>
      <c r="E4" s="130" t="s">
        <v>100</v>
      </c>
      <c r="F4" s="132">
        <v>0.25</v>
      </c>
      <c r="H4" s="130" t="s">
        <v>101</v>
      </c>
      <c r="I4" s="132">
        <v>0.25</v>
      </c>
      <c r="K4" s="236" t="s">
        <v>102</v>
      </c>
      <c r="L4" s="130" t="s">
        <v>103</v>
      </c>
      <c r="M4" s="130" t="s">
        <v>104</v>
      </c>
      <c r="N4" s="130" t="s">
        <v>105</v>
      </c>
      <c r="P4" s="130" t="s">
        <v>100</v>
      </c>
      <c r="Q4" s="176" t="s">
        <v>106</v>
      </c>
      <c r="S4" s="130" t="s">
        <v>107</v>
      </c>
      <c r="U4" s="11" t="s">
        <v>108</v>
      </c>
      <c r="W4" s="53" t="s">
        <v>109</v>
      </c>
      <c r="Y4" s="11" t="s">
        <v>369</v>
      </c>
    </row>
    <row r="5" spans="1:25" ht="63" thickBot="1" x14ac:dyDescent="0.3">
      <c r="A5" s="139" t="s">
        <v>110</v>
      </c>
      <c r="B5" s="146"/>
      <c r="C5" s="154"/>
      <c r="E5" s="130" t="s">
        <v>111</v>
      </c>
      <c r="F5" s="132">
        <v>0.15</v>
      </c>
      <c r="H5" s="130" t="s">
        <v>112</v>
      </c>
      <c r="I5" s="132">
        <v>0.15</v>
      </c>
      <c r="K5" s="236" t="s">
        <v>113</v>
      </c>
      <c r="L5" s="130" t="s">
        <v>114</v>
      </c>
      <c r="M5" s="130" t="s">
        <v>115</v>
      </c>
      <c r="N5" s="130" t="s">
        <v>116</v>
      </c>
      <c r="P5" s="130" t="s">
        <v>111</v>
      </c>
      <c r="Q5" s="176" t="s">
        <v>106</v>
      </c>
      <c r="S5" s="130" t="s">
        <v>117</v>
      </c>
      <c r="U5" s="11" t="s">
        <v>118</v>
      </c>
      <c r="W5" s="53" t="s">
        <v>119</v>
      </c>
      <c r="Y5" s="11" t="s">
        <v>370</v>
      </c>
    </row>
    <row r="6" spans="1:25" ht="28" x14ac:dyDescent="0.25">
      <c r="A6" s="139" t="s">
        <v>120</v>
      </c>
      <c r="B6" s="148" t="s">
        <v>110</v>
      </c>
      <c r="C6" s="155" t="s">
        <v>121</v>
      </c>
      <c r="E6" s="130" t="s">
        <v>122</v>
      </c>
      <c r="F6" s="132">
        <v>0.1</v>
      </c>
      <c r="H6" s="130"/>
      <c r="I6" s="130"/>
      <c r="K6" s="236" t="s">
        <v>123</v>
      </c>
      <c r="L6" s="130"/>
      <c r="M6" s="130"/>
      <c r="N6" s="130" t="s">
        <v>124</v>
      </c>
      <c r="P6" s="130" t="s">
        <v>122</v>
      </c>
      <c r="Q6" s="176" t="s">
        <v>125</v>
      </c>
      <c r="S6" s="130" t="s">
        <v>126</v>
      </c>
      <c r="U6" s="11" t="s">
        <v>127</v>
      </c>
      <c r="W6" s="130"/>
      <c r="Y6" s="11" t="s">
        <v>371</v>
      </c>
    </row>
    <row r="7" spans="1:25" ht="28.5" thickBot="1" x14ac:dyDescent="0.3">
      <c r="A7" s="139" t="s">
        <v>128</v>
      </c>
      <c r="B7" s="146"/>
      <c r="C7" s="154"/>
      <c r="E7" s="130"/>
      <c r="F7" s="132"/>
      <c r="P7" s="133"/>
      <c r="S7" s="130" t="s">
        <v>129</v>
      </c>
      <c r="Y7" s="11" t="s">
        <v>372</v>
      </c>
    </row>
    <row r="8" spans="1:25" ht="14" x14ac:dyDescent="0.25">
      <c r="A8" s="139" t="s">
        <v>130</v>
      </c>
      <c r="B8" s="148" t="s">
        <v>120</v>
      </c>
      <c r="C8" s="155" t="s">
        <v>131</v>
      </c>
      <c r="S8" s="130"/>
      <c r="Y8" s="11" t="s">
        <v>373</v>
      </c>
    </row>
    <row r="9" spans="1:25" ht="25.5" thickBot="1" x14ac:dyDescent="0.3">
      <c r="A9" s="139" t="s">
        <v>132</v>
      </c>
      <c r="B9" s="150"/>
      <c r="C9" s="154"/>
      <c r="Y9" s="11" t="s">
        <v>374</v>
      </c>
    </row>
    <row r="10" spans="1:25" ht="28" x14ac:dyDescent="0.25">
      <c r="A10" s="139" t="s">
        <v>133</v>
      </c>
      <c r="B10" s="148" t="s">
        <v>128</v>
      </c>
      <c r="C10" s="155" t="s">
        <v>134</v>
      </c>
      <c r="Y10" s="11" t="s">
        <v>375</v>
      </c>
    </row>
    <row r="11" spans="1:25" ht="14.25" customHeight="1" thickBot="1" x14ac:dyDescent="0.3">
      <c r="A11" s="141"/>
      <c r="B11" s="146"/>
      <c r="C11" s="154"/>
      <c r="Y11" s="11" t="s">
        <v>376</v>
      </c>
    </row>
    <row r="12" spans="1:25" ht="14.25" customHeight="1" x14ac:dyDescent="0.25">
      <c r="B12" s="148" t="s">
        <v>130</v>
      </c>
      <c r="C12" s="149" t="s">
        <v>99</v>
      </c>
      <c r="Y12" s="11" t="s">
        <v>377</v>
      </c>
    </row>
    <row r="13" spans="1:25" ht="14.25" customHeight="1" x14ac:dyDescent="0.25">
      <c r="A13" s="234" t="s">
        <v>56</v>
      </c>
      <c r="B13" s="145"/>
      <c r="C13" s="144" t="s">
        <v>121</v>
      </c>
      <c r="Y13" s="11" t="s">
        <v>378</v>
      </c>
    </row>
    <row r="14" spans="1:25" ht="14.25" customHeight="1" x14ac:dyDescent="0.25">
      <c r="A14" s="235" t="s">
        <v>135</v>
      </c>
      <c r="B14" s="143"/>
      <c r="C14" s="144" t="s">
        <v>131</v>
      </c>
      <c r="Y14" s="11" t="s">
        <v>379</v>
      </c>
    </row>
    <row r="15" spans="1:25" ht="14.25" customHeight="1" x14ac:dyDescent="0.25">
      <c r="A15" s="235" t="s">
        <v>63</v>
      </c>
      <c r="B15" s="143"/>
      <c r="C15" s="144" t="s">
        <v>134</v>
      </c>
      <c r="Y15" s="11" t="s">
        <v>380</v>
      </c>
    </row>
    <row r="16" spans="1:25" ht="14.25" customHeight="1" x14ac:dyDescent="0.25">
      <c r="A16" s="235" t="s">
        <v>136</v>
      </c>
      <c r="B16" s="143"/>
      <c r="C16" s="144" t="s">
        <v>137</v>
      </c>
      <c r="Y16" s="11" t="s">
        <v>381</v>
      </c>
    </row>
    <row r="17" spans="1:25" ht="14.25" customHeight="1" thickBot="1" x14ac:dyDescent="0.3">
      <c r="A17" s="235" t="s">
        <v>138</v>
      </c>
      <c r="B17" s="146"/>
      <c r="C17" s="147"/>
      <c r="Y17" s="11" t="s">
        <v>382</v>
      </c>
    </row>
    <row r="18" spans="1:25" ht="14" x14ac:dyDescent="0.25">
      <c r="A18" s="235" t="s">
        <v>139</v>
      </c>
      <c r="B18" s="148" t="s">
        <v>132</v>
      </c>
      <c r="C18" s="149" t="s">
        <v>99</v>
      </c>
      <c r="Y18" s="11" t="s">
        <v>383</v>
      </c>
    </row>
    <row r="19" spans="1:25" ht="14.25" customHeight="1" x14ac:dyDescent="0.25">
      <c r="B19" s="143"/>
      <c r="C19" s="144" t="s">
        <v>121</v>
      </c>
      <c r="Y19" s="11" t="s">
        <v>384</v>
      </c>
    </row>
    <row r="20" spans="1:25" ht="14.25" customHeight="1" x14ac:dyDescent="0.25">
      <c r="B20" s="143"/>
      <c r="C20" s="144" t="s">
        <v>131</v>
      </c>
      <c r="Y20" s="11" t="s">
        <v>385</v>
      </c>
    </row>
    <row r="21" spans="1:25" ht="14.25" customHeight="1" x14ac:dyDescent="0.25">
      <c r="B21" s="143"/>
      <c r="C21" s="144" t="s">
        <v>134</v>
      </c>
      <c r="Y21" s="11" t="s">
        <v>386</v>
      </c>
    </row>
    <row r="22" spans="1:25" ht="14.25" customHeight="1" x14ac:dyDescent="0.25">
      <c r="B22" s="143"/>
      <c r="C22" s="144" t="s">
        <v>137</v>
      </c>
      <c r="Y22" s="11" t="s">
        <v>387</v>
      </c>
    </row>
    <row r="23" spans="1:25" ht="14.25" customHeight="1" thickBot="1" x14ac:dyDescent="0.3">
      <c r="B23" s="150"/>
      <c r="C23" s="151"/>
      <c r="Y23" s="11" t="s">
        <v>390</v>
      </c>
    </row>
    <row r="24" spans="1:25" ht="14.25" customHeight="1" x14ac:dyDescent="0.25">
      <c r="B24" s="148" t="s">
        <v>133</v>
      </c>
      <c r="C24" s="149" t="s">
        <v>137</v>
      </c>
      <c r="Y24" s="11" t="s">
        <v>391</v>
      </c>
    </row>
    <row r="25" spans="1:25" ht="14.25" customHeight="1" x14ac:dyDescent="0.25">
      <c r="B25" s="143"/>
      <c r="C25" s="144" t="s">
        <v>121</v>
      </c>
      <c r="Y25" s="11" t="s">
        <v>392</v>
      </c>
    </row>
    <row r="26" spans="1:25" ht="14.25" customHeight="1" thickBot="1" x14ac:dyDescent="0.3">
      <c r="B26" s="146"/>
      <c r="C26" s="147"/>
      <c r="Y26" s="11" t="s">
        <v>393</v>
      </c>
    </row>
    <row r="27" spans="1:25" ht="37.5" x14ac:dyDescent="0.25">
      <c r="Y27" s="128" t="s">
        <v>394</v>
      </c>
    </row>
    <row r="30" spans="1:25" ht="13" x14ac:dyDescent="0.25">
      <c r="A30" s="234"/>
      <c r="B30" s="234"/>
      <c r="C30" s="234"/>
      <c r="D30" s="234"/>
      <c r="E30" s="234"/>
    </row>
    <row r="31" spans="1:25" ht="13" x14ac:dyDescent="0.3">
      <c r="A31" s="128" t="s">
        <v>135</v>
      </c>
      <c r="B31" s="128" t="s">
        <v>63</v>
      </c>
      <c r="C31" s="128" t="s">
        <v>140</v>
      </c>
      <c r="D31" s="128" t="s">
        <v>141</v>
      </c>
      <c r="E31" s="128" t="s">
        <v>142</v>
      </c>
    </row>
    <row r="32" spans="1:25" ht="25" x14ac:dyDescent="0.25">
      <c r="A32" s="244" t="s">
        <v>143</v>
      </c>
      <c r="B32" s="128" t="s">
        <v>144</v>
      </c>
      <c r="C32" s="128" t="s">
        <v>145</v>
      </c>
      <c r="D32" s="128" t="s">
        <v>143</v>
      </c>
      <c r="E32" s="128" t="s">
        <v>143</v>
      </c>
    </row>
    <row r="33" spans="1:9" ht="25" x14ac:dyDescent="0.25">
      <c r="A33" s="244" t="s">
        <v>146</v>
      </c>
      <c r="B33" s="128" t="s">
        <v>64</v>
      </c>
      <c r="C33" s="128" t="s">
        <v>147</v>
      </c>
      <c r="D33" s="128" t="s">
        <v>146</v>
      </c>
      <c r="E33" s="128" t="s">
        <v>146</v>
      </c>
    </row>
    <row r="34" spans="1:9" ht="25" x14ac:dyDescent="0.25">
      <c r="A34" s="244" t="s">
        <v>148</v>
      </c>
      <c r="B34" s="128" t="s">
        <v>149</v>
      </c>
      <c r="C34" s="128" t="s">
        <v>150</v>
      </c>
      <c r="D34" s="128" t="s">
        <v>148</v>
      </c>
      <c r="E34" s="128" t="s">
        <v>148</v>
      </c>
    </row>
    <row r="35" spans="1:9" ht="25" x14ac:dyDescent="0.25">
      <c r="B35" s="128" t="s">
        <v>151</v>
      </c>
    </row>
    <row r="37" spans="1:9" ht="13" x14ac:dyDescent="0.3">
      <c r="H37" s="128" t="s">
        <v>53</v>
      </c>
      <c r="I37" s="128" t="s">
        <v>152</v>
      </c>
    </row>
    <row r="38" spans="1:9" ht="100" x14ac:dyDescent="0.25">
      <c r="A38" s="250" t="s">
        <v>153</v>
      </c>
      <c r="B38" s="250" t="s">
        <v>61</v>
      </c>
      <c r="C38" s="250" t="s">
        <v>131</v>
      </c>
      <c r="D38" s="250" t="s">
        <v>154</v>
      </c>
      <c r="E38" s="250" t="s">
        <v>137</v>
      </c>
      <c r="F38" s="250" t="s">
        <v>155</v>
      </c>
      <c r="H38" s="128" t="s">
        <v>153</v>
      </c>
      <c r="I38" s="128" t="s">
        <v>156</v>
      </c>
    </row>
    <row r="39" spans="1:9" ht="50" x14ac:dyDescent="0.25">
      <c r="A39" s="246" t="s">
        <v>157</v>
      </c>
      <c r="B39" s="247" t="s">
        <v>158</v>
      </c>
      <c r="C39" s="247" t="s">
        <v>159</v>
      </c>
      <c r="D39" s="246" t="s">
        <v>160</v>
      </c>
      <c r="E39" s="246" t="s">
        <v>161</v>
      </c>
      <c r="F39" s="248" t="s">
        <v>162</v>
      </c>
      <c r="H39" s="128" t="s">
        <v>61</v>
      </c>
      <c r="I39" s="128" t="s">
        <v>163</v>
      </c>
    </row>
    <row r="40" spans="1:9" ht="37.5" x14ac:dyDescent="0.25">
      <c r="A40" s="246" t="s">
        <v>164</v>
      </c>
      <c r="B40" s="247" t="s">
        <v>62</v>
      </c>
      <c r="C40" s="247" t="s">
        <v>165</v>
      </c>
      <c r="D40" s="249" t="s">
        <v>166</v>
      </c>
      <c r="E40" s="249" t="s">
        <v>167</v>
      </c>
      <c r="F40" s="246" t="s">
        <v>168</v>
      </c>
      <c r="H40" s="128" t="s">
        <v>131</v>
      </c>
      <c r="I40" s="128" t="s">
        <v>169</v>
      </c>
    </row>
    <row r="41" spans="1:9" ht="25" x14ac:dyDescent="0.25">
      <c r="A41" s="246" t="s">
        <v>170</v>
      </c>
      <c r="B41" s="247" t="s">
        <v>171</v>
      </c>
      <c r="C41" s="247" t="s">
        <v>172</v>
      </c>
      <c r="D41" s="249" t="s">
        <v>173</v>
      </c>
      <c r="E41" s="249" t="s">
        <v>174</v>
      </c>
      <c r="F41" s="249" t="s">
        <v>175</v>
      </c>
      <c r="H41" s="128" t="s">
        <v>154</v>
      </c>
      <c r="I41" s="128" t="s">
        <v>176</v>
      </c>
    </row>
    <row r="42" spans="1:9" ht="28" x14ac:dyDescent="0.25">
      <c r="A42" s="246" t="s">
        <v>177</v>
      </c>
      <c r="B42" s="247" t="s">
        <v>178</v>
      </c>
      <c r="C42" s="247" t="s">
        <v>179</v>
      </c>
      <c r="D42" s="249" t="s">
        <v>180</v>
      </c>
      <c r="E42" s="249" t="s">
        <v>181</v>
      </c>
      <c r="F42" s="249" t="s">
        <v>182</v>
      </c>
      <c r="H42" s="128" t="s">
        <v>137</v>
      </c>
      <c r="I42" s="128" t="s">
        <v>183</v>
      </c>
    </row>
    <row r="43" spans="1:9" ht="25.5" x14ac:dyDescent="0.3">
      <c r="A43" s="246" t="s">
        <v>184</v>
      </c>
      <c r="B43" s="245"/>
      <c r="C43" s="245"/>
      <c r="D43" s="249" t="s">
        <v>185</v>
      </c>
      <c r="E43" s="245"/>
      <c r="F43" s="245"/>
      <c r="H43" s="128" t="s">
        <v>155</v>
      </c>
      <c r="I43" s="128" t="s">
        <v>186</v>
      </c>
    </row>
    <row r="44" spans="1:9" ht="28" x14ac:dyDescent="0.3">
      <c r="A44" s="246" t="s">
        <v>187</v>
      </c>
      <c r="B44" s="245"/>
      <c r="C44" s="245"/>
      <c r="D44" s="245"/>
      <c r="E44" s="245"/>
      <c r="F44" s="245"/>
    </row>
    <row r="45" spans="1:9" ht="42" x14ac:dyDescent="0.3">
      <c r="A45" s="246" t="s">
        <v>188</v>
      </c>
      <c r="B45" s="245"/>
      <c r="C45" s="245"/>
      <c r="D45" s="245"/>
      <c r="E45" s="245"/>
      <c r="F45" s="245"/>
    </row>
    <row r="46" spans="1:9" ht="28" x14ac:dyDescent="0.3">
      <c r="A46" s="246" t="s">
        <v>189</v>
      </c>
      <c r="B46" s="245"/>
      <c r="C46" s="245"/>
      <c r="D46" s="245"/>
      <c r="E46" s="245"/>
      <c r="F46" s="245"/>
    </row>
    <row r="47" spans="1:9" ht="28" x14ac:dyDescent="0.3">
      <c r="A47" s="246" t="s">
        <v>190</v>
      </c>
      <c r="B47" s="245"/>
      <c r="C47" s="245"/>
      <c r="D47" s="245"/>
      <c r="E47" s="245"/>
      <c r="F47" s="245"/>
    </row>
    <row r="50" spans="1:4" x14ac:dyDescent="0.25">
      <c r="A50" s="638" t="s">
        <v>191</v>
      </c>
      <c r="B50" s="639"/>
      <c r="C50" s="252" t="s">
        <v>192</v>
      </c>
      <c r="D50" s="252" t="s">
        <v>193</v>
      </c>
    </row>
    <row r="51" spans="1:4" ht="14" x14ac:dyDescent="0.25">
      <c r="A51" s="646" t="s">
        <v>194</v>
      </c>
      <c r="B51" s="251" t="s">
        <v>100</v>
      </c>
      <c r="C51" s="253">
        <v>0.25</v>
      </c>
      <c r="D51" s="253" t="s">
        <v>106</v>
      </c>
    </row>
    <row r="52" spans="1:4" ht="14" x14ac:dyDescent="0.25">
      <c r="A52" s="647"/>
      <c r="B52" s="251" t="s">
        <v>111</v>
      </c>
      <c r="C52" s="253">
        <v>0.15</v>
      </c>
      <c r="D52" s="253" t="s">
        <v>106</v>
      </c>
    </row>
    <row r="53" spans="1:4" ht="14" x14ac:dyDescent="0.25">
      <c r="A53" s="648"/>
      <c r="B53" s="251" t="s">
        <v>122</v>
      </c>
      <c r="C53" s="253">
        <v>0.1</v>
      </c>
      <c r="D53" s="253" t="s">
        <v>125</v>
      </c>
    </row>
    <row r="54" spans="1:4" ht="14" x14ac:dyDescent="0.25">
      <c r="A54" s="251" t="s">
        <v>195</v>
      </c>
      <c r="B54" s="251" t="s">
        <v>101</v>
      </c>
      <c r="C54" s="253">
        <v>0.25</v>
      </c>
    </row>
    <row r="55" spans="1:4" ht="23" x14ac:dyDescent="0.25">
      <c r="A55" s="251" t="s">
        <v>196</v>
      </c>
      <c r="B55" s="251" t="s">
        <v>112</v>
      </c>
      <c r="C55" s="253">
        <v>0.15</v>
      </c>
    </row>
    <row r="58" spans="1:4" ht="14.5" x14ac:dyDescent="0.35">
      <c r="A58" t="s">
        <v>197</v>
      </c>
      <c r="B58"/>
      <c r="C58"/>
    </row>
    <row r="59" spans="1:4" x14ac:dyDescent="0.25">
      <c r="A59" s="638" t="s">
        <v>191</v>
      </c>
      <c r="B59" s="639"/>
      <c r="C59" s="256" t="s">
        <v>152</v>
      </c>
    </row>
    <row r="60" spans="1:4" ht="80.5" customHeight="1" x14ac:dyDescent="0.25">
      <c r="A60" s="640" t="s">
        <v>90</v>
      </c>
      <c r="B60" s="246" t="s">
        <v>102</v>
      </c>
      <c r="C60" s="246" t="s">
        <v>198</v>
      </c>
    </row>
    <row r="61" spans="1:4" ht="34.5" customHeight="1" x14ac:dyDescent="0.25">
      <c r="A61" s="641"/>
      <c r="B61" s="246" t="s">
        <v>113</v>
      </c>
      <c r="C61" s="246" t="s">
        <v>199</v>
      </c>
    </row>
    <row r="62" spans="1:4" ht="34.5" customHeight="1" x14ac:dyDescent="0.25">
      <c r="A62" s="641"/>
      <c r="B62" s="246" t="s">
        <v>123</v>
      </c>
      <c r="C62" s="246" t="s">
        <v>200</v>
      </c>
    </row>
    <row r="63" spans="1:4" ht="34.5" customHeight="1" x14ac:dyDescent="0.25">
      <c r="A63" s="642"/>
      <c r="B63" s="246" t="s">
        <v>310</v>
      </c>
      <c r="C63" s="246" t="s">
        <v>311</v>
      </c>
    </row>
    <row r="64" spans="1:4" ht="12.75" customHeight="1" x14ac:dyDescent="0.25">
      <c r="A64" s="246" t="s">
        <v>91</v>
      </c>
      <c r="B64" s="246" t="s">
        <v>308</v>
      </c>
      <c r="C64" s="246" t="s">
        <v>202</v>
      </c>
    </row>
    <row r="65" spans="1:3" ht="12.75" customHeight="1" x14ac:dyDescent="0.25">
      <c r="A65" s="246"/>
      <c r="B65" s="246" t="s">
        <v>201</v>
      </c>
      <c r="C65" s="246"/>
    </row>
    <row r="66" spans="1:3" ht="14" x14ac:dyDescent="0.25">
      <c r="A66" s="246"/>
      <c r="B66" s="246" t="s">
        <v>203</v>
      </c>
      <c r="C66" s="246"/>
    </row>
    <row r="67" spans="1:3" ht="14" x14ac:dyDescent="0.25">
      <c r="A67" s="246"/>
      <c r="B67" s="246" t="s">
        <v>204</v>
      </c>
      <c r="C67" s="246"/>
    </row>
    <row r="68" spans="1:3" ht="14" x14ac:dyDescent="0.25">
      <c r="A68" s="246"/>
      <c r="B68" s="246" t="s">
        <v>205</v>
      </c>
      <c r="C68" s="246"/>
    </row>
    <row r="69" spans="1:3" ht="14" x14ac:dyDescent="0.25">
      <c r="A69" s="246"/>
      <c r="B69" s="246" t="s">
        <v>358</v>
      </c>
      <c r="C69" s="246"/>
    </row>
    <row r="70" spans="1:3" ht="14" x14ac:dyDescent="0.25">
      <c r="A70" s="246"/>
      <c r="B70" s="246" t="s">
        <v>206</v>
      </c>
      <c r="C70" s="246"/>
    </row>
    <row r="71" spans="1:3" ht="12.75" customHeight="1" x14ac:dyDescent="0.25">
      <c r="A71" s="246" t="s">
        <v>207</v>
      </c>
      <c r="B71" s="246" t="s">
        <v>104</v>
      </c>
      <c r="C71" s="246" t="s">
        <v>208</v>
      </c>
    </row>
    <row r="72" spans="1:3" ht="12.75" customHeight="1" x14ac:dyDescent="0.25">
      <c r="A72" s="246"/>
      <c r="B72" s="246" t="s">
        <v>115</v>
      </c>
      <c r="C72" s="246"/>
    </row>
    <row r="73" spans="1:3" ht="14" x14ac:dyDescent="0.25">
      <c r="A73" s="246"/>
      <c r="B73" s="246" t="s">
        <v>309</v>
      </c>
      <c r="C73" s="246"/>
    </row>
    <row r="74" spans="1:3" ht="25.5" x14ac:dyDescent="0.25">
      <c r="A74" s="246" t="s">
        <v>209</v>
      </c>
      <c r="B74" s="246" t="s">
        <v>105</v>
      </c>
      <c r="C74" s="246" t="s">
        <v>210</v>
      </c>
    </row>
    <row r="75" spans="1:3" ht="69" customHeight="1" x14ac:dyDescent="0.25">
      <c r="A75" s="246"/>
      <c r="B75" s="246" t="s">
        <v>211</v>
      </c>
      <c r="C75" s="246" t="s">
        <v>212</v>
      </c>
    </row>
    <row r="76" spans="1:3" ht="34.5" customHeight="1" x14ac:dyDescent="0.25">
      <c r="A76" s="246"/>
      <c r="B76" s="246" t="s">
        <v>124</v>
      </c>
      <c r="C76" s="246" t="s">
        <v>213</v>
      </c>
    </row>
  </sheetData>
  <sheetProtection formatCells="0" formatColumns="0" formatRows="0"/>
  <mergeCells count="9">
    <mergeCell ref="A59:B59"/>
    <mergeCell ref="A60:A63"/>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XER52"/>
  <sheetViews>
    <sheetView showGridLines="0" tabSelected="1" topLeftCell="F2" zoomScale="70" zoomScaleNormal="70" workbookViewId="0">
      <selection activeCell="G10" sqref="G10"/>
    </sheetView>
  </sheetViews>
  <sheetFormatPr baseColWidth="10" defaultColWidth="0" defaultRowHeight="14" x14ac:dyDescent="0.35"/>
  <cols>
    <col min="1" max="1" width="27.1796875" style="4" customWidth="1"/>
    <col min="2" max="2" width="24.453125" style="4" customWidth="1"/>
    <col min="3" max="3" width="28.81640625" style="4" customWidth="1"/>
    <col min="4" max="4" width="21.26953125" style="4" hidden="1" customWidth="1"/>
    <col min="5" max="5" width="60.7265625" style="4" customWidth="1"/>
    <col min="6" max="6" width="24.453125" style="4" customWidth="1"/>
    <col min="7" max="7" width="34" style="4" customWidth="1"/>
    <col min="8" max="8" width="26" style="4" customWidth="1"/>
    <col min="9" max="9" width="33.453125" style="4" customWidth="1"/>
    <col min="10" max="10" width="53.81640625" style="4" customWidth="1"/>
    <col min="11" max="11" width="25.81640625" style="4" customWidth="1"/>
    <col min="12" max="12" width="11.453125" style="4" customWidth="1"/>
    <col min="13" max="24" width="11.453125" style="4" hidden="1"/>
    <col min="25" max="25" width="8.1796875" style="4" hidden="1"/>
    <col min="26" max="30" width="32.453125" style="4" hidden="1"/>
    <col min="31" max="16372" width="11.453125" style="4" hidden="1"/>
    <col min="16373" max="16384" width="25.453125" style="4" hidden="1"/>
  </cols>
  <sheetData>
    <row r="1" spans="1:11" s="3" customFormat="1" ht="21" customHeight="1" x14ac:dyDescent="0.25">
      <c r="A1" s="494" t="s">
        <v>396</v>
      </c>
      <c r="B1" s="495"/>
      <c r="C1" s="495"/>
      <c r="D1" s="495"/>
      <c r="E1" s="495"/>
      <c r="F1" s="495"/>
      <c r="G1" s="495"/>
      <c r="H1" s="495"/>
      <c r="I1" s="495"/>
      <c r="J1" s="495"/>
      <c r="K1" s="496"/>
    </row>
    <row r="2" spans="1:11" s="3" customFormat="1" ht="35.25" customHeight="1" x14ac:dyDescent="0.25">
      <c r="A2" s="271" t="s">
        <v>395</v>
      </c>
      <c r="B2" s="375">
        <v>1</v>
      </c>
      <c r="C2" s="490"/>
      <c r="D2" s="491"/>
      <c r="E2" s="491"/>
      <c r="F2" s="491"/>
      <c r="G2" s="491"/>
      <c r="H2" s="491"/>
      <c r="I2" s="491"/>
      <c r="J2" s="491"/>
      <c r="K2" s="492"/>
    </row>
    <row r="3" spans="1:11" s="3" customFormat="1" ht="21" customHeight="1" x14ac:dyDescent="0.25">
      <c r="A3" s="497"/>
      <c r="B3" s="498"/>
      <c r="C3" s="498"/>
      <c r="D3" s="498"/>
      <c r="E3" s="498"/>
      <c r="F3" s="498"/>
      <c r="G3" s="498"/>
      <c r="H3" s="498"/>
      <c r="I3" s="498"/>
      <c r="J3" s="498"/>
      <c r="K3" s="499"/>
    </row>
    <row r="4" spans="1:11" ht="21" customHeight="1" x14ac:dyDescent="0.35">
      <c r="A4" s="12" t="s">
        <v>46</v>
      </c>
      <c r="B4" s="500" t="s">
        <v>350</v>
      </c>
      <c r="C4" s="501"/>
      <c r="D4" s="502"/>
      <c r="E4" s="12" t="s">
        <v>47</v>
      </c>
      <c r="F4" s="506" t="s">
        <v>376</v>
      </c>
      <c r="G4" s="507"/>
      <c r="H4" s="508"/>
      <c r="I4" s="241" t="s">
        <v>10</v>
      </c>
      <c r="J4" s="273">
        <v>46035</v>
      </c>
      <c r="K4" s="270"/>
    </row>
    <row r="5" spans="1:11" ht="63" customHeight="1" x14ac:dyDescent="0.35">
      <c r="A5" s="242" t="s">
        <v>48</v>
      </c>
      <c r="B5" s="503" t="s">
        <v>442</v>
      </c>
      <c r="C5" s="504"/>
      <c r="D5" s="505"/>
      <c r="E5" s="272" t="s">
        <v>351</v>
      </c>
      <c r="F5" s="272" t="s">
        <v>49</v>
      </c>
      <c r="G5" s="273">
        <v>46023</v>
      </c>
      <c r="H5" s="274"/>
      <c r="I5" s="275" t="s">
        <v>50</v>
      </c>
      <c r="J5" s="273">
        <v>46386</v>
      </c>
      <c r="K5" s="269"/>
    </row>
    <row r="6" spans="1:11" ht="21" customHeight="1" x14ac:dyDescent="0.35">
      <c r="F6" s="209"/>
      <c r="G6" s="210"/>
      <c r="H6" s="210"/>
      <c r="I6" s="211"/>
      <c r="J6" s="212"/>
    </row>
    <row r="7" spans="1:11" ht="21" customHeight="1" x14ac:dyDescent="0.35">
      <c r="A7" s="493" t="s">
        <v>51</v>
      </c>
      <c r="B7" s="493" t="s">
        <v>52</v>
      </c>
      <c r="C7" s="493"/>
      <c r="D7" s="493"/>
      <c r="E7" s="493"/>
    </row>
    <row r="8" spans="1:11" ht="52.5" customHeight="1" x14ac:dyDescent="0.35">
      <c r="A8" s="493"/>
      <c r="B8" s="134" t="s">
        <v>53</v>
      </c>
      <c r="C8" s="134" t="s">
        <v>330</v>
      </c>
      <c r="D8" s="134" t="s">
        <v>54</v>
      </c>
      <c r="E8" s="134" t="s">
        <v>55</v>
      </c>
      <c r="F8" s="262" t="s">
        <v>56</v>
      </c>
      <c r="G8" s="272" t="s">
        <v>15</v>
      </c>
      <c r="H8" s="272" t="s">
        <v>57</v>
      </c>
      <c r="I8" s="272" t="s">
        <v>58</v>
      </c>
      <c r="J8" s="272" t="s">
        <v>19</v>
      </c>
      <c r="K8" s="262" t="s">
        <v>59</v>
      </c>
    </row>
    <row r="9" spans="1:11" s="5" customFormat="1" ht="105" customHeight="1" x14ac:dyDescent="0.35">
      <c r="A9" s="1" t="s">
        <v>60</v>
      </c>
      <c r="B9" s="2" t="s">
        <v>153</v>
      </c>
      <c r="C9" s="2" t="s">
        <v>157</v>
      </c>
      <c r="D9" s="152" t="str">
        <f>+IF(B9='10 FORMULAS'!$B$4,'10 FORMULAS'!$C$4,IF(B9='10 FORMULAS'!$B$6,'10 FORMULAS'!$C$6,IF(B9='10 FORMULAS'!$B$8,'10 FORMULAS'!$C$8,IF(B9='10 FORMULAS'!$B$10,'10 FORMULAS'!$C$10,""))))</f>
        <v/>
      </c>
      <c r="E9" s="243" t="str">
        <f>+IFERROR(VLOOKUP(B9,Tabla3[],2,0),"")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9" s="1" t="s">
        <v>135</v>
      </c>
      <c r="G9" s="1" t="s">
        <v>148</v>
      </c>
      <c r="H9" s="263" t="s">
        <v>443</v>
      </c>
      <c r="I9" s="263" t="s">
        <v>398</v>
      </c>
      <c r="J9" s="268" t="str">
        <f>(CONCATENATE(Tabla1[[#This Row],[¿QUÉ? 
IMPACTO]]," ","por",Tabla1[[#This Row],[¿CÓMO?
CAUSA INMEDIATA 
(Iniciar con la palabra 
por)]]," ","a causa de"," ",Tabla1[[#This Row],[¿PORQUÉ?
CAUSA RAÍZ
(Iniciar con 
debido a/a causa de)]]))</f>
        <v>Posibilidad de afectación económica y reputacional por Incumplimiento de la normativa, procedimientos y manuales ambiental, social y SST a causa de Deficiencia en el seguimiento y control de la aplicación de los procedimientos en las intervenciones de la Entidad.</v>
      </c>
      <c r="K9" s="278"/>
    </row>
    <row r="10" spans="1:11" s="5" customFormat="1" ht="93" customHeight="1" x14ac:dyDescent="0.35">
      <c r="A10" s="1" t="s">
        <v>65</v>
      </c>
      <c r="B10" s="2" t="s">
        <v>153</v>
      </c>
      <c r="C10" s="2" t="s">
        <v>157</v>
      </c>
      <c r="D10" s="152" t="str">
        <f>+IF(B10='10 FORMULAS'!$B$4,'10 FORMULAS'!$C$4,IF(B10='10 FORMULAS'!$B$6,'10 FORMULAS'!$C$6,IF(B10='10 FORMULAS'!$B$8,'10 FORMULAS'!$C$8,IF(B10='10 FORMULAS'!$B$10,'10 FORMULAS'!$C$10,""))))</f>
        <v/>
      </c>
      <c r="E10" s="243"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63</v>
      </c>
      <c r="G10" s="396" t="s">
        <v>149</v>
      </c>
      <c r="H10" s="263" t="s">
        <v>405</v>
      </c>
      <c r="I10" s="263" t="s">
        <v>399</v>
      </c>
      <c r="J10" s="268" t="str">
        <f>(CONCATENATE(Tabla1[[#This Row],[¿QUÉ? 
IMPACTO]]," ","por",Tabla1[[#This Row],[¿CÓMO?
CAUSA INMEDIATA 
(Iniciar con la palabra 
por)]]," ","a causa de"," ",Tabla1[[#This Row],[¿PORQUÉ?
CAUSA RAÍZ
(Iniciar con 
debido a/a causa de)]]))</f>
        <v>Posibilidad  de efecto dañoso sobre bienes de uso fiscal por perdida, hurto o daño de elementos devolutivos y de consumo necesarios para la gestión ambiental, social y de sst  a causa de falta de cuidado y debilidades en los controles internos</v>
      </c>
      <c r="K10" s="265"/>
    </row>
    <row r="11" spans="1:11" ht="93" customHeight="1" x14ac:dyDescent="0.35">
      <c r="A11" s="1" t="s">
        <v>66</v>
      </c>
      <c r="B11" s="2" t="s">
        <v>153</v>
      </c>
      <c r="C11" s="2"/>
      <c r="D11" s="152" t="str">
        <f>+IF(B11='10 FORMULAS'!$B$4,'10 FORMULAS'!$C$4,IF(B11='10 FORMULAS'!$B$6,'10 FORMULAS'!$C$6,IF(B11='10 FORMULAS'!$B$8,'10 FORMULAS'!$C$8,IF(B11='10 FORMULAS'!$B$10,'10 FORMULAS'!$C$10,""))))</f>
        <v/>
      </c>
      <c r="E11" s="243" t="str">
        <f>+IFERROR(VLOOKUP(B11,Tabla3[],2,0),"")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1" t="s">
        <v>135</v>
      </c>
      <c r="G11" s="1" t="s">
        <v>146</v>
      </c>
      <c r="H11" s="263" t="s">
        <v>426</v>
      </c>
      <c r="I11" s="263" t="s">
        <v>427</v>
      </c>
      <c r="J11" s="268" t="str">
        <f>(CONCATENATE(Tabla1[[#This Row],[¿QUÉ? 
IMPACTO]]," ","por",Tabla1[[#This Row],[¿CÓMO?
CAUSA INMEDIATA 
(Iniciar con la palabra 
por)]]," ","a causa de"," ",Tabla1[[#This Row],[¿PORQUÉ?
CAUSA RAÍZ
(Iniciar con 
debido a/a causa de)]]))</f>
        <v>Posibilidad de afectación reputacional por intervenciones con incumplimientos de calidad  a causa de deficiencia en los materiales e insumos que  no cumplen con las especificaciones técnicas en los diferente tipos de intervención, y/o insuficiencia en la operatividad de la maquinaria y equipo.</v>
      </c>
      <c r="K11" s="266"/>
    </row>
    <row r="12" spans="1:11" ht="93" customHeight="1" x14ac:dyDescent="0.35">
      <c r="A12" s="1" t="s">
        <v>67</v>
      </c>
      <c r="B12" s="2" t="s">
        <v>153</v>
      </c>
      <c r="C12" s="2"/>
      <c r="D12" s="152" t="str">
        <f>+IF(B12='10 FORMULAS'!$B$4,'10 FORMULAS'!$C$4,IF(B12='10 FORMULAS'!$B$6,'10 FORMULAS'!$C$6,IF(B12='10 FORMULAS'!$B$8,'10 FORMULAS'!$C$8,IF(B12='10 FORMULAS'!$B$10,'10 FORMULAS'!$C$10,""))))</f>
        <v/>
      </c>
      <c r="E12" s="243" t="str">
        <f>+IFERROR(VLOOKUP(B12,Tabla3[],2,0),"")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2" s="1" t="s">
        <v>135</v>
      </c>
      <c r="G12" s="1" t="s">
        <v>148</v>
      </c>
      <c r="H12" s="263" t="s">
        <v>444</v>
      </c>
      <c r="I12" s="263" t="s">
        <v>428</v>
      </c>
      <c r="J12" s="268" t="str">
        <f>(CONCATENATE(Tabla1[[#This Row],[¿QUÉ? 
IMPACTO]]," ","por",Tabla1[[#This Row],[¿CÓMO?
CAUSA INMEDIATA 
(Iniciar con la palabra 
por)]]," ","a causa de"," ",Tabla1[[#This Row],[¿PORQUÉ?
CAUSA RAÍZ
(Iniciar con 
debido a/a causa de)]]))</f>
        <v>Posibilidad de afectación económica y reputacional por retrasos desde su iniciación, ejecución y terminación de la obra.   a causa de debido a  que se presentan imprevistos e incumplimientos en el suministro de equipo, maquinaria e insumos y la falta de reacción a las alertas generadas durante el intervención de las obras.</v>
      </c>
      <c r="K12" s="266"/>
    </row>
    <row r="13" spans="1:11" ht="93" customHeight="1" x14ac:dyDescent="0.35">
      <c r="A13" s="1" t="s">
        <v>68</v>
      </c>
      <c r="B13" s="2"/>
      <c r="C13" s="2"/>
      <c r="D13" s="152" t="str">
        <f>+IF(B13='10 FORMULAS'!$B$4,'10 FORMULAS'!$C$4,IF(B13='10 FORMULAS'!$B$6,'10 FORMULAS'!$C$6,IF(B13='10 FORMULAS'!$B$8,'10 FORMULAS'!$C$8,IF(B13='10 FORMULAS'!$B$10,'10 FORMULAS'!$C$10,""))))</f>
        <v/>
      </c>
      <c r="E13" s="243" t="str">
        <f>+IFERROR(VLOOKUP(B13,Tabla3[],2,0),"")</f>
        <v/>
      </c>
      <c r="F13" s="1"/>
      <c r="G13" s="1"/>
      <c r="H13" s="263"/>
      <c r="I13" s="263"/>
      <c r="J13" s="268" t="str">
        <f>(CONCATENATE(Tabla1[[#This Row],[¿QUÉ? 
IMPACTO]]," ","por",Tabla1[[#This Row],[¿CÓMO?
CAUSA INMEDIATA 
(Iniciar con la palabra 
por)]]," ","a causa de"," ",Tabla1[[#This Row],[¿PORQUÉ?
CAUSA RAÍZ
(Iniciar con 
debido a/a causa de)]]))</f>
        <v xml:space="preserve"> por a causa de </v>
      </c>
      <c r="K13" s="266"/>
    </row>
    <row r="14" spans="1:11" ht="93" customHeight="1" x14ac:dyDescent="0.35">
      <c r="A14" s="1" t="s">
        <v>69</v>
      </c>
      <c r="B14" s="2"/>
      <c r="C14" s="2"/>
      <c r="D14" s="152" t="str">
        <f>+IF(B14='10 FORMULAS'!$B$4,'10 FORMULAS'!$C$4,IF(B14='10 FORMULAS'!$B$6,'10 FORMULAS'!$C$6,IF(B14='10 FORMULAS'!$B$8,'10 FORMULAS'!$C$8,IF(B14='10 FORMULAS'!$B$10,'10 FORMULAS'!$C$10,""))))</f>
        <v/>
      </c>
      <c r="E14" s="243" t="str">
        <f>+IFERROR(VLOOKUP(B14,Tabla3[],2,0),"")</f>
        <v/>
      </c>
      <c r="F14" s="1"/>
      <c r="G14" s="1"/>
      <c r="H14" s="263"/>
      <c r="I14" s="263"/>
      <c r="J14" s="268" t="str">
        <f>(CONCATENATE(Tabla1[[#This Row],[¿QUÉ? 
IMPACTO]]," ","por",Tabla1[[#This Row],[¿CÓMO?
CAUSA INMEDIATA 
(Iniciar con la palabra 
por)]]," ","a causa de"," ",Tabla1[[#This Row],[¿PORQUÉ?
CAUSA RAÍZ
(Iniciar con 
debido a/a causa de)]]))</f>
        <v xml:space="preserve"> por a causa de </v>
      </c>
      <c r="K14" s="266"/>
    </row>
    <row r="15" spans="1:11" ht="93" customHeight="1" x14ac:dyDescent="0.35">
      <c r="A15" s="1" t="s">
        <v>70</v>
      </c>
      <c r="B15" s="2"/>
      <c r="C15" s="2"/>
      <c r="D15" s="152" t="str">
        <f>+IF(B15='10 FORMULAS'!$B$4,'10 FORMULAS'!$C$4,IF(B15='10 FORMULAS'!$B$6,'10 FORMULAS'!$C$6,IF(B15='10 FORMULAS'!$B$8,'10 FORMULAS'!$C$8,IF(B15='10 FORMULAS'!$B$10,'10 FORMULAS'!$C$10,""))))</f>
        <v/>
      </c>
      <c r="E15" s="243" t="str">
        <f>+IFERROR(VLOOKUP(B15,Tabla3[],2,0),"")</f>
        <v/>
      </c>
      <c r="F15" s="1"/>
      <c r="G15" s="1"/>
      <c r="H15" s="263"/>
      <c r="I15" s="263"/>
      <c r="J15" s="268" t="str">
        <f>(CONCATENATE(Tabla1[[#This Row],[¿QUÉ? 
IMPACTO]]," ","por",Tabla1[[#This Row],[¿CÓMO?
CAUSA INMEDIATA 
(Iniciar con la palabra 
por)]]," ","a causa de"," ",Tabla1[[#This Row],[¿PORQUÉ?
CAUSA RAÍZ
(Iniciar con 
debido a/a causa de)]]))</f>
        <v xml:space="preserve"> por a causa de </v>
      </c>
      <c r="K15" s="266"/>
    </row>
    <row r="16" spans="1:11" ht="93" customHeight="1" x14ac:dyDescent="0.35">
      <c r="A16" s="1" t="s">
        <v>71</v>
      </c>
      <c r="B16" s="2"/>
      <c r="C16" s="2"/>
      <c r="D16" s="152" t="str">
        <f>+IF(B16='10 FORMULAS'!$B$4,'10 FORMULAS'!$C$4,IF(B16='10 FORMULAS'!$B$6,'10 FORMULAS'!$C$6,IF(B16='10 FORMULAS'!$B$8,'10 FORMULAS'!$C$8,IF(B16='10 FORMULAS'!$B$10,'10 FORMULAS'!$C$10,""))))</f>
        <v/>
      </c>
      <c r="E16" s="243" t="str">
        <f>+IFERROR(VLOOKUP(B16,Tabla3[],2,0),"")</f>
        <v/>
      </c>
      <c r="F16" s="1"/>
      <c r="G16" s="1"/>
      <c r="H16" s="263"/>
      <c r="I16" s="263"/>
      <c r="J16" s="268" t="str">
        <f>(CONCATENATE(Tabla1[[#This Row],[¿QUÉ? 
IMPACTO]]," ","por",Tabla1[[#This Row],[¿CÓMO?
CAUSA INMEDIATA 
(Iniciar con la palabra 
por)]]," ","a causa de"," ",Tabla1[[#This Row],[¿PORQUÉ?
CAUSA RAÍZ
(Iniciar con 
debido a/a causa de)]]))</f>
        <v xml:space="preserve"> por a causa de </v>
      </c>
      <c r="K16" s="266"/>
    </row>
    <row r="17" spans="1:11" s="6" customFormat="1" ht="93" customHeight="1" x14ac:dyDescent="0.35">
      <c r="A17" s="1" t="s">
        <v>72</v>
      </c>
      <c r="B17" s="2"/>
      <c r="C17" s="2"/>
      <c r="D17" s="152" t="str">
        <f>+IF(B17='10 FORMULAS'!$B$4,'10 FORMULAS'!$C$4,IF(B17='10 FORMULAS'!$B$6,'10 FORMULAS'!$C$6,IF(B17='10 FORMULAS'!$B$8,'10 FORMULAS'!$C$8,IF(B17='10 FORMULAS'!$B$10,'10 FORMULAS'!$C$10,""))))</f>
        <v/>
      </c>
      <c r="E17" s="243" t="str">
        <f>+IFERROR(VLOOKUP(B17,Tabla3[],2,0),"")</f>
        <v/>
      </c>
      <c r="F17" s="1"/>
      <c r="G17" s="1"/>
      <c r="H17" s="263"/>
      <c r="I17" s="263"/>
      <c r="J17" s="268" t="str">
        <f>(CONCATENATE(Tabla1[[#This Row],[¿QUÉ? 
IMPACTO]]," ","por",Tabla1[[#This Row],[¿CÓMO?
CAUSA INMEDIATA 
(Iniciar con la palabra 
por)]]," ","a causa de"," ",Tabla1[[#This Row],[¿PORQUÉ?
CAUSA RAÍZ
(Iniciar con 
debido a/a causa de)]]))</f>
        <v xml:space="preserve"> por a causa de </v>
      </c>
      <c r="K17" s="267"/>
    </row>
    <row r="18" spans="1:11" s="6" customFormat="1" ht="93" customHeight="1" x14ac:dyDescent="0.35">
      <c r="A18" s="1" t="s">
        <v>73</v>
      </c>
      <c r="B18" s="2"/>
      <c r="C18" s="2"/>
      <c r="D18" s="152" t="str">
        <f>+IF(B18='10 FORMULAS'!$B$4,'10 FORMULAS'!$C$4,IF(B18='10 FORMULAS'!$B$6,'10 FORMULAS'!$C$6,IF(B18='10 FORMULAS'!$B$8,'10 FORMULAS'!$C$8,IF(B18='10 FORMULAS'!$B$10,'10 FORMULAS'!$C$10,""))))</f>
        <v/>
      </c>
      <c r="E18" s="243" t="str">
        <f>+IFERROR(VLOOKUP(B18,Tabla3[],2,0),"")</f>
        <v/>
      </c>
      <c r="F18" s="1"/>
      <c r="G18" s="1"/>
      <c r="H18" s="263"/>
      <c r="I18" s="263"/>
      <c r="J18" s="268" t="str">
        <f>(CONCATENATE(Tabla1[[#This Row],[¿QUÉ? 
IMPACTO]]," ","por",Tabla1[[#This Row],[¿CÓMO?
CAUSA INMEDIATA 
(Iniciar con la palabra 
por)]]," ","a causa de"," ",Tabla1[[#This Row],[¿PORQUÉ?
CAUSA RAÍZ
(Iniciar con 
debido a/a causa de)]]))</f>
        <v xml:space="preserve"> por a causa de </v>
      </c>
      <c r="K18" s="267"/>
    </row>
    <row r="19" spans="1:11" s="6" customFormat="1" ht="93" customHeight="1" x14ac:dyDescent="0.35">
      <c r="A19" s="1" t="s">
        <v>74</v>
      </c>
      <c r="B19" s="2"/>
      <c r="C19" s="2"/>
      <c r="D19" s="152" t="str">
        <f>+IF(B19='10 FORMULAS'!$B$4,'10 FORMULAS'!$C$4,IF(B19='10 FORMULAS'!$B$6,'10 FORMULAS'!$C$6,IF(B19='10 FORMULAS'!$B$8,'10 FORMULAS'!$C$8,IF(B19='10 FORMULAS'!$B$10,'10 FORMULAS'!$C$10,""))))</f>
        <v/>
      </c>
      <c r="E19" s="243" t="str">
        <f>+IFERROR(VLOOKUP(B19,Tabla3[],2,0),"")</f>
        <v/>
      </c>
      <c r="F19" s="1"/>
      <c r="G19" s="1"/>
      <c r="H19" s="263"/>
      <c r="I19" s="263"/>
      <c r="J19" s="268" t="str">
        <f>(CONCATENATE(Tabla1[[#This Row],[¿QUÉ? 
IMPACTO]]," ","por",Tabla1[[#This Row],[¿CÓMO?
CAUSA INMEDIATA 
(Iniciar con la palabra 
por)]]," ","a causa de"," ",Tabla1[[#This Row],[¿PORQUÉ?
CAUSA RAÍZ
(Iniciar con 
debido a/a causa de)]]))</f>
        <v xml:space="preserve"> por a causa de </v>
      </c>
      <c r="K19" s="267"/>
    </row>
    <row r="20" spans="1:11" s="6" customFormat="1" ht="93" customHeight="1" x14ac:dyDescent="0.35">
      <c r="A20" s="1" t="s">
        <v>75</v>
      </c>
      <c r="B20" s="2"/>
      <c r="C20" s="2"/>
      <c r="D20" s="152" t="str">
        <f>+IF(B20='10 FORMULAS'!$B$4,'10 FORMULAS'!$C$4,IF(B20='10 FORMULAS'!$B$6,'10 FORMULAS'!$C$6,IF(B20='10 FORMULAS'!$B$8,'10 FORMULAS'!$C$8,IF(B20='10 FORMULAS'!$B$10,'10 FORMULAS'!$C$10,""))))</f>
        <v/>
      </c>
      <c r="E20" s="243" t="str">
        <f>+IFERROR(VLOOKUP(B20,Tabla3[],2,0),"")</f>
        <v/>
      </c>
      <c r="F20" s="1"/>
      <c r="G20" s="1"/>
      <c r="H20" s="263"/>
      <c r="I20" s="263"/>
      <c r="J20" s="268" t="str">
        <f>(CONCATENATE(Tabla1[[#This Row],[¿QUÉ? 
IMPACTO]]," ","por",Tabla1[[#This Row],[¿CÓMO?
CAUSA INMEDIATA 
(Iniciar con la palabra 
por)]]," ","a causa de"," ",Tabla1[[#This Row],[¿PORQUÉ?
CAUSA RAÍZ
(Iniciar con 
debido a/a causa de)]]))</f>
        <v xml:space="preserve"> por a causa de </v>
      </c>
      <c r="K20" s="267"/>
    </row>
    <row r="21" spans="1:11" s="6" customFormat="1" ht="93" customHeight="1" x14ac:dyDescent="0.35">
      <c r="A21" s="1" t="s">
        <v>76</v>
      </c>
      <c r="B21" s="2"/>
      <c r="C21" s="2"/>
      <c r="D21" s="152" t="str">
        <f>+IF(B21='10 FORMULAS'!$B$4,'10 FORMULAS'!$C$4,IF(B21='10 FORMULAS'!$B$6,'10 FORMULAS'!$C$6,IF(B21='10 FORMULAS'!$B$8,'10 FORMULAS'!$C$8,IF(B21='10 FORMULAS'!$B$10,'10 FORMULAS'!$C$10,""))))</f>
        <v/>
      </c>
      <c r="E21" s="243" t="str">
        <f>+IFERROR(VLOOKUP(B21,Tabla3[],2,0),"")</f>
        <v/>
      </c>
      <c r="F21" s="1"/>
      <c r="G21" s="1"/>
      <c r="H21" s="263"/>
      <c r="I21" s="263"/>
      <c r="J21" s="268" t="str">
        <f>(CONCATENATE(Tabla1[[#This Row],[¿QUÉ? 
IMPACTO]]," ","por",Tabla1[[#This Row],[¿CÓMO?
CAUSA INMEDIATA 
(Iniciar con la palabra 
por)]]," ","a causa de"," ",Tabla1[[#This Row],[¿PORQUÉ?
CAUSA RAÍZ
(Iniciar con 
debido a/a causa de)]]))</f>
        <v xml:space="preserve"> por a causa de </v>
      </c>
      <c r="K21" s="267"/>
    </row>
    <row r="22" spans="1:11" s="6" customFormat="1" ht="93" customHeight="1" x14ac:dyDescent="0.35">
      <c r="A22" s="1" t="s">
        <v>77</v>
      </c>
      <c r="B22" s="2"/>
      <c r="C22" s="2"/>
      <c r="D22" s="152" t="str">
        <f>+IF(B22='10 FORMULAS'!$B$4,'10 FORMULAS'!$C$4,IF(B22='10 FORMULAS'!$B$6,'10 FORMULAS'!$C$6,IF(B22='10 FORMULAS'!$B$8,'10 FORMULAS'!$C$8,IF(B22='10 FORMULAS'!$B$10,'10 FORMULAS'!$C$10,""))))</f>
        <v/>
      </c>
      <c r="E22" s="243" t="str">
        <f>+IFERROR(VLOOKUP(B22,Tabla3[],2,0),"")</f>
        <v/>
      </c>
      <c r="F22" s="1"/>
      <c r="G22" s="1"/>
      <c r="H22" s="263"/>
      <c r="I22" s="263"/>
      <c r="J22" s="268" t="str">
        <f>(CONCATENATE(Tabla1[[#This Row],[¿QUÉ? 
IMPACTO]]," ","por",Tabla1[[#This Row],[¿CÓMO?
CAUSA INMEDIATA 
(Iniciar con la palabra 
por)]]," ","a causa de"," ",Tabla1[[#This Row],[¿PORQUÉ?
CAUSA RAÍZ
(Iniciar con 
debido a/a causa de)]]))</f>
        <v xml:space="preserve"> por a causa de </v>
      </c>
      <c r="K22" s="267"/>
    </row>
    <row r="23" spans="1:11" s="6" customFormat="1" ht="93" customHeight="1" x14ac:dyDescent="0.35">
      <c r="A23" s="1" t="s">
        <v>78</v>
      </c>
      <c r="B23" s="2"/>
      <c r="C23" s="2"/>
      <c r="D23" s="152" t="str">
        <f>+IF(B23='10 FORMULAS'!$B$4,'10 FORMULAS'!$C$4,IF(B23='10 FORMULAS'!$B$6,'10 FORMULAS'!$C$6,IF(B23='10 FORMULAS'!$B$8,'10 FORMULAS'!$C$8,IF(B23='10 FORMULAS'!$B$10,'10 FORMULAS'!$C$10,""))))</f>
        <v/>
      </c>
      <c r="E23" s="243" t="str">
        <f>+IFERROR(VLOOKUP(B23,Tabla3[],2,0),"")</f>
        <v/>
      </c>
      <c r="F23" s="1"/>
      <c r="G23" s="1"/>
      <c r="H23" s="263"/>
      <c r="I23" s="263"/>
      <c r="J23" s="268" t="str">
        <f>(CONCATENATE(Tabla1[[#This Row],[¿QUÉ? 
IMPACTO]]," ","por",Tabla1[[#This Row],[¿CÓMO?
CAUSA INMEDIATA 
(Iniciar con la palabra 
por)]]," ","a causa de"," ",Tabla1[[#This Row],[¿PORQUÉ?
CAUSA RAÍZ
(Iniciar con 
debido a/a causa de)]]))</f>
        <v xml:space="preserve"> por a causa de </v>
      </c>
      <c r="K23" s="267"/>
    </row>
    <row r="24" spans="1:11" s="6" customFormat="1" ht="93" customHeight="1" x14ac:dyDescent="0.35">
      <c r="A24" s="1" t="s">
        <v>79</v>
      </c>
      <c r="B24" s="2"/>
      <c r="C24" s="2"/>
      <c r="D24" s="152" t="str">
        <f>+IF(B24='10 FORMULAS'!$B$4,'10 FORMULAS'!$C$4,IF(B24='10 FORMULAS'!$B$6,'10 FORMULAS'!$C$6,IF(B24='10 FORMULAS'!$B$8,'10 FORMULAS'!$C$8,IF(B24='10 FORMULAS'!$B$10,'10 FORMULAS'!$C$10,""))))</f>
        <v/>
      </c>
      <c r="E24" s="243" t="str">
        <f>+IFERROR(VLOOKUP(B24,Tabla3[],2,0),"")</f>
        <v/>
      </c>
      <c r="F24" s="1"/>
      <c r="G24" s="1"/>
      <c r="H24" s="263"/>
      <c r="I24" s="263"/>
      <c r="J24" s="268" t="str">
        <f>(CONCATENATE(Tabla1[[#This Row],[¿QUÉ? 
IMPACTO]]," ","por",Tabla1[[#This Row],[¿CÓMO?
CAUSA INMEDIATA 
(Iniciar con la palabra 
por)]]," ","a causa de"," ",Tabla1[[#This Row],[¿PORQUÉ?
CAUSA RAÍZ
(Iniciar con 
debido a/a causa de)]]))</f>
        <v xml:space="preserve"> por a causa de </v>
      </c>
      <c r="K24" s="267"/>
    </row>
    <row r="25" spans="1:11" s="6" customFormat="1" ht="93" customHeight="1" x14ac:dyDescent="0.35">
      <c r="A25" s="1" t="s">
        <v>80</v>
      </c>
      <c r="B25" s="2"/>
      <c r="C25" s="2"/>
      <c r="D25" s="152" t="str">
        <f>+IF(B25='10 FORMULAS'!$B$4,'10 FORMULAS'!$C$4,IF(B25='10 FORMULAS'!$B$6,'10 FORMULAS'!$C$6,IF(B25='10 FORMULAS'!$B$8,'10 FORMULAS'!$C$8,IF(B25='10 FORMULAS'!$B$10,'10 FORMULAS'!$C$10,""))))</f>
        <v/>
      </c>
      <c r="E25" s="243" t="str">
        <f>+IFERROR(VLOOKUP(B25,Tabla3[],2,0),"")</f>
        <v/>
      </c>
      <c r="F25" s="1"/>
      <c r="G25" s="1"/>
      <c r="H25" s="263"/>
      <c r="I25" s="263"/>
      <c r="J25" s="268" t="str">
        <f>(CONCATENATE(Tabla1[[#This Row],[¿QUÉ? 
IMPACTO]]," ","por",Tabla1[[#This Row],[¿CÓMO?
CAUSA INMEDIATA 
(Iniciar con la palabra 
por)]]," ","a causa de"," ",Tabla1[[#This Row],[¿PORQUÉ?
CAUSA RAÍZ
(Iniciar con 
debido a/a causa de)]]))</f>
        <v xml:space="preserve"> por a causa de </v>
      </c>
      <c r="K25" s="267"/>
    </row>
    <row r="26" spans="1:11" s="6" customFormat="1" ht="93" customHeight="1" x14ac:dyDescent="0.35">
      <c r="A26" s="1" t="s">
        <v>81</v>
      </c>
      <c r="B26" s="2"/>
      <c r="C26" s="2"/>
      <c r="D26" s="152" t="str">
        <f>+IF(B26='10 FORMULAS'!$B$4,'10 FORMULAS'!$C$4,IF(B26='10 FORMULAS'!$B$6,'10 FORMULAS'!$C$6,IF(B26='10 FORMULAS'!$B$8,'10 FORMULAS'!$C$8,IF(B26='10 FORMULAS'!$B$10,'10 FORMULAS'!$C$10,""))))</f>
        <v/>
      </c>
      <c r="E26" s="243" t="str">
        <f>+IFERROR(VLOOKUP(B26,Tabla3[],2,0),"")</f>
        <v/>
      </c>
      <c r="F26" s="1"/>
      <c r="G26" s="1"/>
      <c r="H26" s="263"/>
      <c r="I26" s="263"/>
      <c r="J26" s="268" t="str">
        <f>(CONCATENATE(Tabla1[[#This Row],[¿QUÉ? 
IMPACTO]]," ","por",Tabla1[[#This Row],[¿CÓMO?
CAUSA INMEDIATA 
(Iniciar con la palabra 
por)]]," ","a causa de"," ",Tabla1[[#This Row],[¿PORQUÉ?
CAUSA RAÍZ
(Iniciar con 
debido a/a causa de)]]))</f>
        <v xml:space="preserve"> por a causa de </v>
      </c>
      <c r="K26" s="267"/>
    </row>
    <row r="27" spans="1:11" s="6" customFormat="1" ht="93" customHeight="1" x14ac:dyDescent="0.35">
      <c r="A27" s="1" t="s">
        <v>82</v>
      </c>
      <c r="B27" s="2"/>
      <c r="C27" s="2"/>
      <c r="D27" s="152" t="str">
        <f>+IF(B27='10 FORMULAS'!$B$4,'10 FORMULAS'!$C$4,IF(B27='10 FORMULAS'!$B$6,'10 FORMULAS'!$C$6,IF(B27='10 FORMULAS'!$B$8,'10 FORMULAS'!$C$8,IF(B27='10 FORMULAS'!$B$10,'10 FORMULAS'!$C$10,""))))</f>
        <v/>
      </c>
      <c r="E27" s="243" t="str">
        <f>+IFERROR(VLOOKUP(B27,Tabla3[],2,0),"")</f>
        <v/>
      </c>
      <c r="F27" s="1"/>
      <c r="G27" s="1"/>
      <c r="H27" s="263"/>
      <c r="I27" s="263"/>
      <c r="J27" s="268" t="str">
        <f>(CONCATENATE(Tabla1[[#This Row],[¿QUÉ? 
IMPACTO]]," ","por",Tabla1[[#This Row],[¿CÓMO?
CAUSA INMEDIATA 
(Iniciar con la palabra 
por)]]," ","a causa de"," ",Tabla1[[#This Row],[¿PORQUÉ?
CAUSA RAÍZ
(Iniciar con 
debido a/a causa de)]]))</f>
        <v xml:space="preserve"> por a causa de </v>
      </c>
      <c r="K27" s="267"/>
    </row>
    <row r="28" spans="1:11" s="6" customFormat="1" ht="93" customHeight="1" x14ac:dyDescent="0.35">
      <c r="A28" s="1" t="s">
        <v>83</v>
      </c>
      <c r="B28" s="2"/>
      <c r="C28" s="2"/>
      <c r="D28" s="152" t="str">
        <f>+IF(B28='10 FORMULAS'!$B$4,'10 FORMULAS'!$C$4,IF(B28='10 FORMULAS'!$B$6,'10 FORMULAS'!$C$6,IF(B28='10 FORMULAS'!$B$8,'10 FORMULAS'!$C$8,IF(B28='10 FORMULAS'!$B$10,'10 FORMULAS'!$C$10,""))))</f>
        <v/>
      </c>
      <c r="E28" s="243" t="str">
        <f>+IFERROR(VLOOKUP(B28,Tabla3[],2,0),"")</f>
        <v/>
      </c>
      <c r="F28" s="1"/>
      <c r="G28" s="1"/>
      <c r="H28" s="264"/>
      <c r="I28" s="264"/>
      <c r="J28" s="268" t="str">
        <f>(CONCATENATE(Tabla1[[#This Row],[¿QUÉ? 
IMPACTO]]," ","por",Tabla1[[#This Row],[¿CÓMO?
CAUSA INMEDIATA 
(Iniciar con la palabra 
por)]]," ","a causa de"," ",Tabla1[[#This Row],[¿PORQUÉ?
CAUSA RAÍZ
(Iniciar con 
debido a/a causa de)]]))</f>
        <v xml:space="preserve"> por a causa de </v>
      </c>
      <c r="K28" s="267"/>
    </row>
    <row r="29" spans="1:11" s="6" customFormat="1" ht="17.5" x14ac:dyDescent="0.35">
      <c r="F29" s="7"/>
      <c r="G29" s="7"/>
      <c r="H29" s="7"/>
      <c r="I29" s="7"/>
      <c r="J29" s="8"/>
    </row>
    <row r="30" spans="1:11" x14ac:dyDescent="0.25">
      <c r="F30" s="3"/>
      <c r="G30" s="3"/>
      <c r="H30" s="3"/>
      <c r="I30" s="3"/>
    </row>
    <row r="31" spans="1:11" x14ac:dyDescent="0.25">
      <c r="F31" s="3"/>
      <c r="G31" s="3"/>
      <c r="H31" s="3"/>
      <c r="I31" s="3"/>
    </row>
    <row r="32" spans="1:11" x14ac:dyDescent="0.35">
      <c r="F32" s="9"/>
      <c r="G32" s="9"/>
      <c r="H32" s="9"/>
      <c r="I32" s="9"/>
    </row>
    <row r="33" spans="6:26" x14ac:dyDescent="0.25">
      <c r="F33" s="3"/>
      <c r="G33" s="3"/>
      <c r="H33" s="3"/>
      <c r="I33" s="3"/>
    </row>
    <row r="34" spans="6:26" x14ac:dyDescent="0.25">
      <c r="F34" s="3"/>
      <c r="G34" s="3"/>
      <c r="H34" s="3"/>
      <c r="I34" s="3"/>
    </row>
    <row r="35" spans="6:26" x14ac:dyDescent="0.25">
      <c r="F35" s="3"/>
      <c r="G35" s="3"/>
      <c r="H35" s="3"/>
      <c r="I35" s="3"/>
    </row>
    <row r="39" spans="6:26" ht="14.25" customHeight="1" x14ac:dyDescent="0.35"/>
    <row r="43" spans="6:26" ht="14.25" customHeight="1" x14ac:dyDescent="0.35">
      <c r="X43" s="10"/>
    </row>
    <row r="44" spans="6:26" x14ac:dyDescent="0.35">
      <c r="Z44" s="10"/>
    </row>
    <row r="45" spans="6:26" x14ac:dyDescent="0.35">
      <c r="Z45" s="10"/>
    </row>
    <row r="46" spans="6:26" x14ac:dyDescent="0.35">
      <c r="Z46" s="10"/>
    </row>
    <row r="47" spans="6:26" x14ac:dyDescent="0.35">
      <c r="Z47" s="10"/>
    </row>
    <row r="48" spans="6:26" x14ac:dyDescent="0.35">
      <c r="Z48" s="10"/>
    </row>
    <row r="49" spans="26:26" x14ac:dyDescent="0.35">
      <c r="Z49" s="10"/>
    </row>
    <row r="50" spans="26:26" x14ac:dyDescent="0.35">
      <c r="Z50" s="10"/>
    </row>
    <row r="51" spans="26:26" ht="14.25" customHeight="1" x14ac:dyDescent="0.35">
      <c r="Z51" s="10"/>
    </row>
    <row r="52" spans="26:26" x14ac:dyDescent="0.35">
      <c r="Z52" s="10"/>
    </row>
  </sheetData>
  <sheetProtection formatCells="0" formatColumns="0" formatRows="0" sort="0" autoFilter="0" pivotTables="0"/>
  <mergeCells count="8">
    <mergeCell ref="C2:K2"/>
    <mergeCell ref="B7:E7"/>
    <mergeCell ref="A7:A8"/>
    <mergeCell ref="A1:K1"/>
    <mergeCell ref="A3:K3"/>
    <mergeCell ref="B4:D4"/>
    <mergeCell ref="B5:D5"/>
    <mergeCell ref="F4:H4"/>
  </mergeCells>
  <phoneticPr fontId="16" type="noConversion"/>
  <dataValidations count="2">
    <dataValidation type="list" allowBlank="1" showInputMessage="1" showErrorMessage="1" sqref="C9:C28" xr:uid="{00000000-0002-0000-0100-000000000000}">
      <formula1>INDIRECT(B9)</formula1>
    </dataValidation>
    <dataValidation type="list" allowBlank="1" showInputMessage="1" showErrorMessage="1" sqref="G9:G28" xr:uid="{00000000-0002-0000-0100-000001000000}">
      <formula1>INDIRECT($F9)</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'10 FORMULAS'!$A$31:$E$31</xm:f>
          </x14:formula1>
          <xm:sqref>F9:F10 F13:F28</xm:sqref>
        </x14:dataValidation>
        <x14:dataValidation type="list" allowBlank="1" showInputMessage="1" showErrorMessage="1" xr:uid="{00000000-0002-0000-0100-000003000000}">
          <x14:formula1>
            <xm:f>'10 FORMULAS'!$A$38:$F$38</xm:f>
          </x14:formula1>
          <xm:sqref>B9:B28</xm:sqref>
        </x14:dataValidation>
        <x14:dataValidation type="list" allowBlank="1" showInputMessage="1" showErrorMessage="1" xr:uid="{997A4D96-EA9C-4B5A-99B8-2711928BFEC9}">
          <x14:formula1>
            <xm:f>'10 FORMULAS'!$Y$3:$Y$27</xm:f>
          </x14:formula1>
          <xm:sqref>F4:H4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tabColor theme="0" tint="-0.249977111117893"/>
  </sheetPr>
  <dimension ref="A1:Y28"/>
  <sheetViews>
    <sheetView showGridLines="0" zoomScale="80" zoomScaleNormal="80" zoomScaleSheetLayoutView="100" workbookViewId="0">
      <pane ySplit="8" topLeftCell="A9" activePane="bottomLeft" state="frozen"/>
      <selection pane="bottomLeft" activeCell="E14" sqref="E14"/>
    </sheetView>
  </sheetViews>
  <sheetFormatPr baseColWidth="10" defaultColWidth="14.453125" defaultRowHeight="14" x14ac:dyDescent="0.35"/>
  <cols>
    <col min="1" max="1" width="15.453125" style="4" customWidth="1"/>
    <col min="2" max="2" width="56.7265625" style="38" customWidth="1"/>
    <col min="3" max="3" width="15.453125" style="38" customWidth="1"/>
    <col min="4" max="4" width="20.1796875" style="4" customWidth="1"/>
    <col min="5" max="5" width="15.7265625" style="14" customWidth="1"/>
    <col min="6" max="6" width="16.26953125" style="4" customWidth="1"/>
    <col min="7" max="7" width="16.26953125" style="14" customWidth="1"/>
    <col min="8" max="8" width="11.1796875" style="14" customWidth="1"/>
    <col min="9" max="9" width="10.453125" style="14" customWidth="1"/>
    <col min="10" max="10" width="32.1796875" style="14" customWidth="1"/>
    <col min="11" max="11" width="10.1796875" style="14" customWidth="1"/>
    <col min="12" max="12" width="12.453125" style="14" customWidth="1"/>
    <col min="13" max="13" width="14" style="193" customWidth="1"/>
    <col min="14" max="14" width="13.7265625" style="193" customWidth="1"/>
    <col min="15" max="15" width="8" style="325" customWidth="1"/>
    <col min="16" max="16" width="21.453125" style="4" customWidth="1"/>
    <col min="17" max="17" width="32.81640625" style="4" customWidth="1"/>
    <col min="18" max="18" width="9.453125" style="38" customWidth="1"/>
    <col min="19" max="19" width="8.81640625" style="38" customWidth="1"/>
    <col min="20" max="20" width="17.81640625" style="4" customWidth="1"/>
    <col min="21" max="21" width="5.453125" style="4" customWidth="1"/>
    <col min="22" max="22" width="14.1796875" style="4" bestFit="1" customWidth="1"/>
    <col min="23" max="23" width="14.81640625" style="4" bestFit="1" customWidth="1"/>
    <col min="24" max="24" width="24.1796875" style="4" customWidth="1"/>
    <col min="25" max="25" width="57.81640625" style="4" customWidth="1"/>
    <col min="26" max="29" width="24.1796875" style="4" customWidth="1"/>
    <col min="30" max="256" width="11.453125" style="4" customWidth="1"/>
    <col min="257" max="257" width="12.453125" style="4" customWidth="1"/>
    <col min="258" max="258" width="47" style="4" customWidth="1"/>
    <col min="259" max="259" width="35" style="4" customWidth="1"/>
    <col min="260" max="16384" width="14.453125" style="4"/>
  </cols>
  <sheetData>
    <row r="1" spans="1:25" ht="32.25" hidden="1" customHeight="1" x14ac:dyDescent="0.35">
      <c r="A1" s="516"/>
      <c r="B1" s="517" t="str">
        <f>+'2 CONTEXTO E IDENTIFICACIÓN'!A1</f>
        <v>MAPA DE RIESGOS INTEGRAL</v>
      </c>
      <c r="C1" s="526"/>
      <c r="D1" s="527"/>
      <c r="E1" s="13"/>
      <c r="G1" s="13"/>
      <c r="H1" s="13"/>
      <c r="I1" s="13"/>
      <c r="J1" s="13"/>
      <c r="K1" s="13"/>
      <c r="L1" s="13"/>
      <c r="M1" s="188"/>
      <c r="N1" s="188"/>
    </row>
    <row r="2" spans="1:25" s="3" customFormat="1" ht="32.25" hidden="1" customHeight="1" x14ac:dyDescent="0.25">
      <c r="A2" s="516"/>
      <c r="B2" s="517"/>
      <c r="C2" s="39" t="str">
        <f>+'2 CONTEXTO E IDENTIFICACIÓN'!A2</f>
        <v>VERSIÓN DEL MAPA DE RIESGOS:</v>
      </c>
      <c r="D2" s="39">
        <f>'2 CONTEXTO E IDENTIFICACIÓN'!B2</f>
        <v>1</v>
      </c>
      <c r="E2" s="13"/>
      <c r="G2" s="200" t="str">
        <f>+'2 CONTEXTO E IDENTIFICACIÓN'!$I$4</f>
        <v>Elaboración o Actualización:</v>
      </c>
      <c r="H2" s="216">
        <f>'2 CONTEXTO E IDENTIFICACIÓN'!J4</f>
        <v>46035</v>
      </c>
      <c r="I2" s="13"/>
      <c r="J2" s="13"/>
      <c r="K2" s="13"/>
      <c r="L2" s="13"/>
      <c r="M2" s="188"/>
      <c r="N2" s="188"/>
      <c r="O2" s="326"/>
      <c r="R2" s="159"/>
      <c r="S2" s="159"/>
    </row>
    <row r="3" spans="1:25" s="3" customFormat="1" ht="15" hidden="1" x14ac:dyDescent="0.25">
      <c r="A3" s="213"/>
      <c r="B3" s="15"/>
      <c r="C3" s="206"/>
      <c r="D3" s="41"/>
      <c r="E3" s="13"/>
      <c r="G3" s="214"/>
      <c r="H3" s="215"/>
      <c r="I3" s="13"/>
      <c r="J3" s="13"/>
      <c r="K3" s="13"/>
      <c r="L3" s="13"/>
      <c r="M3" s="188"/>
      <c r="N3" s="188"/>
      <c r="O3" s="326"/>
      <c r="R3" s="159"/>
      <c r="S3" s="159"/>
    </row>
    <row r="4" spans="1:25" s="3" customFormat="1" ht="32.25" hidden="1" customHeight="1" x14ac:dyDescent="0.25">
      <c r="A4" s="12" t="s">
        <v>46</v>
      </c>
      <c r="B4" s="528" t="str">
        <f>'2 CONTEXTO E IDENTIFICACIÓN'!B4</f>
        <v>UAERMV</v>
      </c>
      <c r="C4" s="529"/>
      <c r="D4" s="530"/>
      <c r="E4" s="13"/>
      <c r="G4" s="205" t="str">
        <f>+'2 CONTEXTO E IDENTIFICACIÓN'!$E$5</f>
        <v>Vigencia: 2026</v>
      </c>
      <c r="H4" s="203">
        <f>'2 CONTEXTO E IDENTIFICACIÓN'!G5</f>
        <v>46023</v>
      </c>
      <c r="I4" s="204" t="s">
        <v>50</v>
      </c>
      <c r="J4" s="201">
        <f>'2 CONTEXTO E IDENTIFICACIÓN'!J5</f>
        <v>46386</v>
      </c>
      <c r="K4" s="13"/>
      <c r="L4" s="13"/>
      <c r="M4" s="188"/>
      <c r="N4" s="188"/>
      <c r="O4" s="326"/>
      <c r="R4" s="159"/>
      <c r="S4" s="159"/>
    </row>
    <row r="5" spans="1:25" s="3" customFormat="1" ht="14.5" hidden="1" thickBot="1" x14ac:dyDescent="0.3">
      <c r="A5" s="12" t="s">
        <v>47</v>
      </c>
      <c r="B5" s="518" t="str">
        <f>'2 CONTEXTO E IDENTIFICACIÓN'!F4</f>
        <v>9. Intervención De Infraestructura</v>
      </c>
      <c r="C5" s="519"/>
      <c r="D5" s="519"/>
      <c r="E5" s="16"/>
      <c r="F5" s="16"/>
      <c r="O5" s="326"/>
      <c r="R5" s="159"/>
      <c r="S5" s="159"/>
    </row>
    <row r="6" spans="1:25" s="3" customFormat="1" ht="26.25" customHeight="1" thickBot="1" x14ac:dyDescent="0.3">
      <c r="A6" s="217"/>
      <c r="B6" s="218"/>
      <c r="C6" s="208"/>
      <c r="D6" s="208"/>
      <c r="E6" s="16"/>
      <c r="F6" s="16"/>
      <c r="G6" s="520" t="s">
        <v>214</v>
      </c>
      <c r="H6" s="521"/>
      <c r="I6" s="521"/>
      <c r="J6" s="521"/>
      <c r="K6" s="521"/>
      <c r="L6" s="521"/>
      <c r="M6" s="521"/>
      <c r="N6" s="522"/>
      <c r="O6" s="326"/>
      <c r="R6" s="159"/>
      <c r="S6" s="159"/>
    </row>
    <row r="7" spans="1:25" s="19" customFormat="1" ht="30" customHeight="1" thickBot="1" x14ac:dyDescent="0.4">
      <c r="A7" s="17"/>
      <c r="B7" s="18"/>
      <c r="C7" s="520" t="s">
        <v>215</v>
      </c>
      <c r="D7" s="521"/>
      <c r="E7" s="521"/>
      <c r="F7" s="522"/>
      <c r="G7" s="523" t="s">
        <v>24</v>
      </c>
      <c r="H7" s="524"/>
      <c r="I7" s="525"/>
      <c r="J7" s="523" t="s">
        <v>26</v>
      </c>
      <c r="K7" s="524"/>
      <c r="L7" s="525"/>
      <c r="M7" s="523" t="s">
        <v>216</v>
      </c>
      <c r="N7" s="525"/>
      <c r="O7" s="327"/>
      <c r="P7" s="512" t="s">
        <v>217</v>
      </c>
      <c r="Q7" s="513"/>
      <c r="R7" s="514"/>
      <c r="S7" s="514"/>
      <c r="T7" s="515"/>
      <c r="V7" s="509" t="s">
        <v>218</v>
      </c>
      <c r="W7" s="510"/>
      <c r="X7" s="510"/>
      <c r="Y7" s="511"/>
    </row>
    <row r="8" spans="1:25" s="137" customFormat="1" ht="56" x14ac:dyDescent="0.35">
      <c r="A8" s="175" t="s">
        <v>219</v>
      </c>
      <c r="B8" s="174" t="s">
        <v>220</v>
      </c>
      <c r="C8" s="184" t="s">
        <v>23</v>
      </c>
      <c r="D8" s="185" t="s">
        <v>221</v>
      </c>
      <c r="E8" s="186" t="s">
        <v>222</v>
      </c>
      <c r="F8" s="187" t="s">
        <v>223</v>
      </c>
      <c r="G8" s="164" t="s">
        <v>24</v>
      </c>
      <c r="H8" s="165" t="s">
        <v>224</v>
      </c>
      <c r="I8" s="168" t="s">
        <v>225</v>
      </c>
      <c r="J8" s="164" t="s">
        <v>26</v>
      </c>
      <c r="K8" s="165" t="s">
        <v>224</v>
      </c>
      <c r="L8" s="168" t="s">
        <v>225</v>
      </c>
      <c r="M8" s="164" t="s">
        <v>226</v>
      </c>
      <c r="N8" s="166" t="s">
        <v>227</v>
      </c>
      <c r="O8" s="328"/>
      <c r="P8" s="21" t="s">
        <v>225</v>
      </c>
      <c r="Q8" s="22" t="s">
        <v>221</v>
      </c>
      <c r="R8" s="156" t="s">
        <v>228</v>
      </c>
      <c r="S8" s="156" t="s">
        <v>229</v>
      </c>
      <c r="T8" s="23" t="s">
        <v>106</v>
      </c>
      <c r="V8" s="21" t="s">
        <v>225</v>
      </c>
      <c r="W8" s="22" t="s">
        <v>230</v>
      </c>
      <c r="X8" s="22" t="s">
        <v>231</v>
      </c>
      <c r="Y8" s="23" t="s">
        <v>26</v>
      </c>
    </row>
    <row r="9" spans="1:25" ht="130.5" customHeight="1" x14ac:dyDescent="0.35">
      <c r="A9" s="24" t="str">
        <f>'2 CONTEXTO E IDENTIFICACIÓN'!A9</f>
        <v>R1</v>
      </c>
      <c r="B9" s="180" t="str">
        <f>+'2 CONTEXTO E IDENTIFICACIÓN'!J9</f>
        <v>Posibilidad de afectación económica y reputacional por Incumplimiento de la normativa, procedimientos y manuales ambiental, social y SST a causa de Deficiencia en el seguimiento y control de la aplicación de los procedimientos en las intervenciones de la Entidad.</v>
      </c>
      <c r="C9" s="182">
        <v>432</v>
      </c>
      <c r="D9" s="160" t="str">
        <f t="shared" ref="D9:D28" si="0">+IF(C9="","",IF(C9&lt;=$S$9,$Q$9,IF(C9&lt;=$S$10,$Q$10,IF(C9&lt;=$S$11,$Q$11,IF(C9&lt;=$S$12,$Q$12,IF(C9&gt;=$R$13,$Q$13,""))))))</f>
        <v>La actividad que conlleva el riesgo se ejecuta de 24 a 500 veces por año</v>
      </c>
      <c r="E9" s="161">
        <f t="shared" ref="E9:E28" si="1">+IF(D9="","",IF(D9=$Q$9,$T$9,IF(D9=$Q$10,$T$10,IF(D9=$Q$11,$T$11,IF(D9=$Q$12,$T$12,IF(D9=$Q$13,$T$13))))))</f>
        <v>0.6</v>
      </c>
      <c r="F9" s="25" t="str">
        <f t="shared" ref="F9:F28" si="2">+IF(D9="","",IF(D9=$Q$9,$P$9,IF(D9=$Q$10,$P$10,IF(D9=$Q$11,$P$11,IF(D9=$Q$12,$P$12,IF(D9=$Q$13,$P$13))))))</f>
        <v>Media</v>
      </c>
      <c r="G9" s="171" t="s">
        <v>354</v>
      </c>
      <c r="H9" s="163">
        <f>+IF(G9="","",IF(G9="N/A","",IF(OR(G9=$X$9,G9=$Y$9),$W$9,IF(OR(G9=$X$10,G9=$Y$10),$W$10,IF(OR(G9=$X$11,G9=$Y$11),$W$11,IF(OR(G9=$X$12,G9=$Y$12),$W$12,IF(OR(G9=$X$13,G9=$Y$13),$W$13)))))))</f>
        <v>0.6</v>
      </c>
      <c r="I9" s="169" t="str">
        <f t="shared" ref="I9:I28" si="3">+IF(G9="","",IF(G9="N/A","",IF(OR(G9=$X$9,G9=$Y$9),$V$9,IF(OR(G9=$X$10,G9=$Y$10),$V$10,IF(OR(G9=$X$11,G9=$Y$11),$V$11,IF(OR(G9=$X$12,G9=$Y$12),$V$12,IF(OR(G9=$X$13,G9=$Y$13),$V$13)))))))</f>
        <v>Moderado</v>
      </c>
      <c r="J9" s="171" t="s">
        <v>243</v>
      </c>
      <c r="K9" s="163">
        <f t="shared" ref="K9:K28" si="4">+IF(J9="","",IF(J9="N/A","",IF(OR(J9=$X$9,J9=$Y$9),$W$9,IF(OR(J9=$X$10,J9=$Y$10),$W$10,IF(OR(J9=$X$11,J9=$Y$11),$W$11,IF(OR(J9=$X$12,J9=$Y$12),$W$12,IF(OR(J9=$X$13,J9=$Y$13),$W$13)))))))</f>
        <v>0.6</v>
      </c>
      <c r="L9" s="169" t="str">
        <f t="shared" ref="L9:L28" si="5">+IF(J9="","",IF(J9="N/A","",IF(OR(J9=$X$9,J9=$Y$9),$V$9,IF(OR(J9=$X$10,J9=$Y$10),$V$10,IF(OR(J9=$X$11,J9=$Y$11),$V$11,IF(OR(J9=$X$12,J9=$Y$12),$V$12,IF(OR(J9=$X$13,J9=$Y$13),$V$13)))))))</f>
        <v>Moderado</v>
      </c>
      <c r="M9" s="189">
        <f>+IF(H9="",K9,IF(K9="",H9,IF(H9&gt;K9,H9,K9)))</f>
        <v>0.6</v>
      </c>
      <c r="N9" s="190" t="str">
        <f>+IF(M9="","",IF(M9=$W$9,$V$9,IF(M9=$W$10,$V$10,IF(M9=$W$11,$V$11,IF(M9=$W$12,$V$12,IF(M9=$W$13,$V$13))))))</f>
        <v>Moderado</v>
      </c>
      <c r="P9" s="237" t="s">
        <v>233</v>
      </c>
      <c r="Q9" s="26" t="s">
        <v>234</v>
      </c>
      <c r="R9" s="157">
        <v>0</v>
      </c>
      <c r="S9" s="157">
        <v>2</v>
      </c>
      <c r="T9" s="27">
        <v>0.2</v>
      </c>
      <c r="V9" s="237" t="s">
        <v>235</v>
      </c>
      <c r="W9" s="28">
        <v>0.2</v>
      </c>
      <c r="X9" s="26" t="s">
        <v>352</v>
      </c>
      <c r="Y9" s="29" t="s">
        <v>232</v>
      </c>
    </row>
    <row r="10" spans="1:25" ht="93" customHeight="1" x14ac:dyDescent="0.35">
      <c r="A10" s="24" t="str">
        <f>'2 CONTEXTO E IDENTIFICACIÓN'!A10</f>
        <v>R2</v>
      </c>
      <c r="B10" s="180" t="str">
        <f>+'2 CONTEXTO E IDENTIFICACIÓN'!J10</f>
        <v>Posibilidad  de efecto dañoso sobre bienes de uso fiscal por perdida, hurto o daño de elementos devolutivos y de consumo necesarios para la gestión ambiental, social y de sst  a causa de falta de cuidado y debilidades en los controles internos</v>
      </c>
      <c r="C10" s="182">
        <v>432</v>
      </c>
      <c r="D10" s="160" t="str">
        <f t="shared" si="0"/>
        <v>La actividad que conlleva el riesgo se ejecuta de 24 a 500 veces por año</v>
      </c>
      <c r="E10" s="161">
        <f t="shared" si="1"/>
        <v>0.6</v>
      </c>
      <c r="F10" s="25" t="str">
        <f t="shared" si="2"/>
        <v>Media</v>
      </c>
      <c r="G10" s="171" t="s">
        <v>352</v>
      </c>
      <c r="H10" s="163">
        <f t="shared" ref="H10:H28" si="6">+IF(G10="","",IF(G10="N/A","",IF(OR(G10=$X$9,G10=$Y$9),$W$9,IF(OR(G10=$X$10,G10=$Y$10),$W$10,IF(OR(G10=$X$11,G10=$Y$11),$W$11,IF(OR(G10=$X$12,G10=$Y$12),$W$12,IF(OR(G10=$X$13,G10=$Y$13),$W$13)))))))</f>
        <v>0.2</v>
      </c>
      <c r="I10" s="169" t="str">
        <f t="shared" si="3"/>
        <v>Leve</v>
      </c>
      <c r="J10" s="171" t="s">
        <v>243</v>
      </c>
      <c r="K10" s="163">
        <f t="shared" si="4"/>
        <v>0.6</v>
      </c>
      <c r="L10" s="169" t="str">
        <f t="shared" si="5"/>
        <v>Moderado</v>
      </c>
      <c r="M10" s="189">
        <f>+IF(H10="",K10,IF(K10="",H10,IF(H10&gt;K10,H10,K10)))</f>
        <v>0.6</v>
      </c>
      <c r="N10" s="190" t="str">
        <f t="shared" ref="N10:N28" si="7">+IF(M10="","",IF(M10=$W$9,$V$9,IF(M10=$W$10,$V$10,IF(M10=$W$11,$V$11,IF(M10=$W$12,$V$12,IF(M10=$W$13,$V$13))))))</f>
        <v>Moderado</v>
      </c>
      <c r="P10" s="238" t="s">
        <v>236</v>
      </c>
      <c r="Q10" s="30" t="s">
        <v>237</v>
      </c>
      <c r="R10" s="157">
        <v>3</v>
      </c>
      <c r="S10" s="157">
        <v>24</v>
      </c>
      <c r="T10" s="27">
        <v>0.4</v>
      </c>
      <c r="V10" s="238" t="s">
        <v>238</v>
      </c>
      <c r="W10" s="28">
        <v>0.4</v>
      </c>
      <c r="X10" s="30" t="s">
        <v>353</v>
      </c>
      <c r="Y10" s="31" t="s">
        <v>239</v>
      </c>
    </row>
    <row r="11" spans="1:25" ht="93" customHeight="1" x14ac:dyDescent="0.35">
      <c r="A11" s="24" t="str">
        <f>'2 CONTEXTO E IDENTIFICACIÓN'!A11</f>
        <v>R3</v>
      </c>
      <c r="B11" s="180" t="str">
        <f>+'2 CONTEXTO E IDENTIFICACIÓN'!J11</f>
        <v>Posibilidad de afectación reputacional por intervenciones con incumplimientos de calidad  a causa de deficiencia en los materiales e insumos que  no cumplen con las especificaciones técnicas en los diferente tipos de intervención, y/o insuficiencia en la operatividad de la maquinaria y equipo.</v>
      </c>
      <c r="C11" s="181">
        <v>400</v>
      </c>
      <c r="D11" s="160" t="str">
        <f t="shared" si="0"/>
        <v>La actividad que conlleva el riesgo se ejecuta de 24 a 500 veces por año</v>
      </c>
      <c r="E11" s="161">
        <f t="shared" si="1"/>
        <v>0.6</v>
      </c>
      <c r="F11" s="25" t="str">
        <f t="shared" si="2"/>
        <v>Media</v>
      </c>
      <c r="G11" s="171"/>
      <c r="H11" s="163" t="str">
        <f t="shared" si="6"/>
        <v/>
      </c>
      <c r="I11" s="169" t="str">
        <f t="shared" si="3"/>
        <v/>
      </c>
      <c r="J11" s="171" t="s">
        <v>243</v>
      </c>
      <c r="K11" s="163">
        <f t="shared" si="4"/>
        <v>0.6</v>
      </c>
      <c r="L11" s="169" t="str">
        <f t="shared" si="5"/>
        <v>Moderado</v>
      </c>
      <c r="M11" s="189">
        <f t="shared" ref="M11:M28" si="8">+IF(H11="",K11,IF(K11="",H11,IF(H11&gt;K11,H11,K11)))</f>
        <v>0.6</v>
      </c>
      <c r="N11" s="190" t="str">
        <f t="shared" si="7"/>
        <v>Moderado</v>
      </c>
      <c r="P11" s="239" t="s">
        <v>240</v>
      </c>
      <c r="Q11" s="30" t="s">
        <v>241</v>
      </c>
      <c r="R11" s="157">
        <v>25</v>
      </c>
      <c r="S11" s="157">
        <v>500</v>
      </c>
      <c r="T11" s="27">
        <v>0.6</v>
      </c>
      <c r="V11" s="239" t="s">
        <v>242</v>
      </c>
      <c r="W11" s="28">
        <v>0.6</v>
      </c>
      <c r="X11" s="30" t="s">
        <v>354</v>
      </c>
      <c r="Y11" s="31" t="s">
        <v>243</v>
      </c>
    </row>
    <row r="12" spans="1:25" ht="111.75" customHeight="1" x14ac:dyDescent="0.35">
      <c r="A12" s="24" t="str">
        <f>'2 CONTEXTO E IDENTIFICACIÓN'!A12</f>
        <v>R4</v>
      </c>
      <c r="B12" s="180" t="str">
        <f>+'2 CONTEXTO E IDENTIFICACIÓN'!J12</f>
        <v>Posibilidad de afectación económica y reputacional por retrasos desde su iniciación, ejecución y terminación de la obra.   a causa de debido a  que se presentan imprevistos e incumplimientos en el suministro de equipo, maquinaria e insumos y la falta de reacción a las alertas generadas durante el intervención de las obras.</v>
      </c>
      <c r="C12" s="181">
        <v>3247</v>
      </c>
      <c r="D12" s="160" t="str">
        <f t="shared" si="0"/>
        <v>La actividad que conlleva el riesgo se ejecuta mínimo 500 veces al año y máximo 5.000 veces por año</v>
      </c>
      <c r="E12" s="161">
        <f t="shared" si="1"/>
        <v>0.8</v>
      </c>
      <c r="F12" s="25" t="str">
        <f t="shared" si="2"/>
        <v>Alta</v>
      </c>
      <c r="G12" s="171"/>
      <c r="H12" s="163" t="str">
        <f t="shared" si="6"/>
        <v/>
      </c>
      <c r="I12" s="169" t="str">
        <f t="shared" si="3"/>
        <v/>
      </c>
      <c r="J12" s="397" t="s">
        <v>247</v>
      </c>
      <c r="K12" s="163">
        <f t="shared" si="4"/>
        <v>0.8</v>
      </c>
      <c r="L12" s="169" t="str">
        <f t="shared" si="5"/>
        <v>Mayor</v>
      </c>
      <c r="M12" s="189">
        <f t="shared" si="8"/>
        <v>0.8</v>
      </c>
      <c r="N12" s="190" t="str">
        <f t="shared" si="7"/>
        <v>Mayor</v>
      </c>
      <c r="P12" s="32" t="s">
        <v>244</v>
      </c>
      <c r="Q12" s="30" t="s">
        <v>245</v>
      </c>
      <c r="R12" s="157">
        <v>5001</v>
      </c>
      <c r="S12" s="157">
        <v>5000</v>
      </c>
      <c r="T12" s="27">
        <v>0.8</v>
      </c>
      <c r="V12" s="32" t="s">
        <v>246</v>
      </c>
      <c r="W12" s="28">
        <v>0.8</v>
      </c>
      <c r="X12" s="30" t="s">
        <v>355</v>
      </c>
      <c r="Y12" s="31" t="s">
        <v>247</v>
      </c>
    </row>
    <row r="13" spans="1:25" ht="93" customHeight="1" x14ac:dyDescent="0.35">
      <c r="A13" s="24" t="str">
        <f>'2 CONTEXTO E IDENTIFICACIÓN'!A13</f>
        <v>R5</v>
      </c>
      <c r="B13" s="180" t="str">
        <f>+'2 CONTEXTO E IDENTIFICACIÓN'!J13</f>
        <v xml:space="preserve"> por a causa de </v>
      </c>
      <c r="C13" s="182"/>
      <c r="D13" s="160" t="str">
        <f t="shared" si="0"/>
        <v/>
      </c>
      <c r="E13" s="161" t="str">
        <f t="shared" si="1"/>
        <v/>
      </c>
      <c r="F13" s="25" t="str">
        <f t="shared" si="2"/>
        <v/>
      </c>
      <c r="G13" s="171"/>
      <c r="H13" s="163" t="str">
        <f t="shared" si="6"/>
        <v/>
      </c>
      <c r="I13" s="169" t="str">
        <f t="shared" si="3"/>
        <v/>
      </c>
      <c r="J13" s="171"/>
      <c r="K13" s="163" t="str">
        <f t="shared" si="4"/>
        <v/>
      </c>
      <c r="L13" s="169" t="str">
        <f t="shared" si="5"/>
        <v/>
      </c>
      <c r="M13" s="189" t="str">
        <f t="shared" si="8"/>
        <v/>
      </c>
      <c r="N13" s="190" t="str">
        <f t="shared" si="7"/>
        <v/>
      </c>
      <c r="P13" s="240" t="s">
        <v>248</v>
      </c>
      <c r="Q13" s="30" t="s">
        <v>249</v>
      </c>
      <c r="R13" s="157">
        <v>5001</v>
      </c>
      <c r="S13" s="157"/>
      <c r="T13" s="27">
        <v>1</v>
      </c>
      <c r="V13" s="240" t="s">
        <v>250</v>
      </c>
      <c r="W13" s="28">
        <v>1</v>
      </c>
      <c r="X13" s="30" t="s">
        <v>356</v>
      </c>
      <c r="Y13" s="31" t="s">
        <v>251</v>
      </c>
    </row>
    <row r="14" spans="1:25" ht="93" customHeight="1" thickBot="1" x14ac:dyDescent="0.4">
      <c r="A14" s="24" t="str">
        <f>'2 CONTEXTO E IDENTIFICACIÓN'!A14</f>
        <v>R6</v>
      </c>
      <c r="B14" s="180" t="str">
        <f>+'2 CONTEXTO E IDENTIFICACIÓN'!J14</f>
        <v xml:space="preserve"> por a causa de </v>
      </c>
      <c r="C14" s="182"/>
      <c r="D14" s="160" t="str">
        <f t="shared" si="0"/>
        <v/>
      </c>
      <c r="E14" s="161" t="str">
        <f t="shared" si="1"/>
        <v/>
      </c>
      <c r="F14" s="25" t="str">
        <f t="shared" si="2"/>
        <v/>
      </c>
      <c r="G14" s="171"/>
      <c r="H14" s="163" t="str">
        <f t="shared" si="6"/>
        <v/>
      </c>
      <c r="I14" s="169" t="str">
        <f t="shared" si="3"/>
        <v/>
      </c>
      <c r="J14" s="171"/>
      <c r="K14" s="163" t="str">
        <f t="shared" si="4"/>
        <v/>
      </c>
      <c r="L14" s="169" t="str">
        <f t="shared" si="5"/>
        <v/>
      </c>
      <c r="M14" s="189" t="str">
        <f t="shared" si="8"/>
        <v/>
      </c>
      <c r="N14" s="190" t="str">
        <f t="shared" si="7"/>
        <v/>
      </c>
      <c r="P14" s="33"/>
      <c r="Q14" s="34"/>
      <c r="R14" s="158"/>
      <c r="S14" s="158"/>
      <c r="T14" s="35"/>
      <c r="V14" s="33"/>
      <c r="W14" s="34"/>
      <c r="X14" s="34" t="s">
        <v>252</v>
      </c>
      <c r="Y14" s="35" t="s">
        <v>252</v>
      </c>
    </row>
    <row r="15" spans="1:25" ht="93" customHeight="1" x14ac:dyDescent="0.35">
      <c r="A15" s="24" t="str">
        <f>'2 CONTEXTO E IDENTIFICACIÓN'!A15</f>
        <v>R7</v>
      </c>
      <c r="B15" s="180" t="str">
        <f>+'2 CONTEXTO E IDENTIFICACIÓN'!J15</f>
        <v xml:space="preserve"> por a causa de </v>
      </c>
      <c r="C15" s="182"/>
      <c r="D15" s="160" t="str">
        <f t="shared" si="0"/>
        <v/>
      </c>
      <c r="E15" s="161" t="str">
        <f t="shared" si="1"/>
        <v/>
      </c>
      <c r="F15" s="25" t="str">
        <f t="shared" si="2"/>
        <v/>
      </c>
      <c r="G15" s="171"/>
      <c r="H15" s="163" t="str">
        <f t="shared" si="6"/>
        <v/>
      </c>
      <c r="I15" s="169" t="str">
        <f t="shared" si="3"/>
        <v/>
      </c>
      <c r="J15" s="171"/>
      <c r="K15" s="163" t="str">
        <f t="shared" si="4"/>
        <v/>
      </c>
      <c r="L15" s="169" t="str">
        <f t="shared" si="5"/>
        <v/>
      </c>
      <c r="M15" s="189" t="str">
        <f t="shared" si="8"/>
        <v/>
      </c>
      <c r="N15" s="190" t="str">
        <f t="shared" si="7"/>
        <v/>
      </c>
    </row>
    <row r="16" spans="1:25" ht="93" customHeight="1" x14ac:dyDescent="0.35">
      <c r="A16" s="24" t="str">
        <f>'2 CONTEXTO E IDENTIFICACIÓN'!A16</f>
        <v>R8</v>
      </c>
      <c r="B16" s="180" t="str">
        <f>+'2 CONTEXTO E IDENTIFICACIÓN'!J16</f>
        <v xml:space="preserve"> por a causa de </v>
      </c>
      <c r="C16" s="182"/>
      <c r="D16" s="160" t="str">
        <f t="shared" si="0"/>
        <v/>
      </c>
      <c r="E16" s="161" t="str">
        <f t="shared" si="1"/>
        <v/>
      </c>
      <c r="F16" s="25" t="str">
        <f t="shared" si="2"/>
        <v/>
      </c>
      <c r="G16" s="171"/>
      <c r="H16" s="163" t="str">
        <f t="shared" si="6"/>
        <v/>
      </c>
      <c r="I16" s="169" t="str">
        <f t="shared" si="3"/>
        <v/>
      </c>
      <c r="J16" s="171"/>
      <c r="K16" s="163" t="str">
        <f t="shared" si="4"/>
        <v/>
      </c>
      <c r="L16" s="169" t="str">
        <f t="shared" si="5"/>
        <v/>
      </c>
      <c r="M16" s="189" t="str">
        <f t="shared" si="8"/>
        <v/>
      </c>
      <c r="N16" s="190" t="str">
        <f t="shared" si="7"/>
        <v/>
      </c>
    </row>
    <row r="17" spans="1:14" ht="93" customHeight="1" x14ac:dyDescent="0.35">
      <c r="A17" s="24" t="str">
        <f>'2 CONTEXTO E IDENTIFICACIÓN'!A17</f>
        <v>R9</v>
      </c>
      <c r="B17" s="180" t="str">
        <f>+'2 CONTEXTO E IDENTIFICACIÓN'!J17</f>
        <v xml:space="preserve"> por a causa de </v>
      </c>
      <c r="C17" s="182"/>
      <c r="D17" s="160" t="str">
        <f t="shared" si="0"/>
        <v/>
      </c>
      <c r="E17" s="161" t="str">
        <f t="shared" si="1"/>
        <v/>
      </c>
      <c r="F17" s="25" t="str">
        <f t="shared" si="2"/>
        <v/>
      </c>
      <c r="G17" s="171"/>
      <c r="H17" s="163" t="str">
        <f t="shared" si="6"/>
        <v/>
      </c>
      <c r="I17" s="169" t="str">
        <f t="shared" si="3"/>
        <v/>
      </c>
      <c r="J17" s="171"/>
      <c r="K17" s="163" t="str">
        <f t="shared" si="4"/>
        <v/>
      </c>
      <c r="L17" s="169" t="str">
        <f t="shared" si="5"/>
        <v/>
      </c>
      <c r="M17" s="189" t="str">
        <f t="shared" si="8"/>
        <v/>
      </c>
      <c r="N17" s="190" t="str">
        <f t="shared" si="7"/>
        <v/>
      </c>
    </row>
    <row r="18" spans="1:14" ht="93" customHeight="1" x14ac:dyDescent="0.35">
      <c r="A18" s="24" t="str">
        <f>'2 CONTEXTO E IDENTIFICACIÓN'!A18</f>
        <v>R10</v>
      </c>
      <c r="B18" s="180" t="str">
        <f>+'2 CONTEXTO E IDENTIFICACIÓN'!J18</f>
        <v xml:space="preserve"> por a causa de </v>
      </c>
      <c r="C18" s="182"/>
      <c r="D18" s="160" t="str">
        <f t="shared" si="0"/>
        <v/>
      </c>
      <c r="E18" s="161" t="str">
        <f t="shared" si="1"/>
        <v/>
      </c>
      <c r="F18" s="25" t="str">
        <f t="shared" si="2"/>
        <v/>
      </c>
      <c r="G18" s="171"/>
      <c r="H18" s="163" t="str">
        <f t="shared" si="6"/>
        <v/>
      </c>
      <c r="I18" s="169" t="str">
        <f t="shared" si="3"/>
        <v/>
      </c>
      <c r="J18" s="171"/>
      <c r="K18" s="163" t="str">
        <f t="shared" si="4"/>
        <v/>
      </c>
      <c r="L18" s="169" t="str">
        <f t="shared" si="5"/>
        <v/>
      </c>
      <c r="M18" s="189" t="str">
        <f t="shared" si="8"/>
        <v/>
      </c>
      <c r="N18" s="190" t="str">
        <f t="shared" si="7"/>
        <v/>
      </c>
    </row>
    <row r="19" spans="1:14" ht="93" customHeight="1" x14ac:dyDescent="0.35">
      <c r="A19" s="24" t="str">
        <f>'2 CONTEXTO E IDENTIFICACIÓN'!A19</f>
        <v>R11</v>
      </c>
      <c r="B19" s="180" t="str">
        <f>+'2 CONTEXTO E IDENTIFICACIÓN'!J19</f>
        <v xml:space="preserve"> por a causa de </v>
      </c>
      <c r="C19" s="182"/>
      <c r="D19" s="160" t="str">
        <f t="shared" si="0"/>
        <v/>
      </c>
      <c r="E19" s="161" t="str">
        <f t="shared" si="1"/>
        <v/>
      </c>
      <c r="F19" s="25" t="str">
        <f t="shared" si="2"/>
        <v/>
      </c>
      <c r="G19" s="171"/>
      <c r="H19" s="163" t="str">
        <f t="shared" si="6"/>
        <v/>
      </c>
      <c r="I19" s="169" t="str">
        <f t="shared" si="3"/>
        <v/>
      </c>
      <c r="J19" s="171"/>
      <c r="K19" s="163" t="str">
        <f t="shared" si="4"/>
        <v/>
      </c>
      <c r="L19" s="169" t="str">
        <f t="shared" si="5"/>
        <v/>
      </c>
      <c r="M19" s="189" t="str">
        <f t="shared" si="8"/>
        <v/>
      </c>
      <c r="N19" s="190" t="str">
        <f t="shared" si="7"/>
        <v/>
      </c>
    </row>
    <row r="20" spans="1:14" ht="93" customHeight="1" x14ac:dyDescent="0.35">
      <c r="A20" s="24" t="str">
        <f>'2 CONTEXTO E IDENTIFICACIÓN'!A20</f>
        <v>R12</v>
      </c>
      <c r="B20" s="180" t="str">
        <f>+'2 CONTEXTO E IDENTIFICACIÓN'!J20</f>
        <v xml:space="preserve"> por a causa de </v>
      </c>
      <c r="C20" s="182"/>
      <c r="D20" s="160" t="str">
        <f t="shared" si="0"/>
        <v/>
      </c>
      <c r="E20" s="161" t="str">
        <f t="shared" si="1"/>
        <v/>
      </c>
      <c r="F20" s="25" t="str">
        <f t="shared" si="2"/>
        <v/>
      </c>
      <c r="G20" s="171"/>
      <c r="H20" s="163" t="str">
        <f t="shared" si="6"/>
        <v/>
      </c>
      <c r="I20" s="169" t="str">
        <f t="shared" si="3"/>
        <v/>
      </c>
      <c r="J20" s="171"/>
      <c r="K20" s="163" t="str">
        <f t="shared" si="4"/>
        <v/>
      </c>
      <c r="L20" s="169" t="str">
        <f t="shared" si="5"/>
        <v/>
      </c>
      <c r="M20" s="189" t="str">
        <f t="shared" si="8"/>
        <v/>
      </c>
      <c r="N20" s="190" t="str">
        <f t="shared" si="7"/>
        <v/>
      </c>
    </row>
    <row r="21" spans="1:14" ht="93" customHeight="1" x14ac:dyDescent="0.35">
      <c r="A21" s="24" t="str">
        <f>'2 CONTEXTO E IDENTIFICACIÓN'!A21</f>
        <v>R13</v>
      </c>
      <c r="B21" s="180" t="str">
        <f>+'2 CONTEXTO E IDENTIFICACIÓN'!J21</f>
        <v xml:space="preserve"> por a causa de </v>
      </c>
      <c r="C21" s="182"/>
      <c r="D21" s="160" t="str">
        <f t="shared" si="0"/>
        <v/>
      </c>
      <c r="E21" s="161" t="str">
        <f t="shared" si="1"/>
        <v/>
      </c>
      <c r="F21" s="25" t="str">
        <f t="shared" si="2"/>
        <v/>
      </c>
      <c r="G21" s="171"/>
      <c r="H21" s="163" t="str">
        <f t="shared" si="6"/>
        <v/>
      </c>
      <c r="I21" s="169" t="str">
        <f t="shared" si="3"/>
        <v/>
      </c>
      <c r="J21" s="171"/>
      <c r="K21" s="163" t="str">
        <f t="shared" si="4"/>
        <v/>
      </c>
      <c r="L21" s="169" t="str">
        <f t="shared" si="5"/>
        <v/>
      </c>
      <c r="M21" s="189" t="str">
        <f t="shared" si="8"/>
        <v/>
      </c>
      <c r="N21" s="190" t="str">
        <f t="shared" si="7"/>
        <v/>
      </c>
    </row>
    <row r="22" spans="1:14" ht="93" customHeight="1" x14ac:dyDescent="0.35">
      <c r="A22" s="24" t="str">
        <f>'2 CONTEXTO E IDENTIFICACIÓN'!A22</f>
        <v>R14</v>
      </c>
      <c r="B22" s="180" t="str">
        <f>+'2 CONTEXTO E IDENTIFICACIÓN'!J22</f>
        <v xml:space="preserve"> por a causa de </v>
      </c>
      <c r="C22" s="182"/>
      <c r="D22" s="160" t="str">
        <f t="shared" si="0"/>
        <v/>
      </c>
      <c r="E22" s="161" t="str">
        <f t="shared" si="1"/>
        <v/>
      </c>
      <c r="F22" s="25" t="str">
        <f t="shared" si="2"/>
        <v/>
      </c>
      <c r="G22" s="171"/>
      <c r="H22" s="163" t="str">
        <f t="shared" si="6"/>
        <v/>
      </c>
      <c r="I22" s="169" t="str">
        <f t="shared" si="3"/>
        <v/>
      </c>
      <c r="J22" s="171"/>
      <c r="K22" s="163" t="str">
        <f t="shared" si="4"/>
        <v/>
      </c>
      <c r="L22" s="169" t="str">
        <f t="shared" si="5"/>
        <v/>
      </c>
      <c r="M22" s="189" t="str">
        <f t="shared" si="8"/>
        <v/>
      </c>
      <c r="N22" s="190" t="str">
        <f t="shared" si="7"/>
        <v/>
      </c>
    </row>
    <row r="23" spans="1:14" ht="93" customHeight="1" x14ac:dyDescent="0.35">
      <c r="A23" s="24" t="str">
        <f>'2 CONTEXTO E IDENTIFICACIÓN'!A23</f>
        <v>R15</v>
      </c>
      <c r="B23" s="180" t="str">
        <f>+'2 CONTEXTO E IDENTIFICACIÓN'!J23</f>
        <v xml:space="preserve"> por a causa de </v>
      </c>
      <c r="C23" s="182"/>
      <c r="D23" s="160" t="str">
        <f t="shared" si="0"/>
        <v/>
      </c>
      <c r="E23" s="161" t="str">
        <f t="shared" si="1"/>
        <v/>
      </c>
      <c r="F23" s="25" t="str">
        <f t="shared" si="2"/>
        <v/>
      </c>
      <c r="G23" s="171"/>
      <c r="H23" s="163" t="str">
        <f t="shared" si="6"/>
        <v/>
      </c>
      <c r="I23" s="169" t="str">
        <f t="shared" si="3"/>
        <v/>
      </c>
      <c r="J23" s="171"/>
      <c r="K23" s="163" t="str">
        <f t="shared" si="4"/>
        <v/>
      </c>
      <c r="L23" s="169" t="str">
        <f t="shared" si="5"/>
        <v/>
      </c>
      <c r="M23" s="189" t="str">
        <f t="shared" si="8"/>
        <v/>
      </c>
      <c r="N23" s="190" t="str">
        <f t="shared" si="7"/>
        <v/>
      </c>
    </row>
    <row r="24" spans="1:14" ht="93" customHeight="1" x14ac:dyDescent="0.35">
      <c r="A24" s="24" t="str">
        <f>'2 CONTEXTO E IDENTIFICACIÓN'!A24</f>
        <v>R16</v>
      </c>
      <c r="B24" s="180" t="str">
        <f>+'2 CONTEXTO E IDENTIFICACIÓN'!J24</f>
        <v xml:space="preserve"> por a causa de </v>
      </c>
      <c r="C24" s="182"/>
      <c r="D24" s="160" t="str">
        <f t="shared" si="0"/>
        <v/>
      </c>
      <c r="E24" s="161" t="str">
        <f t="shared" si="1"/>
        <v/>
      </c>
      <c r="F24" s="25" t="str">
        <f t="shared" si="2"/>
        <v/>
      </c>
      <c r="G24" s="171"/>
      <c r="H24" s="163" t="str">
        <f t="shared" si="6"/>
        <v/>
      </c>
      <c r="I24" s="169" t="str">
        <f t="shared" si="3"/>
        <v/>
      </c>
      <c r="J24" s="171"/>
      <c r="K24" s="163" t="str">
        <f t="shared" si="4"/>
        <v/>
      </c>
      <c r="L24" s="169" t="str">
        <f t="shared" si="5"/>
        <v/>
      </c>
      <c r="M24" s="189" t="str">
        <f t="shared" si="8"/>
        <v/>
      </c>
      <c r="N24" s="190" t="str">
        <f t="shared" si="7"/>
        <v/>
      </c>
    </row>
    <row r="25" spans="1:14" ht="93" customHeight="1" x14ac:dyDescent="0.35">
      <c r="A25" s="24" t="str">
        <f>'2 CONTEXTO E IDENTIFICACIÓN'!A25</f>
        <v>R17</v>
      </c>
      <c r="B25" s="180" t="str">
        <f>+'2 CONTEXTO E IDENTIFICACIÓN'!J25</f>
        <v xml:space="preserve"> por a causa de </v>
      </c>
      <c r="C25" s="182"/>
      <c r="D25" s="160" t="str">
        <f t="shared" si="0"/>
        <v/>
      </c>
      <c r="E25" s="161" t="str">
        <f t="shared" si="1"/>
        <v/>
      </c>
      <c r="F25" s="25" t="str">
        <f t="shared" si="2"/>
        <v/>
      </c>
      <c r="G25" s="171"/>
      <c r="H25" s="163" t="str">
        <f t="shared" si="6"/>
        <v/>
      </c>
      <c r="I25" s="169" t="str">
        <f t="shared" si="3"/>
        <v/>
      </c>
      <c r="J25" s="171"/>
      <c r="K25" s="163" t="str">
        <f t="shared" si="4"/>
        <v/>
      </c>
      <c r="L25" s="169" t="str">
        <f t="shared" si="5"/>
        <v/>
      </c>
      <c r="M25" s="189" t="str">
        <f t="shared" si="8"/>
        <v/>
      </c>
      <c r="N25" s="190" t="str">
        <f t="shared" si="7"/>
        <v/>
      </c>
    </row>
    <row r="26" spans="1:14" ht="93" customHeight="1" x14ac:dyDescent="0.35">
      <c r="A26" s="24" t="str">
        <f>'2 CONTEXTO E IDENTIFICACIÓN'!A26</f>
        <v>R18</v>
      </c>
      <c r="B26" s="180" t="str">
        <f>+'2 CONTEXTO E IDENTIFICACIÓN'!J26</f>
        <v xml:space="preserve"> por a causa de </v>
      </c>
      <c r="C26" s="182"/>
      <c r="D26" s="160" t="str">
        <f t="shared" si="0"/>
        <v/>
      </c>
      <c r="E26" s="161" t="str">
        <f t="shared" si="1"/>
        <v/>
      </c>
      <c r="F26" s="25" t="str">
        <f t="shared" si="2"/>
        <v/>
      </c>
      <c r="G26" s="171"/>
      <c r="H26" s="163" t="str">
        <f t="shared" si="6"/>
        <v/>
      </c>
      <c r="I26" s="169" t="str">
        <f t="shared" si="3"/>
        <v/>
      </c>
      <c r="J26" s="171"/>
      <c r="K26" s="163" t="str">
        <f t="shared" si="4"/>
        <v/>
      </c>
      <c r="L26" s="169" t="str">
        <f t="shared" si="5"/>
        <v/>
      </c>
      <c r="M26" s="189" t="str">
        <f t="shared" si="8"/>
        <v/>
      </c>
      <c r="N26" s="190" t="str">
        <f t="shared" si="7"/>
        <v/>
      </c>
    </row>
    <row r="27" spans="1:14" ht="93" customHeight="1" x14ac:dyDescent="0.35">
      <c r="A27" s="24" t="str">
        <f>'2 CONTEXTO E IDENTIFICACIÓN'!A27</f>
        <v>R19</v>
      </c>
      <c r="B27" s="180" t="str">
        <f>+'2 CONTEXTO E IDENTIFICACIÓN'!J27</f>
        <v xml:space="preserve"> por a causa de </v>
      </c>
      <c r="C27" s="182"/>
      <c r="D27" s="160" t="str">
        <f t="shared" si="0"/>
        <v/>
      </c>
      <c r="E27" s="161" t="str">
        <f t="shared" si="1"/>
        <v/>
      </c>
      <c r="F27" s="25" t="str">
        <f t="shared" si="2"/>
        <v/>
      </c>
      <c r="G27" s="171"/>
      <c r="H27" s="163" t="str">
        <f t="shared" si="6"/>
        <v/>
      </c>
      <c r="I27" s="169" t="str">
        <f t="shared" si="3"/>
        <v/>
      </c>
      <c r="J27" s="171"/>
      <c r="K27" s="163" t="str">
        <f t="shared" si="4"/>
        <v/>
      </c>
      <c r="L27" s="169" t="str">
        <f t="shared" si="5"/>
        <v/>
      </c>
      <c r="M27" s="189" t="str">
        <f t="shared" si="8"/>
        <v/>
      </c>
      <c r="N27" s="190" t="str">
        <f t="shared" si="7"/>
        <v/>
      </c>
    </row>
    <row r="28" spans="1:14" ht="93" customHeight="1" thickBot="1" x14ac:dyDescent="0.4">
      <c r="A28" s="36" t="str">
        <f>'2 CONTEXTO E IDENTIFICACIÓN'!A28</f>
        <v>R20</v>
      </c>
      <c r="B28" s="180" t="str">
        <f>+'2 CONTEXTO E IDENTIFICACIÓN'!J28</f>
        <v xml:space="preserve"> por a causa de </v>
      </c>
      <c r="C28" s="183"/>
      <c r="D28" s="173" t="str">
        <f t="shared" si="0"/>
        <v/>
      </c>
      <c r="E28" s="162" t="str">
        <f t="shared" si="1"/>
        <v/>
      </c>
      <c r="F28" s="37" t="str">
        <f t="shared" si="2"/>
        <v/>
      </c>
      <c r="G28" s="172"/>
      <c r="H28" s="167" t="str">
        <f t="shared" si="6"/>
        <v/>
      </c>
      <c r="I28" s="170" t="str">
        <f t="shared" si="3"/>
        <v/>
      </c>
      <c r="J28" s="172"/>
      <c r="K28" s="167" t="str">
        <f t="shared" si="4"/>
        <v/>
      </c>
      <c r="L28" s="170" t="str">
        <f t="shared" si="5"/>
        <v/>
      </c>
      <c r="M28" s="191" t="str">
        <f t="shared" si="8"/>
        <v/>
      </c>
      <c r="N28" s="192" t="str">
        <f t="shared" si="7"/>
        <v/>
      </c>
    </row>
  </sheetData>
  <sheetProtection formatCells="0" formatColumns="0" formatRows="0" sort="0" autoFilter="0" pivotTables="0"/>
  <autoFilter ref="A8:N8" xr:uid="{00000000-0009-0000-0000-000003000000}"/>
  <dataConsolidate/>
  <mergeCells count="12">
    <mergeCell ref="V7:Y7"/>
    <mergeCell ref="P7:T7"/>
    <mergeCell ref="A1:A2"/>
    <mergeCell ref="B1:B2"/>
    <mergeCell ref="B5:D5"/>
    <mergeCell ref="C7:F7"/>
    <mergeCell ref="G7:I7"/>
    <mergeCell ref="J7:L7"/>
    <mergeCell ref="M7:N7"/>
    <mergeCell ref="G6:N6"/>
    <mergeCell ref="C1:D1"/>
    <mergeCell ref="B4:D4"/>
  </mergeCells>
  <conditionalFormatting sqref="E9:E28 G9:G28">
    <cfRule type="cellIs" dxfId="95" priority="1" operator="equal">
      <formula>$T$9</formula>
    </cfRule>
    <cfRule type="cellIs" dxfId="94" priority="2" operator="equal">
      <formula>$T$10</formula>
    </cfRule>
    <cfRule type="cellIs" dxfId="93" priority="3" operator="equal">
      <formula>$T$11</formula>
    </cfRule>
    <cfRule type="cellIs" dxfId="92" priority="4" operator="equal">
      <formula>$T$12</formula>
    </cfRule>
    <cfRule type="cellIs" dxfId="91" priority="5" operator="equal">
      <formula>$T$13</formula>
    </cfRule>
  </conditionalFormatting>
  <conditionalFormatting sqref="F9:F28">
    <cfRule type="cellIs" dxfId="90" priority="163" operator="equal">
      <formula>$P$13</formula>
    </cfRule>
    <cfRule type="cellIs" dxfId="89" priority="159" operator="equal">
      <formula>$P$9</formula>
    </cfRule>
    <cfRule type="cellIs" dxfId="88" priority="160" operator="equal">
      <formula>$P$10</formula>
    </cfRule>
    <cfRule type="cellIs" dxfId="87" priority="161" operator="equal">
      <formula>$P$11</formula>
    </cfRule>
    <cfRule type="cellIs" dxfId="86" priority="162" operator="equal">
      <formula>$P$12</formula>
    </cfRule>
  </conditionalFormatting>
  <conditionalFormatting sqref="H9:H28">
    <cfRule type="cellIs" dxfId="85" priority="77" operator="equal">
      <formula>$W$10</formula>
    </cfRule>
    <cfRule type="cellIs" dxfId="84" priority="78" operator="equal">
      <formula>$W$11</formula>
    </cfRule>
    <cfRule type="cellIs" dxfId="83" priority="79" operator="equal">
      <formula>$W$12</formula>
    </cfRule>
    <cfRule type="cellIs" dxfId="82" priority="80" operator="equal">
      <formula>$W$13</formula>
    </cfRule>
    <cfRule type="cellIs" dxfId="81" priority="76" operator="equal">
      <formula>$W$9</formula>
    </cfRule>
  </conditionalFormatting>
  <conditionalFormatting sqref="I9:J28">
    <cfRule type="cellIs" dxfId="80" priority="81" operator="equal">
      <formula>$V$9</formula>
    </cfRule>
    <cfRule type="cellIs" dxfId="79" priority="82" operator="equal">
      <formula>$V$10</formula>
    </cfRule>
    <cfRule type="cellIs" dxfId="78" priority="83" operator="equal">
      <formula>$V$11</formula>
    </cfRule>
    <cfRule type="cellIs" dxfId="77" priority="84" operator="equal">
      <formula>$V$12</formula>
    </cfRule>
    <cfRule type="cellIs" dxfId="76" priority="85" operator="equal">
      <formula>$V$13</formula>
    </cfRule>
  </conditionalFormatting>
  <conditionalFormatting sqref="K9:K28">
    <cfRule type="cellIs" dxfId="75" priority="61" operator="equal">
      <formula>$W$9</formula>
    </cfRule>
    <cfRule type="cellIs" dxfId="74" priority="62" operator="equal">
      <formula>$W$10</formula>
    </cfRule>
    <cfRule type="cellIs" dxfId="73" priority="63" operator="equal">
      <formula>$W$11</formula>
    </cfRule>
    <cfRule type="cellIs" dxfId="72" priority="64" operator="equal">
      <formula>$W$12</formula>
    </cfRule>
    <cfRule type="cellIs" dxfId="71" priority="65" operator="equal">
      <formula>$W$13</formula>
    </cfRule>
  </conditionalFormatting>
  <conditionalFormatting sqref="L9:L28">
    <cfRule type="cellIs" dxfId="70" priority="96" operator="equal">
      <formula>$V$9</formula>
    </cfRule>
    <cfRule type="cellIs" dxfId="69" priority="97" operator="equal">
      <formula>$V$10</formula>
    </cfRule>
    <cfRule type="cellIs" dxfId="68" priority="98" operator="equal">
      <formula>$V$11</formula>
    </cfRule>
    <cfRule type="cellIs" dxfId="67" priority="99" operator="equal">
      <formula>$V$12</formula>
    </cfRule>
    <cfRule type="cellIs" dxfId="66" priority="100" operator="equal">
      <formula>$V$13</formula>
    </cfRule>
  </conditionalFormatting>
  <conditionalFormatting sqref="M9:M28">
    <cfRule type="cellIs" dxfId="65" priority="6" operator="equal">
      <formula>$W$9</formula>
    </cfRule>
    <cfRule type="cellIs" dxfId="64" priority="7" operator="equal">
      <formula>$W$10</formula>
    </cfRule>
    <cfRule type="cellIs" dxfId="63" priority="8" operator="equal">
      <formula>$W$11</formula>
    </cfRule>
    <cfRule type="cellIs" dxfId="62" priority="9" operator="equal">
      <formula>$W$12</formula>
    </cfRule>
    <cfRule type="cellIs" dxfId="61" priority="10" operator="equal">
      <formula>$W$13</formula>
    </cfRule>
  </conditionalFormatting>
  <conditionalFormatting sqref="N9:N28">
    <cfRule type="cellIs" dxfId="60" priority="31" operator="equal">
      <formula>$V$9</formula>
    </cfRule>
    <cfRule type="cellIs" dxfId="59" priority="32" operator="equal">
      <formula>$V$10</formula>
    </cfRule>
    <cfRule type="cellIs" dxfId="58" priority="33" operator="equal">
      <formula>$V$11</formula>
    </cfRule>
    <cfRule type="cellIs" dxfId="57" priority="34" operator="equal">
      <formula>$V$12</formula>
    </cfRule>
    <cfRule type="cellIs" dxfId="56"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300-000000000000}"/>
    <dataValidation allowBlank="1" showInputMessage="1" showErrorMessage="1" prompt="Es la materialización del riesgo y las consecuencias de su aparición. Su escala es: 5 bajo impacto, 10 medio, 20 alto impacto._x000a_" sqref="IP8:JA8" xr:uid="{00000000-0002-0000-0300-000001000000}"/>
    <dataValidation type="list" allowBlank="1" showInputMessage="1" showErrorMessage="1" sqref="IU12:JA12 IP9:JA11" xr:uid="{00000000-0002-0000-0300-000002000000}">
      <formula1>#REF!</formula1>
    </dataValidation>
    <dataValidation type="list" allowBlank="1" showInputMessage="1" showErrorMessage="1" sqref="G9:G28" xr:uid="{00000000-0002-0000-0300-000003000000}">
      <formula1>Afectación_Económica</formula1>
    </dataValidation>
    <dataValidation type="list" allowBlank="1" showInputMessage="1" showErrorMessage="1" sqref="J9:J28"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36"/>
  <sheetViews>
    <sheetView showGridLines="0" zoomScale="70" zoomScaleNormal="70" workbookViewId="0">
      <pane xSplit="1" ySplit="9" topLeftCell="C10" activePane="bottomRight" state="frozen"/>
      <selection pane="topRight" activeCell="B1" sqref="B1"/>
      <selection pane="bottomLeft" activeCell="A7" sqref="A7"/>
      <selection pane="bottomRight" activeCell="E10" sqref="E10"/>
    </sheetView>
  </sheetViews>
  <sheetFormatPr baseColWidth="10" defaultColWidth="0" defaultRowHeight="12.5" x14ac:dyDescent="0.35"/>
  <cols>
    <col min="1" max="1" width="12.81640625" style="68" customWidth="1"/>
    <col min="2" max="2" width="56.7265625" style="73" customWidth="1"/>
    <col min="3" max="3" width="16.453125" style="68" customWidth="1"/>
    <col min="4" max="4" width="17.453125" style="73" customWidth="1"/>
    <col min="5" max="5" width="25" style="73" customWidth="1"/>
    <col min="6" max="6" width="3.81640625" style="73" customWidth="1"/>
    <col min="7" max="7" width="7.453125" style="73" customWidth="1"/>
    <col min="8" max="13" width="18.7265625" style="73" customWidth="1"/>
    <col min="14" max="14" width="3.81640625" style="73" customWidth="1"/>
    <col min="15" max="15" width="4.81640625" style="68" hidden="1" customWidth="1"/>
    <col min="16" max="16" width="6.453125" style="68" hidden="1" customWidth="1"/>
    <col min="17" max="17" width="11" style="68" hidden="1" customWidth="1"/>
    <col min="18" max="22" width="12" style="68" hidden="1" customWidth="1"/>
    <col min="23" max="23" width="11.453125" style="68" customWidth="1"/>
    <col min="24" max="27" width="11.453125" style="68" hidden="1" customWidth="1"/>
    <col min="28" max="28" width="5.453125" style="68" hidden="1" customWidth="1"/>
    <col min="29" max="29" width="26.81640625" style="68" hidden="1" customWidth="1"/>
    <col min="30" max="34" width="22.81640625" style="73" hidden="1" customWidth="1"/>
    <col min="35" max="35" width="23.453125" style="68" hidden="1" customWidth="1"/>
    <col min="36" max="263" width="11.453125" style="68" hidden="1" customWidth="1"/>
    <col min="264" max="264" width="12.453125" style="68" hidden="1" customWidth="1"/>
    <col min="265" max="265" width="47" style="68" hidden="1" customWidth="1"/>
    <col min="266" max="266" width="35" style="68" hidden="1" customWidth="1"/>
    <col min="267" max="16384" width="14.453125" style="68" hidden="1"/>
  </cols>
  <sheetData>
    <row r="1" spans="1:36" s="56" customFormat="1" ht="12" customHeight="1" x14ac:dyDescent="0.25">
      <c r="A1" s="533"/>
      <c r="B1" s="539" t="str">
        <f>+'2 CONTEXTO E IDENTIFICACIÓN'!A1</f>
        <v>MAPA DE RIESGOS INTEGRAL</v>
      </c>
      <c r="C1" s="526"/>
      <c r="D1" s="527"/>
      <c r="AD1" s="57"/>
      <c r="AE1" s="57"/>
      <c r="AF1" s="57"/>
      <c r="AG1" s="57"/>
      <c r="AH1" s="57"/>
    </row>
    <row r="2" spans="1:36" s="56" customFormat="1" ht="12" customHeight="1" x14ac:dyDescent="0.25">
      <c r="A2" s="533"/>
      <c r="B2" s="539"/>
      <c r="C2" s="39" t="str">
        <f>+'2 CONTEXTO E IDENTIFICACIÓN'!A2</f>
        <v>VERSIÓN DEL MAPA DE RIESGOS:</v>
      </c>
      <c r="D2" s="55">
        <f>'2 CONTEXTO E IDENTIFICACIÓN'!B2</f>
        <v>1</v>
      </c>
      <c r="E2" s="58"/>
      <c r="F2" s="58"/>
      <c r="G2" s="58"/>
      <c r="H2" s="3"/>
      <c r="I2" s="202" t="str">
        <f>+'2 CONTEXTO E IDENTIFICACIÓN'!$I$4</f>
        <v>Elaboración o Actualización:</v>
      </c>
      <c r="J2" s="216">
        <f>'2 CONTEXTO E IDENTIFICACIÓN'!J4</f>
        <v>46035</v>
      </c>
      <c r="K2" s="13"/>
      <c r="L2" s="13"/>
      <c r="M2" s="59"/>
      <c r="N2" s="58"/>
      <c r="AD2" s="57"/>
      <c r="AE2" s="57"/>
      <c r="AF2" s="57"/>
      <c r="AG2" s="57"/>
      <c r="AH2" s="57"/>
    </row>
    <row r="3" spans="1:36" s="56" customFormat="1" ht="21" customHeight="1" x14ac:dyDescent="0.25">
      <c r="A3" s="60"/>
      <c r="B3" s="58"/>
      <c r="C3" s="41"/>
      <c r="D3" s="59"/>
      <c r="E3" s="58"/>
      <c r="F3" s="58"/>
      <c r="G3" s="58"/>
      <c r="I3" s="205" t="str">
        <f>+'2 CONTEXTO E IDENTIFICACIÓN'!$E$5</f>
        <v>Vigencia: 2026</v>
      </c>
      <c r="J3" s="203">
        <f>'2 CONTEXTO E IDENTIFICACIÓN'!G5</f>
        <v>46023</v>
      </c>
      <c r="K3" s="204" t="s">
        <v>50</v>
      </c>
      <c r="L3" s="201">
        <f>'2 CONTEXTO E IDENTIFICACIÓN'!J5</f>
        <v>46386</v>
      </c>
      <c r="M3" s="59"/>
      <c r="N3" s="58"/>
      <c r="AD3" s="57"/>
      <c r="AE3" s="57"/>
      <c r="AF3" s="57"/>
      <c r="AG3" s="57"/>
      <c r="AH3" s="57"/>
    </row>
    <row r="4" spans="1:36" s="56" customFormat="1" ht="18" customHeight="1" thickBot="1" x14ac:dyDescent="0.3">
      <c r="A4" s="60"/>
      <c r="B4" s="58"/>
      <c r="C4" s="41"/>
      <c r="D4" s="59"/>
      <c r="E4" s="58"/>
      <c r="F4" s="58"/>
      <c r="G4" s="58"/>
      <c r="I4" s="16"/>
      <c r="J4" s="219"/>
      <c r="K4" s="220"/>
      <c r="L4" s="199"/>
      <c r="M4" s="59"/>
      <c r="N4" s="58"/>
      <c r="AD4" s="57"/>
      <c r="AE4" s="57"/>
      <c r="AF4" s="57"/>
      <c r="AG4" s="57"/>
      <c r="AH4" s="57"/>
    </row>
    <row r="5" spans="1:36" s="56" customFormat="1" ht="14.5" thickBot="1" x14ac:dyDescent="0.3">
      <c r="A5" s="12" t="s">
        <v>46</v>
      </c>
      <c r="B5" s="528" t="str">
        <f>'2 CONTEXTO E IDENTIFICACIÓN'!B4</f>
        <v>UAERMV</v>
      </c>
      <c r="C5" s="529"/>
      <c r="D5" s="530"/>
      <c r="I5" s="320" t="s">
        <v>346</v>
      </c>
      <c r="J5" s="321" t="s">
        <v>345</v>
      </c>
      <c r="K5" s="322" t="s">
        <v>347</v>
      </c>
      <c r="L5" s="323" t="s">
        <v>348</v>
      </c>
      <c r="AD5" s="57"/>
      <c r="AE5" s="57"/>
      <c r="AF5" s="57"/>
      <c r="AG5" s="57"/>
      <c r="AH5" s="57"/>
    </row>
    <row r="6" spans="1:36" s="56" customFormat="1" ht="14.5" thickBot="1" x14ac:dyDescent="0.3">
      <c r="A6" s="12" t="s">
        <v>47</v>
      </c>
      <c r="B6" s="518" t="str">
        <f>'2 CONTEXTO E IDENTIFICACIÓN'!F4</f>
        <v>9. Intervención De Infraestructura</v>
      </c>
      <c r="C6" s="519"/>
      <c r="D6" s="519"/>
      <c r="AD6" s="57"/>
      <c r="AE6" s="57"/>
      <c r="AF6" s="57"/>
      <c r="AG6" s="57"/>
      <c r="AH6" s="57"/>
    </row>
    <row r="7" spans="1:36" s="56" customFormat="1" ht="14.5" thickBot="1" x14ac:dyDescent="0.35">
      <c r="A7" s="209"/>
      <c r="B7" s="208"/>
      <c r="C7" s="208"/>
      <c r="D7" s="59"/>
      <c r="G7" s="540" t="s">
        <v>253</v>
      </c>
      <c r="H7" s="541"/>
      <c r="I7" s="541"/>
      <c r="J7" s="541"/>
      <c r="K7" s="541"/>
      <c r="L7" s="541"/>
      <c r="M7" s="542"/>
      <c r="O7" s="61"/>
      <c r="P7" s="61"/>
      <c r="Q7" s="62"/>
      <c r="R7" s="531" t="s">
        <v>125</v>
      </c>
      <c r="S7" s="531"/>
      <c r="T7" s="531"/>
      <c r="U7" s="531"/>
      <c r="V7" s="532"/>
      <c r="AD7" s="57"/>
      <c r="AE7" s="57"/>
      <c r="AF7" s="57"/>
      <c r="AG7" s="57"/>
      <c r="AH7" s="57"/>
    </row>
    <row r="8" spans="1:36" ht="13" x14ac:dyDescent="0.35">
      <c r="A8" s="63"/>
      <c r="B8" s="64"/>
      <c r="C8" s="534" t="s">
        <v>254</v>
      </c>
      <c r="D8" s="534"/>
      <c r="E8" s="534"/>
      <c r="F8" s="65"/>
      <c r="G8" s="66"/>
      <c r="H8" s="67"/>
      <c r="I8" s="531" t="s">
        <v>125</v>
      </c>
      <c r="J8" s="531"/>
      <c r="K8" s="531"/>
      <c r="L8" s="531"/>
      <c r="M8" s="532"/>
      <c r="N8" s="65"/>
      <c r="O8" s="69"/>
      <c r="P8" s="69"/>
      <c r="R8" s="70">
        <v>0.2</v>
      </c>
      <c r="S8" s="70">
        <v>0.4</v>
      </c>
      <c r="T8" s="70">
        <v>0.6</v>
      </c>
      <c r="U8" s="70">
        <v>0.8</v>
      </c>
      <c r="V8" s="71">
        <v>1</v>
      </c>
      <c r="W8" s="72"/>
      <c r="X8" s="72"/>
      <c r="Y8" s="72"/>
      <c r="Z8" s="72"/>
      <c r="AA8" s="72"/>
      <c r="AB8" s="72"/>
      <c r="AC8" s="72"/>
    </row>
    <row r="9" spans="1:36" ht="26" x14ac:dyDescent="0.25">
      <c r="A9" s="74" t="s">
        <v>255</v>
      </c>
      <c r="B9" s="75" t="s">
        <v>256</v>
      </c>
      <c r="C9" s="76" t="s">
        <v>217</v>
      </c>
      <c r="D9" s="76" t="s">
        <v>218</v>
      </c>
      <c r="E9" s="77" t="s">
        <v>43</v>
      </c>
      <c r="F9" s="65"/>
      <c r="G9" s="69"/>
      <c r="H9" s="78"/>
      <c r="I9" s="79" t="s">
        <v>235</v>
      </c>
      <c r="J9" s="79" t="s">
        <v>238</v>
      </c>
      <c r="K9" s="79" t="s">
        <v>242</v>
      </c>
      <c r="L9" s="79" t="s">
        <v>246</v>
      </c>
      <c r="M9" s="80" t="s">
        <v>250</v>
      </c>
      <c r="N9" s="65"/>
      <c r="O9" s="69"/>
      <c r="P9" s="69"/>
      <c r="Q9" s="81"/>
      <c r="R9" s="82" t="s">
        <v>235</v>
      </c>
      <c r="S9" s="82" t="s">
        <v>238</v>
      </c>
      <c r="T9" s="82" t="s">
        <v>242</v>
      </c>
      <c r="U9" s="82" t="s">
        <v>246</v>
      </c>
      <c r="V9" s="83" t="s">
        <v>250</v>
      </c>
      <c r="Y9" s="72"/>
      <c r="Z9" s="72"/>
      <c r="AA9" s="84"/>
      <c r="AB9" s="84"/>
      <c r="AC9" s="84"/>
      <c r="AD9" s="84"/>
      <c r="AE9" s="84"/>
      <c r="AF9" s="84"/>
      <c r="AG9" s="84"/>
      <c r="AH9" s="84"/>
      <c r="AI9" s="84"/>
      <c r="AJ9" s="84"/>
    </row>
    <row r="10" spans="1:36" ht="125.25" customHeight="1" x14ac:dyDescent="0.25">
      <c r="A10" s="85" t="str">
        <f>'2 CONTEXTO E IDENTIFICACIÓN'!A9</f>
        <v>R1</v>
      </c>
      <c r="B10" s="86" t="str">
        <f>+'2 CONTEXTO E IDENTIFICACIÓN'!J9</f>
        <v>Posibilidad de afectación económica y reputacional por Incumplimiento de la normativa, procedimientos y manuales ambiental, social y SST a causa de Deficiencia en el seguimiento y control de la aplicación de los procedimientos en las intervenciones de la Entidad.</v>
      </c>
      <c r="C10" s="87" t="str">
        <f>+'3 PROBABIL E IMPACTO INHERENTE'!F9</f>
        <v>Media</v>
      </c>
      <c r="D10" s="87" t="str">
        <f>+'3 PROBABIL E IMPACTO INHERENTE'!N9</f>
        <v>Moderado</v>
      </c>
      <c r="E10" s="366"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Moderado</v>
      </c>
      <c r="F10" s="88"/>
      <c r="G10" s="537" t="s">
        <v>106</v>
      </c>
      <c r="H10" s="79" t="s">
        <v>248</v>
      </c>
      <c r="I10" s="89"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"&amp;IF(AND(C29=$Q$10,D29=$R$9),A29,"")</f>
        <v xml:space="preserve">                   </v>
      </c>
      <c r="J10" s="89"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"&amp;IF(AND(C29=$Q$10,D29=$S$9),A29,"")</f>
        <v xml:space="preserve">                   </v>
      </c>
      <c r="K10" s="89"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"&amp;IF(AND(C29=$Q$10,D29=$T$9),A29,"")</f>
        <v xml:space="preserve">                   </v>
      </c>
      <c r="L10" s="89"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"&amp;IF(AND(C29=$Q$10,D29=$U$9),A29,"")</f>
        <v xml:space="preserve">                   </v>
      </c>
      <c r="M10" s="90"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"&amp;IF(AND(C29=$Q$10,D29=$V$9),A29,"")</f>
        <v xml:space="preserve">                   </v>
      </c>
      <c r="N10" s="88"/>
      <c r="O10" s="535" t="s">
        <v>106</v>
      </c>
      <c r="P10" s="91">
        <v>1</v>
      </c>
      <c r="Q10" s="82" t="s">
        <v>248</v>
      </c>
      <c r="R10" s="89" t="s">
        <v>257</v>
      </c>
      <c r="S10" s="89" t="s">
        <v>257</v>
      </c>
      <c r="T10" s="89" t="s">
        <v>257</v>
      </c>
      <c r="U10" s="89" t="s">
        <v>257</v>
      </c>
      <c r="V10" s="90" t="s">
        <v>258</v>
      </c>
      <c r="Y10" s="72"/>
      <c r="Z10" s="72"/>
      <c r="AA10" s="84"/>
      <c r="AB10" s="84"/>
      <c r="AC10" s="84"/>
      <c r="AD10" s="92"/>
      <c r="AE10" s="92"/>
      <c r="AF10" s="92"/>
      <c r="AG10" s="92"/>
      <c r="AH10" s="92"/>
      <c r="AI10" s="84"/>
      <c r="AJ10" s="84"/>
    </row>
    <row r="11" spans="1:36" ht="93" customHeight="1" x14ac:dyDescent="0.25">
      <c r="A11" s="85" t="str">
        <f>'2 CONTEXTO E IDENTIFICACIÓN'!A10</f>
        <v>R2</v>
      </c>
      <c r="B11" s="86" t="str">
        <f>+'2 CONTEXTO E IDENTIFICACIÓN'!J10</f>
        <v>Posibilidad  de efecto dañoso sobre bienes de uso fiscal por perdida, hurto o daño de elementos devolutivos y de consumo necesarios para la gestión ambiental, social y de sst  a causa de falta de cuidado y debilidades en los controles internos</v>
      </c>
      <c r="C11" s="87" t="str">
        <f>+'3 PROBABIL E IMPACTO INHERENTE'!F10</f>
        <v>Media</v>
      </c>
      <c r="D11" s="87" t="str">
        <f>+'3 PROBABIL E IMPACTO INHERENTE'!N10</f>
        <v>Moderado</v>
      </c>
      <c r="E11" s="366"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Moderado</v>
      </c>
      <c r="F11" s="88"/>
      <c r="G11" s="537"/>
      <c r="H11" s="79" t="s">
        <v>244</v>
      </c>
      <c r="I11" s="93"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"&amp;IF(AND(C29=$Q$11,D29=$R$9),A29,"")</f>
        <v xml:space="preserve">                   </v>
      </c>
      <c r="J11" s="93"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"&amp;IF(AND(C29=$Q$11,D29=$S$9),A29,"")</f>
        <v xml:space="preserve">                   </v>
      </c>
      <c r="K11" s="89"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"&amp;IF(AND(C29=$Q$11,D29=$T$9),A29,"")</f>
        <v xml:space="preserve">                   </v>
      </c>
      <c r="L11" s="89"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"&amp;IF(AND(C29=$Q$11,D29=$U$9),A29,"")</f>
        <v xml:space="preserve">   R4                </v>
      </c>
      <c r="M11" s="90"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"&amp;IF(AND(C29=$Q$11,D29=$V$9),A29,"")</f>
        <v xml:space="preserve">                   </v>
      </c>
      <c r="N11" s="88"/>
      <c r="O11" s="535"/>
      <c r="P11" s="91">
        <v>0.8</v>
      </c>
      <c r="Q11" s="82" t="s">
        <v>244</v>
      </c>
      <c r="R11" s="93" t="s">
        <v>242</v>
      </c>
      <c r="S11" s="93" t="s">
        <v>242</v>
      </c>
      <c r="T11" s="89" t="s">
        <v>257</v>
      </c>
      <c r="U11" s="89" t="s">
        <v>257</v>
      </c>
      <c r="V11" s="90" t="s">
        <v>258</v>
      </c>
      <c r="Y11" s="72"/>
      <c r="Z11" s="72"/>
      <c r="AA11" s="84"/>
      <c r="AB11" s="94"/>
      <c r="AC11" s="95"/>
      <c r="AD11" s="92"/>
      <c r="AE11" s="92"/>
      <c r="AF11" s="92"/>
      <c r="AG11" s="92"/>
      <c r="AH11" s="92"/>
      <c r="AI11" s="84"/>
      <c r="AJ11" s="84"/>
    </row>
    <row r="12" spans="1:36" ht="93" customHeight="1" x14ac:dyDescent="0.25">
      <c r="A12" s="85" t="str">
        <f>'2 CONTEXTO E IDENTIFICACIÓN'!A11</f>
        <v>R3</v>
      </c>
      <c r="B12" s="86" t="str">
        <f>+'2 CONTEXTO E IDENTIFICACIÓN'!J11</f>
        <v>Posibilidad de afectación reputacional por intervenciones con incumplimientos de calidad  a causa de deficiencia en los materiales e insumos que  no cumplen con las especificaciones técnicas en los diferente tipos de intervención, y/o insuficiencia en la operatividad de la maquinaria y equipo.</v>
      </c>
      <c r="C12" s="87" t="str">
        <f>+'3 PROBABIL E IMPACTO INHERENTE'!F11</f>
        <v>Media</v>
      </c>
      <c r="D12" s="87" t="str">
        <f>+'3 PROBABIL E IMPACTO INHERENTE'!N11</f>
        <v>Moderado</v>
      </c>
      <c r="E12" s="366"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Moderado</v>
      </c>
      <c r="F12" s="88"/>
      <c r="G12" s="537"/>
      <c r="H12" s="79" t="s">
        <v>240</v>
      </c>
      <c r="I12" s="93"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"&amp;IF(AND(C29=$Q$12,D29=$R$9),A29,"")</f>
        <v xml:space="preserve">                   </v>
      </c>
      <c r="J12" s="93"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"&amp;IF(AND(C29=$Q$12,D29=$S$9),A29,"")</f>
        <v xml:space="preserve">                   </v>
      </c>
      <c r="K12" s="93"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"&amp;IF(AND(C29=$Q$12,D29=$T$9),A29,"")</f>
        <v xml:space="preserve">R1 R2 R3                 </v>
      </c>
      <c r="L12" s="89"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"&amp;IF(AND(C29=$Q$12,D29=$U$9),A29,"")</f>
        <v xml:space="preserve">                   </v>
      </c>
      <c r="M12" s="90"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"&amp;IF(AND(C29=$Q$12,D29=$V$9),A29,"")</f>
        <v xml:space="preserve">                   </v>
      </c>
      <c r="N12" s="88"/>
      <c r="O12" s="535"/>
      <c r="P12" s="91">
        <v>0.6</v>
      </c>
      <c r="Q12" s="82" t="s">
        <v>240</v>
      </c>
      <c r="R12" s="93" t="s">
        <v>242</v>
      </c>
      <c r="S12" s="93" t="s">
        <v>242</v>
      </c>
      <c r="T12" s="93" t="s">
        <v>242</v>
      </c>
      <c r="U12" s="89" t="s">
        <v>257</v>
      </c>
      <c r="V12" s="90" t="s">
        <v>258</v>
      </c>
      <c r="Y12" s="72"/>
      <c r="Z12" s="72"/>
      <c r="AA12" s="84"/>
      <c r="AB12" s="94"/>
      <c r="AC12" s="95"/>
      <c r="AD12" s="92"/>
      <c r="AE12" s="92"/>
      <c r="AF12" s="92"/>
      <c r="AG12" s="92"/>
      <c r="AH12" s="96"/>
      <c r="AI12" s="84"/>
      <c r="AJ12" s="84"/>
    </row>
    <row r="13" spans="1:36" ht="93" customHeight="1" x14ac:dyDescent="0.25">
      <c r="A13" s="85" t="str">
        <f>'2 CONTEXTO E IDENTIFICACIÓN'!A12</f>
        <v>R4</v>
      </c>
      <c r="B13" s="86" t="str">
        <f>+'2 CONTEXTO E IDENTIFICACIÓN'!J12</f>
        <v>Posibilidad de afectación económica y reputacional por retrasos desde su iniciación, ejecución y terminación de la obra.   a causa de debido a  que se presentan imprevistos e incumplimientos en el suministro de equipo, maquinaria e insumos y la falta de reacción a las alertas generadas durante el intervención de las obras.</v>
      </c>
      <c r="C13" s="87" t="str">
        <f>+'3 PROBABIL E IMPACTO INHERENTE'!F12</f>
        <v>Alta</v>
      </c>
      <c r="D13" s="87" t="str">
        <f>+'3 PROBABIL E IMPACTO INHERENTE'!N12</f>
        <v>Mayor</v>
      </c>
      <c r="E13" s="366" t="str">
        <f t="shared" ref="E13:E2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Alto</v>
      </c>
      <c r="F13" s="88"/>
      <c r="G13" s="537"/>
      <c r="H13" s="79" t="s">
        <v>236</v>
      </c>
      <c r="I13" s="97"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"&amp;IF(AND(C29=$Q$13,D29=$R$9),A29,"")</f>
        <v xml:space="preserve">                   </v>
      </c>
      <c r="J13" s="93"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"&amp;IF(AND(C29=$Q$13,D29=$S$9),A29,"")</f>
        <v xml:space="preserve">                   </v>
      </c>
      <c r="K13" s="93"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"&amp;IF(AND(C29=$Q$13,D29=$T$9),A29,"")</f>
        <v xml:space="preserve">                   </v>
      </c>
      <c r="L13" s="89"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"&amp;IF(AND(C29=$Q$13,D29=$U$9),A29,"")</f>
        <v xml:space="preserve">                   </v>
      </c>
      <c r="M13" s="90"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"&amp;IF(AND(C29=$Q$13,D29=$V$9),A29,"")</f>
        <v xml:space="preserve">                   </v>
      </c>
      <c r="N13" s="88"/>
      <c r="O13" s="535"/>
      <c r="P13" s="91">
        <v>0.4</v>
      </c>
      <c r="Q13" s="82" t="s">
        <v>236</v>
      </c>
      <c r="R13" s="97" t="s">
        <v>259</v>
      </c>
      <c r="S13" s="93" t="s">
        <v>242</v>
      </c>
      <c r="T13" s="93" t="s">
        <v>242</v>
      </c>
      <c r="U13" s="89" t="s">
        <v>257</v>
      </c>
      <c r="V13" s="90" t="s">
        <v>258</v>
      </c>
      <c r="Y13" s="72"/>
      <c r="Z13" s="72"/>
      <c r="AA13" s="84"/>
      <c r="AB13" s="94"/>
      <c r="AC13" s="95"/>
      <c r="AD13" s="92"/>
      <c r="AE13" s="92"/>
      <c r="AF13" s="92"/>
      <c r="AG13" s="96"/>
      <c r="AH13" s="92"/>
      <c r="AI13" s="84"/>
      <c r="AJ13" s="84"/>
    </row>
    <row r="14" spans="1:36" ht="93" customHeight="1" thickBot="1" x14ac:dyDescent="0.3">
      <c r="A14" s="85" t="str">
        <f>'2 CONTEXTO E IDENTIFICACIÓN'!A13</f>
        <v>R5</v>
      </c>
      <c r="B14" s="86" t="str">
        <f>+'2 CONTEXTO E IDENTIFICACIÓN'!J13</f>
        <v xml:space="preserve"> por a causa de </v>
      </c>
      <c r="C14" s="87" t="str">
        <f>+'3 PROBABIL E IMPACTO INHERENTE'!F13</f>
        <v/>
      </c>
      <c r="D14" s="87" t="str">
        <f>+'3 PROBABIL E IMPACTO INHERENTE'!N13</f>
        <v/>
      </c>
      <c r="E14" s="86" t="str">
        <f t="shared" si="0"/>
        <v/>
      </c>
      <c r="F14" s="88"/>
      <c r="G14" s="538"/>
      <c r="H14" s="98" t="s">
        <v>233</v>
      </c>
      <c r="I14" s="99"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"&amp;IF(AND(C29=$Q$14,D29=$R$9),A29,"")</f>
        <v xml:space="preserve">                   </v>
      </c>
      <c r="J14" s="99"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"&amp;IF(AND(C29=$Q$14,D29=$S$9),A29,"")</f>
        <v xml:space="preserve">                   </v>
      </c>
      <c r="K14" s="100"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"&amp;IF(AND(C29=$Q$14,D29=$T$9),A29,"")</f>
        <v xml:space="preserve">                   </v>
      </c>
      <c r="L14" s="101"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"&amp;IF(AND(C29=$Q$14,D29=$U$9),A29,"")</f>
        <v xml:space="preserve">                   </v>
      </c>
      <c r="M14" s="102"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"&amp;IF(AND(C29=$Q$14,D29=$V$9),A29,"")</f>
        <v xml:space="preserve">                   </v>
      </c>
      <c r="N14" s="88"/>
      <c r="O14" s="536"/>
      <c r="P14" s="103">
        <v>0.2</v>
      </c>
      <c r="Q14" s="104" t="s">
        <v>233</v>
      </c>
      <c r="R14" s="99" t="s">
        <v>259</v>
      </c>
      <c r="S14" s="99" t="s">
        <v>259</v>
      </c>
      <c r="T14" s="100" t="s">
        <v>242</v>
      </c>
      <c r="U14" s="101" t="s">
        <v>257</v>
      </c>
      <c r="V14" s="102" t="s">
        <v>258</v>
      </c>
      <c r="Y14" s="72"/>
      <c r="Z14" s="72"/>
      <c r="AA14" s="84"/>
      <c r="AB14" s="94"/>
      <c r="AC14" s="95"/>
      <c r="AD14" s="92"/>
      <c r="AE14" s="92"/>
      <c r="AF14" s="92"/>
      <c r="AG14" s="105"/>
      <c r="AH14" s="92"/>
      <c r="AI14" s="84"/>
      <c r="AJ14" s="84"/>
    </row>
    <row r="15" spans="1:36" ht="93" customHeight="1" x14ac:dyDescent="0.25">
      <c r="A15" s="85" t="str">
        <f>'2 CONTEXTO E IDENTIFICACIÓN'!A14</f>
        <v>R6</v>
      </c>
      <c r="B15" s="86" t="str">
        <f>+'2 CONTEXTO E IDENTIFICACIÓN'!J14</f>
        <v xml:space="preserve"> por a causa de </v>
      </c>
      <c r="C15" s="87" t="str">
        <f>+'3 PROBABIL E IMPACTO INHERENTE'!F14</f>
        <v/>
      </c>
      <c r="D15" s="87" t="str">
        <f>+'3 PROBABIL E IMPACTO INHERENTE'!N14</f>
        <v/>
      </c>
      <c r="E15" s="86" t="str">
        <f t="shared" si="0"/>
        <v/>
      </c>
      <c r="F15" s="88"/>
      <c r="G15" s="88"/>
      <c r="H15" s="88"/>
      <c r="I15" s="88"/>
      <c r="J15" s="88"/>
      <c r="K15" s="88"/>
      <c r="L15" s="88"/>
      <c r="M15" s="88"/>
      <c r="N15" s="88"/>
      <c r="Y15" s="72"/>
      <c r="Z15" s="72"/>
      <c r="AA15" s="84"/>
      <c r="AB15" s="94"/>
      <c r="AC15" s="95"/>
      <c r="AD15" s="92"/>
      <c r="AE15" s="92"/>
      <c r="AF15" s="92"/>
      <c r="AG15" s="92"/>
      <c r="AH15" s="92"/>
      <c r="AI15" s="84"/>
      <c r="AJ15" s="84"/>
    </row>
    <row r="16" spans="1:36" ht="93" customHeight="1" x14ac:dyDescent="0.25">
      <c r="A16" s="85" t="str">
        <f>'2 CONTEXTO E IDENTIFICACIÓN'!A15</f>
        <v>R7</v>
      </c>
      <c r="B16" s="86" t="str">
        <f>+'2 CONTEXTO E IDENTIFICACIÓN'!J15</f>
        <v xml:space="preserve"> por a causa de </v>
      </c>
      <c r="C16" s="87" t="str">
        <f>+'3 PROBABIL E IMPACTO INHERENTE'!F15</f>
        <v/>
      </c>
      <c r="D16" s="87" t="str">
        <f>+'3 PROBABIL E IMPACTO INHERENTE'!N15</f>
        <v/>
      </c>
      <c r="E16" s="86" t="str">
        <f t="shared" si="0"/>
        <v/>
      </c>
      <c r="F16" s="88"/>
      <c r="G16" s="88"/>
      <c r="H16" s="88"/>
      <c r="I16" s="88"/>
      <c r="J16" s="88"/>
      <c r="K16" s="88"/>
      <c r="L16" s="88"/>
      <c r="M16" s="88"/>
      <c r="N16" s="88"/>
      <c r="R16" s="76" t="s">
        <v>260</v>
      </c>
      <c r="T16" s="72"/>
      <c r="U16" s="72"/>
      <c r="V16" s="72"/>
      <c r="W16" s="72"/>
      <c r="X16" s="72"/>
      <c r="Y16" s="72"/>
      <c r="Z16" s="72"/>
      <c r="AA16" s="84"/>
      <c r="AB16" s="94"/>
      <c r="AC16" s="84"/>
      <c r="AD16" s="95"/>
      <c r="AE16" s="95"/>
      <c r="AF16" s="95"/>
      <c r="AG16" s="95"/>
      <c r="AH16" s="95"/>
      <c r="AI16" s="84"/>
      <c r="AJ16" s="84"/>
    </row>
    <row r="17" spans="1:36" ht="93" customHeight="1" x14ac:dyDescent="0.25">
      <c r="A17" s="85" t="str">
        <f>'2 CONTEXTO E IDENTIFICACIÓN'!A16</f>
        <v>R8</v>
      </c>
      <c r="B17" s="86" t="str">
        <f>+'2 CONTEXTO E IDENTIFICACIÓN'!J16</f>
        <v xml:space="preserve"> por a causa de </v>
      </c>
      <c r="C17" s="87" t="str">
        <f>+'3 PROBABIL E IMPACTO INHERENTE'!F16</f>
        <v/>
      </c>
      <c r="D17" s="87" t="str">
        <f>+'3 PROBABIL E IMPACTO INHERENTE'!N16</f>
        <v/>
      </c>
      <c r="E17" s="86" t="str">
        <f t="shared" si="0"/>
        <v/>
      </c>
      <c r="F17" s="88"/>
      <c r="G17" s="88"/>
      <c r="H17" s="88"/>
      <c r="I17" s="88"/>
      <c r="J17" s="88"/>
      <c r="K17" s="88"/>
      <c r="L17" s="88"/>
      <c r="M17" s="88"/>
      <c r="N17" s="88"/>
      <c r="R17" s="106" t="s">
        <v>258</v>
      </c>
      <c r="T17" s="72"/>
      <c r="U17" s="72"/>
      <c r="V17" s="72"/>
      <c r="W17" s="72"/>
      <c r="X17" s="72"/>
      <c r="Y17" s="72"/>
      <c r="Z17" s="72"/>
      <c r="AA17" s="84"/>
      <c r="AB17" s="84"/>
      <c r="AC17" s="84"/>
      <c r="AD17" s="92"/>
      <c r="AE17" s="92"/>
      <c r="AF17" s="92"/>
      <c r="AG17" s="92"/>
      <c r="AH17" s="92"/>
      <c r="AI17" s="84"/>
      <c r="AJ17" s="84"/>
    </row>
    <row r="18" spans="1:36" ht="93" customHeight="1" x14ac:dyDescent="0.25">
      <c r="A18" s="85" t="str">
        <f>'2 CONTEXTO E IDENTIFICACIÓN'!A17</f>
        <v>R9</v>
      </c>
      <c r="B18" s="86" t="str">
        <f>+'2 CONTEXTO E IDENTIFICACIÓN'!J17</f>
        <v xml:space="preserve"> por a causa de </v>
      </c>
      <c r="C18" s="87" t="str">
        <f>+'3 PROBABIL E IMPACTO INHERENTE'!F17</f>
        <v/>
      </c>
      <c r="D18" s="87" t="str">
        <f>+'3 PROBABIL E IMPACTO INHERENTE'!N17</f>
        <v/>
      </c>
      <c r="E18" s="86" t="str">
        <f t="shared" si="0"/>
        <v/>
      </c>
      <c r="F18" s="88"/>
      <c r="G18" s="88"/>
      <c r="H18" s="88"/>
      <c r="I18" s="88"/>
      <c r="J18" s="88"/>
      <c r="K18" s="88"/>
      <c r="L18" s="88"/>
      <c r="M18" s="88"/>
      <c r="N18" s="88"/>
      <c r="R18" s="89" t="s">
        <v>257</v>
      </c>
      <c r="S18" s="72"/>
      <c r="T18" s="72"/>
      <c r="U18" s="72"/>
      <c r="V18" s="72"/>
      <c r="W18" s="72"/>
      <c r="X18" s="72"/>
      <c r="Y18" s="72"/>
      <c r="Z18" s="72"/>
      <c r="AA18" s="84"/>
      <c r="AB18" s="84"/>
      <c r="AC18" s="84"/>
      <c r="AD18" s="92"/>
      <c r="AE18" s="92"/>
      <c r="AF18" s="92"/>
      <c r="AG18" s="92"/>
      <c r="AH18" s="92"/>
      <c r="AI18" s="84"/>
      <c r="AJ18" s="84"/>
    </row>
    <row r="19" spans="1:36" ht="93" customHeight="1" x14ac:dyDescent="0.25">
      <c r="A19" s="85" t="str">
        <f>'2 CONTEXTO E IDENTIFICACIÓN'!A18</f>
        <v>R10</v>
      </c>
      <c r="B19" s="86" t="str">
        <f>+'2 CONTEXTO E IDENTIFICACIÓN'!J18</f>
        <v xml:space="preserve"> por a causa de </v>
      </c>
      <c r="C19" s="87" t="str">
        <f>+'3 PROBABIL E IMPACTO INHERENTE'!F18</f>
        <v/>
      </c>
      <c r="D19" s="87" t="str">
        <f>+'3 PROBABIL E IMPACTO INHERENTE'!N18</f>
        <v/>
      </c>
      <c r="E19" s="86" t="str">
        <f t="shared" si="0"/>
        <v/>
      </c>
      <c r="F19" s="88"/>
      <c r="G19" s="88"/>
      <c r="H19" s="88"/>
      <c r="I19" s="88"/>
      <c r="J19" s="88"/>
      <c r="K19" s="88"/>
      <c r="L19" s="88"/>
      <c r="M19" s="88"/>
      <c r="N19" s="88"/>
      <c r="Q19" s="107"/>
      <c r="R19" s="93" t="s">
        <v>242</v>
      </c>
      <c r="S19" s="107"/>
      <c r="T19" s="107"/>
      <c r="U19" s="107"/>
      <c r="V19" s="107"/>
      <c r="W19" s="107"/>
      <c r="X19" s="107"/>
      <c r="Y19" s="107"/>
      <c r="Z19" s="107"/>
      <c r="AA19" s="84"/>
      <c r="AB19" s="84"/>
      <c r="AC19" s="108"/>
      <c r="AD19" s="108"/>
      <c r="AE19" s="108"/>
      <c r="AF19" s="108"/>
      <c r="AG19" s="108"/>
      <c r="AH19" s="108"/>
      <c r="AI19" s="84"/>
      <c r="AJ19" s="84"/>
    </row>
    <row r="20" spans="1:36" ht="93" customHeight="1" x14ac:dyDescent="0.25">
      <c r="A20" s="85" t="str">
        <f>'2 CONTEXTO E IDENTIFICACIÓN'!A19</f>
        <v>R11</v>
      </c>
      <c r="B20" s="86" t="str">
        <f>+'2 CONTEXTO E IDENTIFICACIÓN'!J19</f>
        <v xml:space="preserve"> por a causa de </v>
      </c>
      <c r="C20" s="87" t="str">
        <f>+'3 PROBABIL E IMPACTO INHERENTE'!F19</f>
        <v/>
      </c>
      <c r="D20" s="87" t="str">
        <f>+'3 PROBABIL E IMPACTO INHERENTE'!N19</f>
        <v/>
      </c>
      <c r="E20" s="86" t="str">
        <f t="shared" si="0"/>
        <v/>
      </c>
      <c r="F20" s="88"/>
      <c r="G20" s="88"/>
      <c r="H20" s="88"/>
      <c r="I20" s="88"/>
      <c r="J20" s="88"/>
      <c r="K20" s="88"/>
      <c r="L20" s="88"/>
      <c r="M20" s="88"/>
      <c r="N20" s="88"/>
      <c r="Q20" s="107"/>
      <c r="R20" s="97" t="s">
        <v>259</v>
      </c>
      <c r="Y20" s="107"/>
      <c r="Z20" s="107"/>
      <c r="AA20" s="84"/>
      <c r="AB20" s="84"/>
      <c r="AC20" s="84"/>
      <c r="AD20" s="92"/>
      <c r="AE20" s="92"/>
      <c r="AF20" s="92"/>
      <c r="AG20" s="92"/>
      <c r="AH20" s="92"/>
      <c r="AI20" s="84"/>
      <c r="AJ20" s="84"/>
    </row>
    <row r="21" spans="1:36" ht="93" customHeight="1" x14ac:dyDescent="0.25">
      <c r="A21" s="85" t="str">
        <f>'2 CONTEXTO E IDENTIFICACIÓN'!A20</f>
        <v>R12</v>
      </c>
      <c r="B21" s="86" t="str">
        <f>+'2 CONTEXTO E IDENTIFICACIÓN'!J20</f>
        <v xml:space="preserve"> por a causa de </v>
      </c>
      <c r="C21" s="87" t="str">
        <f>+'3 PROBABIL E IMPACTO INHERENTE'!F20</f>
        <v/>
      </c>
      <c r="D21" s="87" t="str">
        <f>+'3 PROBABIL E IMPACTO INHERENTE'!N20</f>
        <v/>
      </c>
      <c r="E21" s="86" t="str">
        <f t="shared" si="0"/>
        <v/>
      </c>
      <c r="F21" s="88"/>
      <c r="G21" s="88"/>
      <c r="H21" s="88"/>
      <c r="I21" s="88"/>
      <c r="J21" s="88"/>
      <c r="K21" s="88"/>
      <c r="L21" s="88"/>
      <c r="M21" s="88"/>
      <c r="N21" s="88"/>
      <c r="O21" s="109"/>
      <c r="P21" s="109"/>
      <c r="Q21" s="107"/>
      <c r="Y21" s="107"/>
      <c r="Z21" s="107"/>
      <c r="AA21" s="84"/>
      <c r="AB21" s="84"/>
      <c r="AC21" s="84"/>
      <c r="AD21" s="92"/>
      <c r="AE21" s="92"/>
      <c r="AF21" s="92"/>
      <c r="AG21" s="92"/>
      <c r="AH21" s="92"/>
      <c r="AI21" s="84"/>
      <c r="AJ21" s="84"/>
    </row>
    <row r="22" spans="1:36" ht="93" customHeight="1" x14ac:dyDescent="0.25">
      <c r="A22" s="85" t="str">
        <f>'2 CONTEXTO E IDENTIFICACIÓN'!A21</f>
        <v>R13</v>
      </c>
      <c r="B22" s="86" t="str">
        <f>+'2 CONTEXTO E IDENTIFICACIÓN'!J21</f>
        <v xml:space="preserve"> por a causa de </v>
      </c>
      <c r="C22" s="87" t="str">
        <f>+'3 PROBABIL E IMPACTO INHERENTE'!F21</f>
        <v/>
      </c>
      <c r="D22" s="87" t="str">
        <f>+'3 PROBABIL E IMPACTO INHERENTE'!N21</f>
        <v/>
      </c>
      <c r="E22" s="86" t="str">
        <f t="shared" si="0"/>
        <v/>
      </c>
      <c r="F22" s="88"/>
      <c r="G22" s="88"/>
      <c r="H22" s="88"/>
      <c r="I22" s="88"/>
      <c r="J22" s="88"/>
      <c r="K22" s="88"/>
      <c r="L22" s="88"/>
      <c r="M22" s="88"/>
      <c r="N22" s="88"/>
      <c r="O22" s="109"/>
      <c r="P22" s="109"/>
      <c r="Q22" s="110"/>
      <c r="Y22" s="107"/>
      <c r="Z22" s="107"/>
      <c r="AA22" s="84"/>
      <c r="AB22" s="105"/>
      <c r="AC22" s="105"/>
      <c r="AD22" s="105"/>
      <c r="AE22" s="105"/>
      <c r="AF22" s="105"/>
      <c r="AG22" s="105"/>
      <c r="AH22" s="92"/>
      <c r="AI22" s="84"/>
      <c r="AJ22" s="84"/>
    </row>
    <row r="23" spans="1:36" ht="93" customHeight="1" x14ac:dyDescent="0.25">
      <c r="A23" s="85" t="str">
        <f>'2 CONTEXTO E IDENTIFICACIÓN'!A22</f>
        <v>R14</v>
      </c>
      <c r="B23" s="86" t="str">
        <f>+'2 CONTEXTO E IDENTIFICACIÓN'!J22</f>
        <v xml:space="preserve"> por a causa de </v>
      </c>
      <c r="C23" s="87" t="str">
        <f>+'3 PROBABIL E IMPACTO INHERENTE'!F22</f>
        <v/>
      </c>
      <c r="D23" s="87" t="str">
        <f>+'3 PROBABIL E IMPACTO INHERENTE'!N22</f>
        <v/>
      </c>
      <c r="E23" s="86" t="str">
        <f t="shared" si="0"/>
        <v/>
      </c>
      <c r="F23" s="88"/>
      <c r="G23" s="88"/>
      <c r="H23" s="88"/>
      <c r="I23" s="88"/>
      <c r="J23" s="88"/>
      <c r="K23" s="88"/>
      <c r="L23" s="88"/>
      <c r="M23" s="88"/>
      <c r="N23" s="88"/>
      <c r="O23" s="109"/>
      <c r="P23" s="109"/>
      <c r="AA23" s="84"/>
      <c r="AB23" s="111"/>
      <c r="AC23" s="111"/>
      <c r="AD23" s="111"/>
      <c r="AE23" s="111"/>
      <c r="AF23" s="111"/>
      <c r="AG23" s="111"/>
      <c r="AH23" s="92"/>
      <c r="AI23" s="84"/>
      <c r="AJ23" s="84"/>
    </row>
    <row r="24" spans="1:36" ht="93" customHeight="1" x14ac:dyDescent="0.25">
      <c r="A24" s="85" t="str">
        <f>'2 CONTEXTO E IDENTIFICACIÓN'!A23</f>
        <v>R15</v>
      </c>
      <c r="B24" s="86" t="str">
        <f>+'2 CONTEXTO E IDENTIFICACIÓN'!J23</f>
        <v xml:space="preserve"> por a causa de </v>
      </c>
      <c r="C24" s="87" t="str">
        <f>+'3 PROBABIL E IMPACTO INHERENTE'!F23</f>
        <v/>
      </c>
      <c r="D24" s="87" t="str">
        <f>+'3 PROBABIL E IMPACTO INHERENTE'!N23</f>
        <v/>
      </c>
      <c r="E24" s="86" t="str">
        <f t="shared" si="0"/>
        <v/>
      </c>
      <c r="F24" s="88"/>
      <c r="G24" s="88"/>
      <c r="H24" s="88"/>
      <c r="I24" s="88"/>
      <c r="J24" s="88"/>
      <c r="K24" s="88"/>
      <c r="L24" s="88"/>
      <c r="M24" s="88"/>
      <c r="N24" s="88"/>
      <c r="O24" s="109"/>
      <c r="P24" s="109"/>
      <c r="AA24" s="84"/>
      <c r="AB24" s="105"/>
      <c r="AC24" s="105"/>
      <c r="AD24" s="105"/>
      <c r="AE24" s="105"/>
      <c r="AF24" s="105"/>
      <c r="AG24" s="105"/>
      <c r="AH24" s="92"/>
      <c r="AI24" s="84"/>
      <c r="AJ24" s="84"/>
    </row>
    <row r="25" spans="1:36" ht="93" customHeight="1" x14ac:dyDescent="0.25">
      <c r="A25" s="85" t="str">
        <f>'2 CONTEXTO E IDENTIFICACIÓN'!A24</f>
        <v>R16</v>
      </c>
      <c r="B25" s="86" t="str">
        <f>+'2 CONTEXTO E IDENTIFICACIÓN'!J24</f>
        <v xml:space="preserve"> por a causa de </v>
      </c>
      <c r="C25" s="87" t="str">
        <f>+'3 PROBABIL E IMPACTO INHERENTE'!F24</f>
        <v/>
      </c>
      <c r="D25" s="87" t="str">
        <f>+'3 PROBABIL E IMPACTO INHERENTE'!N24</f>
        <v/>
      </c>
      <c r="E25" s="86" t="str">
        <f t="shared" si="0"/>
        <v/>
      </c>
      <c r="F25" s="88"/>
      <c r="G25" s="88"/>
      <c r="H25" s="88"/>
      <c r="I25" s="88"/>
      <c r="J25" s="88"/>
      <c r="K25" s="88"/>
      <c r="L25" s="88"/>
      <c r="M25" s="88"/>
      <c r="N25" s="88"/>
      <c r="AA25" s="84"/>
      <c r="AB25" s="105"/>
      <c r="AC25" s="105"/>
      <c r="AD25" s="105"/>
      <c r="AE25" s="105"/>
      <c r="AF25" s="105"/>
      <c r="AG25" s="105"/>
      <c r="AH25" s="92"/>
      <c r="AI25" s="84"/>
      <c r="AJ25" s="84"/>
    </row>
    <row r="26" spans="1:36" ht="93" customHeight="1" x14ac:dyDescent="0.35">
      <c r="A26" s="85" t="str">
        <f>'2 CONTEXTO E IDENTIFICACIÓN'!A25</f>
        <v>R17</v>
      </c>
      <c r="B26" s="86" t="str">
        <f>+'2 CONTEXTO E IDENTIFICACIÓN'!J25</f>
        <v xml:space="preserve"> por a causa de </v>
      </c>
      <c r="C26" s="87" t="str">
        <f>+'3 PROBABIL E IMPACTO INHERENTE'!F25</f>
        <v/>
      </c>
      <c r="D26" s="87" t="str">
        <f>+'3 PROBABIL E IMPACTO INHERENTE'!N25</f>
        <v/>
      </c>
      <c r="E26" s="86" t="str">
        <f t="shared" si="0"/>
        <v/>
      </c>
      <c r="F26" s="88"/>
      <c r="G26" s="88"/>
      <c r="H26" s="88"/>
      <c r="I26" s="88"/>
      <c r="J26" s="88"/>
      <c r="K26" s="88"/>
      <c r="L26" s="88"/>
      <c r="M26" s="88"/>
      <c r="N26" s="88"/>
    </row>
    <row r="27" spans="1:36" ht="93" customHeight="1" x14ac:dyDescent="0.35">
      <c r="A27" s="85" t="str">
        <f>'2 CONTEXTO E IDENTIFICACIÓN'!A26</f>
        <v>R18</v>
      </c>
      <c r="B27" s="86" t="str">
        <f>+'2 CONTEXTO E IDENTIFICACIÓN'!J26</f>
        <v xml:space="preserve"> por a causa de </v>
      </c>
      <c r="C27" s="87" t="str">
        <f>+'3 PROBABIL E IMPACTO INHERENTE'!F26</f>
        <v/>
      </c>
      <c r="D27" s="87" t="str">
        <f>+'3 PROBABIL E IMPACTO INHERENTE'!N26</f>
        <v/>
      </c>
      <c r="E27" s="86" t="str">
        <f t="shared" si="0"/>
        <v/>
      </c>
      <c r="F27" s="88"/>
      <c r="G27" s="88"/>
      <c r="H27" s="88"/>
      <c r="I27" s="88"/>
      <c r="J27" s="88"/>
      <c r="K27" s="88"/>
      <c r="L27" s="88"/>
      <c r="M27" s="88"/>
      <c r="N27" s="88"/>
    </row>
    <row r="28" spans="1:36" ht="93" customHeight="1" x14ac:dyDescent="0.35">
      <c r="A28" s="85" t="str">
        <f>'2 CONTEXTO E IDENTIFICACIÓN'!A27</f>
        <v>R19</v>
      </c>
      <c r="B28" s="86" t="str">
        <f>+'2 CONTEXTO E IDENTIFICACIÓN'!J27</f>
        <v xml:space="preserve"> por a causa de </v>
      </c>
      <c r="C28" s="87" t="str">
        <f>+'3 PROBABIL E IMPACTO INHERENTE'!F27</f>
        <v/>
      </c>
      <c r="D28" s="87" t="str">
        <f>+'3 PROBABIL E IMPACTO INHERENTE'!N27</f>
        <v/>
      </c>
      <c r="E28" s="86" t="str">
        <f t="shared" si="0"/>
        <v/>
      </c>
      <c r="F28" s="88"/>
      <c r="G28" s="88"/>
      <c r="H28" s="88"/>
      <c r="I28" s="88"/>
      <c r="J28" s="88"/>
      <c r="K28" s="88"/>
      <c r="L28" s="88"/>
      <c r="M28" s="88"/>
      <c r="N28" s="88"/>
    </row>
    <row r="29" spans="1:36" ht="93" customHeight="1" x14ac:dyDescent="0.35">
      <c r="A29" s="85" t="str">
        <f>'2 CONTEXTO E IDENTIFICACIÓN'!A28</f>
        <v>R20</v>
      </c>
      <c r="B29" s="86" t="str">
        <f>+'2 CONTEXTO E IDENTIFICACIÓN'!J28</f>
        <v xml:space="preserve"> por a causa de </v>
      </c>
      <c r="C29" s="87" t="str">
        <f>+'3 PROBABIL E IMPACTO INHERENTE'!F28</f>
        <v/>
      </c>
      <c r="D29" s="87" t="str">
        <f>+'3 PROBABIL E IMPACTO INHERENTE'!N28</f>
        <v/>
      </c>
      <c r="E29" s="86" t="str">
        <f t="shared" si="0"/>
        <v/>
      </c>
      <c r="F29" s="88"/>
      <c r="G29" s="88"/>
      <c r="H29" s="88"/>
      <c r="I29" s="88"/>
      <c r="J29" s="88"/>
      <c r="K29" s="88"/>
      <c r="L29" s="88"/>
      <c r="M29" s="88"/>
      <c r="N29" s="88"/>
    </row>
    <row r="30" spans="1:36" ht="14.5" customHeight="1" x14ac:dyDescent="0.35">
      <c r="B30" s="68"/>
      <c r="D30" s="68"/>
      <c r="E30" s="68"/>
      <c r="F30" s="68"/>
      <c r="G30" s="68"/>
      <c r="H30" s="68"/>
      <c r="I30" s="68"/>
      <c r="J30" s="68"/>
      <c r="K30" s="68"/>
      <c r="L30" s="68"/>
      <c r="M30" s="68"/>
      <c r="N30" s="68"/>
      <c r="Y30" s="73"/>
      <c r="Z30" s="73"/>
      <c r="AA30" s="73"/>
      <c r="AB30" s="73"/>
      <c r="AC30" s="73"/>
      <c r="AD30" s="68"/>
      <c r="AE30" s="68"/>
      <c r="AF30" s="68"/>
      <c r="AG30" s="68"/>
      <c r="AH30" s="68"/>
    </row>
    <row r="31" spans="1:36" ht="39" customHeight="1" x14ac:dyDescent="0.35">
      <c r="B31" s="68"/>
      <c r="D31" s="68"/>
      <c r="E31" s="68"/>
      <c r="F31" s="68"/>
      <c r="G31" s="68"/>
      <c r="H31" s="68"/>
      <c r="I31" s="68"/>
      <c r="J31" s="68"/>
      <c r="K31" s="68"/>
      <c r="L31" s="68"/>
      <c r="M31" s="68"/>
      <c r="N31" s="68"/>
      <c r="Y31" s="73"/>
      <c r="Z31" s="73"/>
      <c r="AA31" s="73"/>
      <c r="AB31" s="73"/>
      <c r="AC31" s="73"/>
      <c r="AD31" s="68"/>
      <c r="AE31" s="68"/>
      <c r="AF31" s="68"/>
      <c r="AG31" s="68"/>
      <c r="AH31" s="68"/>
    </row>
    <row r="32" spans="1:36" ht="19.5" customHeight="1" x14ac:dyDescent="0.35">
      <c r="B32" s="68"/>
      <c r="D32" s="68"/>
      <c r="E32" s="68"/>
      <c r="F32" s="68"/>
      <c r="G32" s="68"/>
      <c r="H32" s="68"/>
      <c r="I32" s="68"/>
      <c r="J32" s="68"/>
      <c r="K32" s="68"/>
      <c r="L32" s="68"/>
      <c r="M32" s="68"/>
      <c r="N32" s="68"/>
      <c r="Y32" s="73"/>
      <c r="Z32" s="73"/>
      <c r="AA32" s="73"/>
      <c r="AB32" s="73"/>
      <c r="AC32" s="73"/>
      <c r="AD32" s="68"/>
      <c r="AE32" s="68"/>
      <c r="AF32" s="68"/>
      <c r="AG32" s="68"/>
      <c r="AH32" s="68"/>
    </row>
    <row r="33" spans="25:29" s="68" customFormat="1" ht="19.5" customHeight="1" x14ac:dyDescent="0.35">
      <c r="Y33" s="73"/>
      <c r="Z33" s="73"/>
      <c r="AA33" s="73"/>
      <c r="AB33" s="73"/>
      <c r="AC33" s="73"/>
    </row>
    <row r="34" spans="25:29" s="68" customFormat="1" ht="19.5" customHeight="1" x14ac:dyDescent="0.35">
      <c r="Y34" s="73"/>
      <c r="Z34" s="73"/>
      <c r="AA34" s="73"/>
      <c r="AB34" s="73"/>
      <c r="AC34" s="73"/>
    </row>
    <row r="35" spans="25:29" s="68" customFormat="1" ht="19.5" customHeight="1" x14ac:dyDescent="0.35">
      <c r="Y35" s="73"/>
      <c r="Z35" s="73"/>
      <c r="AA35" s="73"/>
      <c r="AB35" s="73"/>
      <c r="AC35" s="73"/>
    </row>
    <row r="36" spans="25:29" s="68" customFormat="1" ht="19.5" customHeight="1" x14ac:dyDescent="0.35">
      <c r="Y36" s="73"/>
      <c r="Z36" s="73"/>
      <c r="AA36" s="73"/>
      <c r="AB36" s="73"/>
      <c r="AC36" s="73"/>
    </row>
  </sheetData>
  <sheetProtection formatCells="0" formatColumns="0" formatRows="0" sort="0" autoFilter="0" pivotTables="0"/>
  <dataConsolidate/>
  <mergeCells count="11">
    <mergeCell ref="R7:V7"/>
    <mergeCell ref="A1:A2"/>
    <mergeCell ref="C8:E8"/>
    <mergeCell ref="O10:O14"/>
    <mergeCell ref="I8:M8"/>
    <mergeCell ref="G10:G14"/>
    <mergeCell ref="B1:B2"/>
    <mergeCell ref="G7:M7"/>
    <mergeCell ref="B5:D5"/>
    <mergeCell ref="B6:D6"/>
    <mergeCell ref="C1:D1"/>
  </mergeCells>
  <conditionalFormatting sqref="C10:C29">
    <cfRule type="cellIs" dxfId="55" priority="6" operator="equal">
      <formula>$Q$14</formula>
    </cfRule>
    <cfRule type="cellIs" dxfId="54" priority="7" operator="equal">
      <formula>$Q$13</formula>
    </cfRule>
    <cfRule type="cellIs" dxfId="53" priority="8" operator="equal">
      <formula>$Q$12</formula>
    </cfRule>
    <cfRule type="cellIs" dxfId="52" priority="9" operator="equal">
      <formula>$Q$11</formula>
    </cfRule>
    <cfRule type="cellIs" dxfId="51" priority="10" operator="equal">
      <formula>$Q$10</formula>
    </cfRule>
  </conditionalFormatting>
  <conditionalFormatting sqref="D10:D29">
    <cfRule type="cellIs" dxfId="50" priority="1" operator="equal">
      <formula>$R$9</formula>
    </cfRule>
    <cfRule type="cellIs" dxfId="49" priority="2" operator="equal">
      <formula>$S$9</formula>
    </cfRule>
    <cfRule type="cellIs" dxfId="48" priority="3" operator="equal">
      <formula>$T$9</formula>
    </cfRule>
    <cfRule type="cellIs" dxfId="47" priority="4" operator="equal">
      <formula>$U$9</formula>
    </cfRule>
    <cfRule type="cellIs" dxfId="46" priority="5" operator="equal">
      <formula>$V$9</formula>
    </cfRule>
  </conditionalFormatting>
  <conditionalFormatting sqref="E10:E29">
    <cfRule type="cellIs" dxfId="45" priority="102" operator="equal">
      <formula>$R$17</formula>
    </cfRule>
    <cfRule type="cellIs" dxfId="44" priority="103" operator="equal">
      <formula>$R$18</formula>
    </cfRule>
    <cfRule type="cellIs" dxfId="43" priority="104" operator="equal">
      <formula>$R$19</formula>
    </cfRule>
    <cfRule type="cellIs" dxfId="42"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theme="0" tint="-0.249977111117893"/>
  </sheetPr>
  <dimension ref="A1:Z128"/>
  <sheetViews>
    <sheetView showGridLines="0" topLeftCell="H18" zoomScale="60" zoomScaleNormal="60" zoomScaleSheetLayoutView="85" workbookViewId="0">
      <selection activeCell="I8" sqref="I8"/>
    </sheetView>
  </sheetViews>
  <sheetFormatPr baseColWidth="10" defaultColWidth="11.453125" defaultRowHeight="14" x14ac:dyDescent="0.35"/>
  <cols>
    <col min="1" max="1" width="14.81640625" style="44" customWidth="1"/>
    <col min="2" max="2" width="36.453125" style="44" customWidth="1"/>
    <col min="3" max="3" width="15.453125" style="44" customWidth="1"/>
    <col min="4" max="4" width="13.1796875" style="44" customWidth="1"/>
    <col min="5" max="5" width="10.1796875" style="44" customWidth="1"/>
    <col min="6" max="6" width="27.1796875" style="44" customWidth="1"/>
    <col min="7" max="7" width="20.81640625" style="44" customWidth="1"/>
    <col min="8" max="8" width="48.81640625" style="44" customWidth="1"/>
    <col min="9" max="9" width="62.1796875" style="44" customWidth="1"/>
    <col min="10" max="10" width="17.453125" style="44" customWidth="1"/>
    <col min="11" max="11" width="12.1796875" style="51" customWidth="1"/>
    <col min="12" max="12" width="11.7265625" style="51" customWidth="1"/>
    <col min="13" max="13" width="13.453125" style="44" customWidth="1"/>
    <col min="14" max="14" width="14.81640625" style="51" customWidth="1"/>
    <col min="15" max="16" width="10.453125" style="51" customWidth="1"/>
    <col min="17" max="17" width="16.453125" style="51" customWidth="1"/>
    <col min="18" max="18" width="16.81640625" style="51" customWidth="1"/>
    <col min="19" max="21" width="17.1796875" style="233" customWidth="1"/>
    <col min="22" max="22" width="31.26953125" style="137" customWidth="1"/>
    <col min="23" max="23" width="11.453125" style="44"/>
    <col min="24" max="24" width="21.453125" style="4" customWidth="1"/>
    <col min="25" max="25" width="7.453125" style="4" bestFit="1" customWidth="1"/>
    <col min="26" max="26" width="8.453125" style="4" bestFit="1" customWidth="1"/>
    <col min="27" max="16384" width="11.453125" style="44"/>
  </cols>
  <sheetData>
    <row r="1" spans="1:26" s="40" customFormat="1" ht="45" hidden="1" customHeight="1" x14ac:dyDescent="0.25">
      <c r="A1" s="516"/>
      <c r="B1" s="543" t="str">
        <f>+'2 CONTEXTO E IDENTIFICACIÓN'!A1</f>
        <v>MAPA DE RIESGOS INTEGRAL</v>
      </c>
      <c r="C1" s="526"/>
      <c r="D1" s="527"/>
      <c r="E1" s="230"/>
      <c r="F1" s="3"/>
      <c r="G1" s="202" t="str">
        <f>+'2 CONTEXTO E IDENTIFICACIÓN'!$I$4</f>
        <v>Elaboración o Actualización:</v>
      </c>
      <c r="H1" s="216">
        <f>'2 CONTEXTO E IDENTIFICACIÓN'!J4</f>
        <v>46035</v>
      </c>
      <c r="I1" s="13"/>
      <c r="J1" s="13"/>
      <c r="K1" s="13"/>
      <c r="L1" s="43"/>
      <c r="M1" s="42"/>
      <c r="N1" s="43"/>
      <c r="O1" s="43"/>
      <c r="P1" s="43"/>
      <c r="Q1" s="43"/>
      <c r="R1" s="43"/>
      <c r="S1" s="227"/>
      <c r="T1" s="227"/>
      <c r="U1" s="227"/>
      <c r="V1" s="137"/>
      <c r="W1" s="38"/>
      <c r="X1" s="4"/>
      <c r="Y1" s="4"/>
      <c r="Z1" s="4"/>
    </row>
    <row r="2" spans="1:26" s="40" customFormat="1" ht="45" hidden="1" customHeight="1" x14ac:dyDescent="0.25">
      <c r="A2" s="516"/>
      <c r="B2" s="544"/>
      <c r="C2" s="39" t="str">
        <f>+'2 CONTEXTO E IDENTIFICACIÓN'!A2</f>
        <v>VERSIÓN DEL MAPA DE RIESGOS:</v>
      </c>
      <c r="D2" s="39">
        <f>'2 CONTEXTO E IDENTIFICACIÓN'!B2</f>
        <v>1</v>
      </c>
      <c r="E2" s="230"/>
      <c r="F2" s="230"/>
      <c r="G2" s="205" t="str">
        <f>+'2 CONTEXTO E IDENTIFICACIÓN'!$E$5</f>
        <v>Vigencia: 2026</v>
      </c>
      <c r="H2" s="203">
        <f>'2 CONTEXTO E IDENTIFICACIÓN'!G5</f>
        <v>46023</v>
      </c>
      <c r="I2" s="204" t="s">
        <v>50</v>
      </c>
      <c r="J2" s="201">
        <f>'2 CONTEXTO E IDENTIFICACIÓN'!J5</f>
        <v>46386</v>
      </c>
      <c r="K2" s="230"/>
      <c r="L2" s="46"/>
      <c r="M2" s="45"/>
      <c r="N2" s="46"/>
      <c r="O2" s="46"/>
      <c r="P2" s="46"/>
      <c r="Q2" s="46"/>
      <c r="R2" s="46"/>
      <c r="S2" s="227"/>
      <c r="T2" s="227"/>
      <c r="U2" s="227"/>
      <c r="V2" s="137"/>
      <c r="W2" s="38"/>
      <c r="X2" s="3"/>
      <c r="Y2" s="3"/>
      <c r="Z2" s="3"/>
    </row>
    <row r="3" spans="1:26" s="40" customFormat="1" ht="14.5" hidden="1" thickBot="1" x14ac:dyDescent="0.3">
      <c r="A3" s="12" t="s">
        <v>46</v>
      </c>
      <c r="B3" s="518" t="str">
        <f>'2 CONTEXTO E IDENTIFICACIÓN'!B4</f>
        <v>UAERMV</v>
      </c>
      <c r="C3" s="518"/>
      <c r="D3" s="518"/>
      <c r="E3" s="276"/>
      <c r="F3" s="230"/>
      <c r="G3" s="276"/>
      <c r="H3" s="276"/>
      <c r="I3" s="276"/>
      <c r="J3" s="276"/>
      <c r="K3" s="277"/>
      <c r="L3" s="277"/>
      <c r="M3" s="276"/>
      <c r="N3" s="277"/>
      <c r="O3" s="277"/>
      <c r="P3" s="277"/>
      <c r="Q3" s="277"/>
      <c r="R3" s="277"/>
      <c r="S3" s="231"/>
      <c r="T3" s="231"/>
      <c r="U3" s="231"/>
      <c r="V3" s="137"/>
      <c r="W3" s="38"/>
      <c r="X3" s="3"/>
      <c r="Y3" s="3"/>
      <c r="Z3" s="3"/>
    </row>
    <row r="4" spans="1:26" s="48" customFormat="1" ht="16.5" hidden="1" customHeight="1" x14ac:dyDescent="0.35">
      <c r="A4" s="12" t="s">
        <v>47</v>
      </c>
      <c r="B4" s="518" t="str">
        <f>'2 CONTEXTO E IDENTIFICACIÓN'!F4</f>
        <v>9. Intervención De Infraestructura</v>
      </c>
      <c r="C4" s="519"/>
      <c r="D4" s="519"/>
      <c r="E4" s="47" t="s">
        <v>261</v>
      </c>
      <c r="F4" s="45" t="s">
        <v>262</v>
      </c>
      <c r="G4" s="47"/>
      <c r="H4" s="47"/>
      <c r="I4" s="47"/>
      <c r="J4" s="556" t="s">
        <v>265</v>
      </c>
      <c r="K4" s="557"/>
      <c r="L4" s="557"/>
      <c r="M4" s="557"/>
      <c r="N4" s="557"/>
      <c r="O4" s="557"/>
      <c r="P4" s="557"/>
      <c r="Q4" s="557"/>
      <c r="R4" s="558"/>
      <c r="S4" s="553" t="s">
        <v>263</v>
      </c>
      <c r="T4" s="552" t="s">
        <v>297</v>
      </c>
      <c r="U4" s="552"/>
      <c r="V4" s="588" t="s">
        <v>317</v>
      </c>
      <c r="W4" s="38"/>
      <c r="X4" s="509" t="s">
        <v>264</v>
      </c>
      <c r="Y4" s="510"/>
      <c r="Z4" s="511"/>
    </row>
    <row r="5" spans="1:26" s="48" customFormat="1" ht="33" customHeight="1" x14ac:dyDescent="0.35">
      <c r="A5" s="209"/>
      <c r="B5" s="208"/>
      <c r="C5" s="208"/>
      <c r="D5" s="137"/>
      <c r="E5" s="47"/>
      <c r="F5" s="47"/>
      <c r="G5" s="47"/>
      <c r="H5" s="47"/>
      <c r="I5" s="47"/>
      <c r="J5" s="559"/>
      <c r="K5" s="560"/>
      <c r="L5" s="560"/>
      <c r="M5" s="560"/>
      <c r="N5" s="560"/>
      <c r="O5" s="560"/>
      <c r="P5" s="560"/>
      <c r="Q5" s="560"/>
      <c r="R5" s="561"/>
      <c r="S5" s="554"/>
      <c r="T5" s="552"/>
      <c r="U5" s="552"/>
      <c r="V5" s="588"/>
      <c r="W5" s="38"/>
      <c r="X5" s="21" t="s">
        <v>225</v>
      </c>
      <c r="Y5" s="22" t="s">
        <v>266</v>
      </c>
      <c r="Z5" s="23" t="s">
        <v>267</v>
      </c>
    </row>
    <row r="6" spans="1:26" ht="29.25" customHeight="1" x14ac:dyDescent="0.35">
      <c r="A6" s="545" t="s">
        <v>219</v>
      </c>
      <c r="B6" s="545" t="s">
        <v>220</v>
      </c>
      <c r="C6" s="545" t="s">
        <v>268</v>
      </c>
      <c r="D6" s="545" t="s">
        <v>269</v>
      </c>
      <c r="E6" s="547" t="s">
        <v>270</v>
      </c>
      <c r="F6" s="578" t="s">
        <v>30</v>
      </c>
      <c r="G6" s="579"/>
      <c r="H6" s="579"/>
      <c r="I6" s="547"/>
      <c r="J6" s="549" t="s">
        <v>313</v>
      </c>
      <c r="K6" s="550"/>
      <c r="L6" s="550"/>
      <c r="M6" s="550"/>
      <c r="N6" s="551"/>
      <c r="O6" s="549" t="s">
        <v>314</v>
      </c>
      <c r="P6" s="550"/>
      <c r="Q6" s="550"/>
      <c r="R6" s="551"/>
      <c r="S6" s="555"/>
      <c r="T6" s="552"/>
      <c r="U6" s="552"/>
      <c r="V6" s="588"/>
      <c r="W6" s="38"/>
      <c r="X6" s="237" t="s">
        <v>233</v>
      </c>
      <c r="Y6" s="28">
        <v>0.01</v>
      </c>
      <c r="Z6" s="27">
        <v>0.2</v>
      </c>
    </row>
    <row r="7" spans="1:26" s="38" customFormat="1" ht="68.25" customHeight="1" thickBot="1" x14ac:dyDescent="0.4">
      <c r="A7" s="546"/>
      <c r="B7" s="546"/>
      <c r="C7" s="546"/>
      <c r="D7" s="546"/>
      <c r="E7" s="548"/>
      <c r="F7" s="49" t="s">
        <v>271</v>
      </c>
      <c r="G7" s="136" t="s">
        <v>272</v>
      </c>
      <c r="H7" s="136" t="s">
        <v>365</v>
      </c>
      <c r="I7" s="136" t="s">
        <v>274</v>
      </c>
      <c r="J7" s="49" t="s">
        <v>303</v>
      </c>
      <c r="K7" s="50" t="s">
        <v>33</v>
      </c>
      <c r="L7" s="50" t="s">
        <v>35</v>
      </c>
      <c r="M7" s="49" t="s">
        <v>36</v>
      </c>
      <c r="N7" s="50" t="s">
        <v>38</v>
      </c>
      <c r="O7" s="50" t="s">
        <v>90</v>
      </c>
      <c r="P7" s="50" t="s">
        <v>91</v>
      </c>
      <c r="Q7" s="50" t="s">
        <v>275</v>
      </c>
      <c r="R7" s="354" t="s">
        <v>276</v>
      </c>
      <c r="S7" s="50" t="s">
        <v>305</v>
      </c>
      <c r="T7" s="50" t="s">
        <v>298</v>
      </c>
      <c r="U7" s="50" t="s">
        <v>299</v>
      </c>
      <c r="V7" s="324" t="s">
        <v>277</v>
      </c>
      <c r="X7" s="238" t="s">
        <v>236</v>
      </c>
      <c r="Y7" s="28">
        <v>0.21</v>
      </c>
      <c r="Z7" s="27">
        <v>0.4</v>
      </c>
    </row>
    <row r="8" spans="1:26" ht="194.25" customHeight="1" x14ac:dyDescent="0.35">
      <c r="A8" s="562" t="str">
        <f>'2 CONTEXTO E IDENTIFICACIÓN'!A9</f>
        <v>R1</v>
      </c>
      <c r="B8" s="565" t="str">
        <f>+'2 CONTEXTO E IDENTIFICACIÓN'!J9</f>
        <v>Posibilidad de afectación económica y reputacional por Incumplimiento de la normativa, procedimientos y manuales ambiental, social y SST a causa de Deficiencia en el seguimiento y control de la aplicación de los procedimientos en las intervenciones de la Entidad.</v>
      </c>
      <c r="C8" s="568">
        <f>+'3 PROBABIL E IMPACTO INHERENTE'!E9</f>
        <v>0.6</v>
      </c>
      <c r="D8" s="571">
        <f>+'3 PROBABIL E IMPACTO INHERENTE'!M9</f>
        <v>0.6</v>
      </c>
      <c r="E8" s="342">
        <v>1</v>
      </c>
      <c r="F8" s="352" t="s">
        <v>400</v>
      </c>
      <c r="G8" s="352" t="s">
        <v>357</v>
      </c>
      <c r="H8" s="352" t="s">
        <v>401</v>
      </c>
      <c r="I8" s="353" t="str">
        <f t="shared" ref="I8:I71" si="0">+CONCATENATE(F8," ",G8," ",H8)</f>
        <v xml:space="preserve">Los profesionales designados por el Jefe de Servicio a la Ciudadania y Sostenibilidad (líder Ambiental, Social y SST) Revisa Cuatrimestralmente la normatividad aplicable vigente; en las diferentes plataformas definidas para estas validaciones. Posteriormente, se remite la matriz legal vigente para la revisión final del abogado de la Oficina Servicio a la Ciudadanía y Sostenibilidad. 
Las evidencias serán las actas de reunión de las revisiones, la matriz legal actualizada o ajustada si es el caso, y el correo de parte del abogado donde indique la revisión final o comentarios frente a la normativa aplicable para estas temáticas. 
En el caso que se identifiquen cambios normativos, se procede a informar al jefe con el fin de tramitar el ajuste respectivo de matriz legal ante la oficina jurídica de la UMV. </v>
      </c>
      <c r="J8" s="52" t="s">
        <v>100</v>
      </c>
      <c r="K8" s="344">
        <f>+IFERROR(VLOOKUP($J8,'10 FORMULAS'!$B$51:$C$53,2,0),"")</f>
        <v>0.25</v>
      </c>
      <c r="L8" s="344" t="str">
        <f>+IF(J8="Preventivo","Probabilidad",IF(J8="Detectivo","Probabilidad",IF(#REF!="Correctivo","Impacto","")))</f>
        <v>Probabilidad</v>
      </c>
      <c r="M8" s="345" t="s">
        <v>112</v>
      </c>
      <c r="N8" s="344">
        <f>+IFERROR(VLOOKUP($M8,'10 FORMULAS'!$B$54:$C$55,2,0),"")</f>
        <v>0.15</v>
      </c>
      <c r="O8" s="346" t="s">
        <v>102</v>
      </c>
      <c r="P8" s="346" t="s">
        <v>358</v>
      </c>
      <c r="Q8" s="346" t="s">
        <v>309</v>
      </c>
      <c r="R8" s="346" t="s">
        <v>105</v>
      </c>
      <c r="S8" s="344">
        <f t="shared" ref="S8:S39" si="1">+IFERROR($K8+$N8,"")</f>
        <v>0.4</v>
      </c>
      <c r="T8" s="344">
        <f>+IFERROR(C8*S8,"")</f>
        <v>0.24</v>
      </c>
      <c r="U8" s="344">
        <f>+IFERROR(C8-T8,"")</f>
        <v>0.36</v>
      </c>
      <c r="V8" s="582">
        <v>0.11</v>
      </c>
      <c r="W8" s="38"/>
      <c r="X8" s="239" t="s">
        <v>240</v>
      </c>
      <c r="Y8" s="28">
        <v>0.41</v>
      </c>
      <c r="Z8" s="27">
        <v>0.6</v>
      </c>
    </row>
    <row r="9" spans="1:26" ht="229.5" customHeight="1" x14ac:dyDescent="0.35">
      <c r="A9" s="563"/>
      <c r="B9" s="566"/>
      <c r="C9" s="569"/>
      <c r="D9" s="572"/>
      <c r="E9" s="278">
        <v>2</v>
      </c>
      <c r="F9" s="329" t="s">
        <v>400</v>
      </c>
      <c r="G9" s="330" t="s">
        <v>415</v>
      </c>
      <c r="H9" s="329" t="s">
        <v>416</v>
      </c>
      <c r="I9" s="284" t="str">
        <f>+CONCATENATE(F9," ",G9," ",H9)</f>
        <v xml:space="preserve">Los profesionales designados por el Jefe de Servicio a la Ciudadania y Sostenibilidad (líder Ambiental, Social y SST) Revisan en reuniones semanales con el equipo de residentes la correcta implementación de los procedimientos y el adecuado diligenciamiento de los formatos asociados a los mismos; así mismo, bimetralmente se revisa aleatoriamente el cargue de la información social, ambiental y SST a las herramientas Caliope y SIGMA, según corresponda. Las evidencias serán las actas de reunión de las revisiones y matriz de seguimiento de cargue de información a los aplicativos destinados para tal fin. 
En el caso que se identifiquen anomalías, se procede a informar al supervisor del contrato para tomar las medidas correctivas necesarias y hacerse la corrección necesaria ante los aplicativos establecidos. 
</v>
      </c>
      <c r="J9" s="194" t="s">
        <v>111</v>
      </c>
      <c r="K9" s="232">
        <f>+IFERROR(VLOOKUP($J9,'10 FORMULAS'!$B$51:$C$53,2,0),"")</f>
        <v>0.15</v>
      </c>
      <c r="L9" s="232" t="str">
        <f>+IF(J9="Preventivo","Probabilidad",IF(J9="Detectivo","Probabilidad",IF(#REF!="Correctivo","Impacto","")))</f>
        <v>Probabilidad</v>
      </c>
      <c r="M9" s="279" t="s">
        <v>112</v>
      </c>
      <c r="N9" s="232">
        <f>+IFERROR(VLOOKUP($M9,'10 FORMULAS'!$B$54:$C$55,2,0),"")</f>
        <v>0.15</v>
      </c>
      <c r="O9" s="280" t="s">
        <v>102</v>
      </c>
      <c r="P9" s="280" t="s">
        <v>204</v>
      </c>
      <c r="Q9" s="280" t="s">
        <v>309</v>
      </c>
      <c r="R9" s="280" t="s">
        <v>105</v>
      </c>
      <c r="S9" s="232">
        <f t="shared" si="1"/>
        <v>0.3</v>
      </c>
      <c r="T9" s="232">
        <f>+IFERROR(U8*S9,"")</f>
        <v>0.108</v>
      </c>
      <c r="U9" s="232">
        <f>+IFERROR(U8-T9,"")</f>
        <v>0.252</v>
      </c>
      <c r="V9" s="583"/>
      <c r="W9" s="38"/>
      <c r="X9" s="32" t="s">
        <v>244</v>
      </c>
      <c r="Y9" s="28">
        <v>0.61</v>
      </c>
      <c r="Z9" s="27">
        <v>0.8</v>
      </c>
    </row>
    <row r="10" spans="1:26" ht="236.25" customHeight="1" x14ac:dyDescent="0.35">
      <c r="A10" s="563"/>
      <c r="B10" s="566"/>
      <c r="C10" s="569"/>
      <c r="D10" s="572"/>
      <c r="E10" s="278">
        <v>3</v>
      </c>
      <c r="F10" s="384" t="s">
        <v>400</v>
      </c>
      <c r="G10" s="385" t="s">
        <v>417</v>
      </c>
      <c r="H10" s="385" t="s">
        <v>418</v>
      </c>
      <c r="I10" s="284" t="str">
        <f t="shared" si="0"/>
        <v xml:space="preserve">Los profesionales designados por el Jefe de Servicio a la Ciudadania y Sostenibilidad (líder Ambiental, Social y SST) Verifican el cumplimiento del manual de buenas prácticas SST, Manual de Buenas Prácticas Ambientales, Procedimientos de Gestión Ambiental en Obra, Procedimiento solicitud y despacho de baños portátiles, Procedimiento de Gestión Social en frentes de obra y espacio público, entre otros, a través de inspecciones mensuales aleatorias en diferentes frentes de obra; por medio de una lista de chequeo, por componente para la verificación. 
Como evidencia se realizará el diligenciamiento de la lista de chequeo en los frentes de obra.
En el caso que se identifiquen anomalías, se procede a informar al Jefe de la Oficina para hacer las correcciones necesarias y notificar a las áreas que corresponda, según lo evidenciado. </v>
      </c>
      <c r="J10" s="194" t="s">
        <v>111</v>
      </c>
      <c r="K10" s="232">
        <f>+IFERROR(VLOOKUP($J10,'10 FORMULAS'!$B$51:$C$53,2,0),"")</f>
        <v>0.15</v>
      </c>
      <c r="L10" s="232" t="str">
        <f>+IF(J10="Preventivo","Probabilidad",IF(J10="Detectivo","Probabilidad",IF(#REF!="Correctivo","Impacto","")))</f>
        <v>Probabilidad</v>
      </c>
      <c r="M10" s="279" t="s">
        <v>112</v>
      </c>
      <c r="N10" s="232">
        <f>+IFERROR(VLOOKUP($M10,'10 FORMULAS'!$B$54:$C$55,2,0),"")</f>
        <v>0.15</v>
      </c>
      <c r="O10" s="280" t="s">
        <v>102</v>
      </c>
      <c r="P10" s="280" t="s">
        <v>203</v>
      </c>
      <c r="Q10" s="280" t="s">
        <v>309</v>
      </c>
      <c r="R10" s="280" t="s">
        <v>105</v>
      </c>
      <c r="S10" s="232">
        <f t="shared" si="1"/>
        <v>0.3</v>
      </c>
      <c r="T10" s="232">
        <f>+IFERROR(U9*S10,"")</f>
        <v>7.5600000000000001E-2</v>
      </c>
      <c r="U10" s="232">
        <f>+IFERROR(U9-T10,"")</f>
        <v>0.1764</v>
      </c>
      <c r="V10" s="583"/>
      <c r="W10" s="38"/>
      <c r="X10" s="240" t="s">
        <v>248</v>
      </c>
      <c r="Y10" s="28">
        <v>0.81</v>
      </c>
      <c r="Z10" s="27">
        <v>1</v>
      </c>
    </row>
    <row r="11" spans="1:26" ht="188.25" customHeight="1" x14ac:dyDescent="0.35">
      <c r="A11" s="563"/>
      <c r="B11" s="566"/>
      <c r="C11" s="569"/>
      <c r="D11" s="572"/>
      <c r="E11" s="278">
        <v>4</v>
      </c>
      <c r="F11" s="384" t="s">
        <v>400</v>
      </c>
      <c r="G11" s="385" t="s">
        <v>417</v>
      </c>
      <c r="H11" s="385" t="s">
        <v>424</v>
      </c>
      <c r="I11" s="284" t="str">
        <f t="shared" si="0"/>
        <v>Los profesionales designados por el Jefe de Servicio a la Ciudadania y Sostenibilidad (líder Ambiental, Social y SST) Verifican Cuatrimestralmente (Abril, Agosto y diciembre) la apropiación de los procedimientos, documentos, lineamientos y formatos de los tres componentes (Ambiental; Social y SST) con una evaluación que mida el nivel de entendimiento y aplicación de estos. Como evidencia se cuenta con las evaluaciones diligenciadas el análisis y resultados de estas. 
En caso de que los resultados totales de la evaluación de todos los profesionales no superen el 80% se deberá realizar sensibilización y explicación personalizada de los procedimientos, documentos, lineamientos y formatos.</v>
      </c>
      <c r="J11" s="194" t="s">
        <v>100</v>
      </c>
      <c r="K11" s="232">
        <f>+IFERROR(VLOOKUP($J11,'10 FORMULAS'!$B$51:$C$53,2,0),"")</f>
        <v>0.25</v>
      </c>
      <c r="L11" s="232" t="str">
        <f>+IF(J11="Preventivo","Probabilidad",IF(J11="Detectivo","Probabilidad",IF(#REF!="Correctivo","Impacto","")))</f>
        <v>Probabilidad</v>
      </c>
      <c r="M11" s="279" t="s">
        <v>112</v>
      </c>
      <c r="N11" s="232">
        <f>+IFERROR(VLOOKUP($M11,'10 FORMULAS'!$B$54:$C$55,2,0),"")</f>
        <v>0.15</v>
      </c>
      <c r="O11" s="280" t="s">
        <v>102</v>
      </c>
      <c r="P11" s="280" t="s">
        <v>358</v>
      </c>
      <c r="Q11" s="280" t="s">
        <v>309</v>
      </c>
      <c r="R11" s="280" t="s">
        <v>105</v>
      </c>
      <c r="S11" s="232">
        <f t="shared" si="1"/>
        <v>0.4</v>
      </c>
      <c r="T11" s="232">
        <f>+IFERROR(U10*S11,"")</f>
        <v>7.0559999999999998E-2</v>
      </c>
      <c r="U11" s="232">
        <f>+IFERROR(U10-T11,"")</f>
        <v>0.10584</v>
      </c>
      <c r="V11" s="583"/>
      <c r="W11" s="38"/>
      <c r="X11" s="228"/>
      <c r="Y11" s="228"/>
      <c r="Z11" s="228"/>
    </row>
    <row r="12" spans="1:26" ht="21.75" customHeight="1" x14ac:dyDescent="0.35">
      <c r="A12" s="563"/>
      <c r="B12" s="566"/>
      <c r="C12" s="569"/>
      <c r="D12" s="572"/>
      <c r="E12" s="278">
        <v>5</v>
      </c>
      <c r="F12" s="285"/>
      <c r="G12" s="286"/>
      <c r="H12" s="286"/>
      <c r="I12" s="221" t="str">
        <f t="shared" si="0"/>
        <v xml:space="preserve">  </v>
      </c>
      <c r="J12" s="194"/>
      <c r="K12" s="232" t="str">
        <f>+IFERROR(VLOOKUP($J12,'10 FORMULAS'!$B$51:$C$53,2,0),"")</f>
        <v/>
      </c>
      <c r="L12" s="232" t="e">
        <f>+IF(J12="Preventivo","Probabilidad",IF(J12="Detectivo","Probabilidad",IF(#REF!="Correctivo","Impacto","")))</f>
        <v>#REF!</v>
      </c>
      <c r="M12" s="279"/>
      <c r="N12" s="232" t="str">
        <f>+IFERROR(VLOOKUP($M12,'10 FORMULAS'!$B$54:$C$55,2,0),"")</f>
        <v/>
      </c>
      <c r="O12" s="280"/>
      <c r="P12" s="280"/>
      <c r="Q12" s="280"/>
      <c r="R12" s="280"/>
      <c r="S12" s="232" t="str">
        <f t="shared" si="1"/>
        <v/>
      </c>
      <c r="T12" s="232" t="str">
        <f>+IFERROR(U11*S12,"")</f>
        <v/>
      </c>
      <c r="U12" s="232" t="str">
        <f>+IFERROR(U11-T12,"")</f>
        <v/>
      </c>
      <c r="V12" s="583"/>
      <c r="W12" s="38"/>
      <c r="X12" s="228"/>
      <c r="Y12" s="228"/>
      <c r="Z12" s="228"/>
    </row>
    <row r="13" spans="1:26" ht="21.75" customHeight="1" thickBot="1" x14ac:dyDescent="0.4">
      <c r="A13" s="564"/>
      <c r="B13" s="567"/>
      <c r="C13" s="570"/>
      <c r="D13" s="573"/>
      <c r="E13" s="281">
        <v>6</v>
      </c>
      <c r="F13" s="287"/>
      <c r="G13" s="288"/>
      <c r="H13" s="288"/>
      <c r="I13" s="347" t="str">
        <f t="shared" si="0"/>
        <v xml:space="preserve">  </v>
      </c>
      <c r="J13" s="195"/>
      <c r="K13" s="348" t="str">
        <f>+IFERROR(VLOOKUP($J13,'10 FORMULAS'!$B$51:$C$53,2,0),"")</f>
        <v/>
      </c>
      <c r="L13" s="348" t="e">
        <f>+IF(J13="Preventivo","Probabilidad",IF(J13="Detectivo","Probabilidad",IF(#REF!="Correctivo","Impacto","")))</f>
        <v>#REF!</v>
      </c>
      <c r="M13" s="349"/>
      <c r="N13" s="348" t="str">
        <f>+IFERROR(VLOOKUP($M13,'10 FORMULAS'!$B$54:$C$55,2,0),"")</f>
        <v/>
      </c>
      <c r="O13" s="350"/>
      <c r="P13" s="350"/>
      <c r="Q13" s="350"/>
      <c r="R13" s="350"/>
      <c r="S13" s="348" t="str">
        <f t="shared" si="1"/>
        <v/>
      </c>
      <c r="T13" s="348" t="str">
        <f>+IFERROR(U12*S13,"")</f>
        <v/>
      </c>
      <c r="U13" s="348" t="str">
        <f>+IFERROR(U12-T13,"")</f>
        <v/>
      </c>
      <c r="V13" s="584"/>
      <c r="W13" s="38"/>
      <c r="X13" s="228"/>
      <c r="Y13" s="228"/>
      <c r="Z13" s="228"/>
    </row>
    <row r="14" spans="1:26" ht="247.5" customHeight="1" x14ac:dyDescent="0.35">
      <c r="A14" s="574" t="str">
        <f>'2 CONTEXTO E IDENTIFICACIÓN'!A10</f>
        <v>R2</v>
      </c>
      <c r="B14" s="576" t="str">
        <f>+'2 CONTEXTO E IDENTIFICACIÓN'!J10</f>
        <v>Posibilidad  de efecto dañoso sobre bienes de uso fiscal por perdida, hurto o daño de elementos devolutivos y de consumo necesarios para la gestión ambiental, social y de sst  a causa de falta de cuidado y debilidades en los controles internos</v>
      </c>
      <c r="C14" s="591">
        <f>+'3 PROBABIL E IMPACTO INHERENTE'!E10</f>
        <v>0.6</v>
      </c>
      <c r="D14" s="581">
        <f>+'3 PROBABIL E IMPACTO INHERENTE'!M10</f>
        <v>0.6</v>
      </c>
      <c r="E14" s="282">
        <v>1</v>
      </c>
      <c r="F14" s="351" t="s">
        <v>407</v>
      </c>
      <c r="G14" s="351" t="s">
        <v>415</v>
      </c>
      <c r="H14" s="351" t="s">
        <v>406</v>
      </c>
      <c r="I14" s="338" t="str">
        <f t="shared" si="0"/>
        <v xml:space="preserve">Los profesionales designados por el jefe de Servicio a la Ciudadanía y Sostenibilidad (lideres Ambiental, Social y SST)  Revisan Cuatrimestralmente la apropiación de las sensibilizaciones en las tematicas (de cuidado de lo público, cuidado de bienes y responsabilidades en el uso adecuado y pérdida de los bienes públicos) con una evaluación de tres (3) jornadas de sensibilización; lo anterior se realizará mediante un documento  de evaluación y la evidencia será el análisis, como producto de los resultados de las evaluaciones aplicadas. 
En caso de que los resultados de la evaluación no superen el 80% se brindará apoyo personalizado. </v>
      </c>
      <c r="J14" s="254" t="s">
        <v>100</v>
      </c>
      <c r="K14" s="339">
        <f>+IFERROR(VLOOKUP($J14,'10 FORMULAS'!$B$51:$C$53,2,0),"")</f>
        <v>0.25</v>
      </c>
      <c r="L14" s="339" t="str">
        <f>+IF(J14="Preventivo","Probabilidad",IF(J14="Detectivo","Probabilidad",IF(#REF!="Correctivo","Impacto","")))</f>
        <v>Probabilidad</v>
      </c>
      <c r="M14" s="340" t="s">
        <v>112</v>
      </c>
      <c r="N14" s="339">
        <f>+IFERROR(VLOOKUP($M14,'10 FORMULAS'!$B$54:$C$55,2,0),"")</f>
        <v>0.15</v>
      </c>
      <c r="O14" s="341" t="s">
        <v>102</v>
      </c>
      <c r="P14" s="341" t="s">
        <v>205</v>
      </c>
      <c r="Q14" s="341" t="s">
        <v>309</v>
      </c>
      <c r="R14" s="341" t="s">
        <v>105</v>
      </c>
      <c r="S14" s="339">
        <f t="shared" si="1"/>
        <v>0.4</v>
      </c>
      <c r="T14" s="339">
        <f>+IFERROR(C14*S14,"")</f>
        <v>0.24</v>
      </c>
      <c r="U14" s="339">
        <f>+IFERROR(C14-T14,"")</f>
        <v>0.36</v>
      </c>
      <c r="V14" s="585">
        <v>0.22</v>
      </c>
      <c r="W14" s="38"/>
      <c r="X14" s="228"/>
      <c r="Y14" s="229"/>
      <c r="Z14" s="229"/>
    </row>
    <row r="15" spans="1:26" ht="225" customHeight="1" x14ac:dyDescent="0.35">
      <c r="A15" s="563"/>
      <c r="B15" s="566"/>
      <c r="C15" s="591"/>
      <c r="D15" s="572"/>
      <c r="E15" s="278">
        <v>2</v>
      </c>
      <c r="F15" s="331" t="s">
        <v>407</v>
      </c>
      <c r="G15" s="332" t="s">
        <v>419</v>
      </c>
      <c r="H15" s="331" t="s">
        <v>408</v>
      </c>
      <c r="I15" s="221" t="str">
        <f t="shared" si="0"/>
        <v>Los profesionales designados por el jefe de Servicio a la Ciudadanía y Sostenibilidad (lideres Ambiental, Social y SST)  Validan Cuatrimestralmente la correcta asignación para su cuidado y preservación de elementos devolutivos y de consumo necesarios para la gestión ambiental, social y de sst, a los residentes a cargo del frente de obra donde se encuentran dichos elementos, a través de mesa de seguimiento y/o correo electrónico.
Lo anterior se evidenciará por medio de acta de asignación o correo electrónico de parte de los coordinadores a los residentes de la OSCS. 
En el caso que se identifiquen perdidas, se procede a informar al supervisor del contrato para tomar las medidas correctivas necesarias</v>
      </c>
      <c r="J15" s="194" t="s">
        <v>100</v>
      </c>
      <c r="K15" s="232">
        <f>+IFERROR(VLOOKUP($J15,'10 FORMULAS'!$B$51:$C$53,2,0),"")</f>
        <v>0.25</v>
      </c>
      <c r="L15" s="232" t="str">
        <f>+IF(J15="Preventivo","Probabilidad",IF(J15="Detectivo","Probabilidad",IF(#REF!="Correctivo","Impacto","")))</f>
        <v>Probabilidad</v>
      </c>
      <c r="M15" s="279" t="s">
        <v>112</v>
      </c>
      <c r="N15" s="232">
        <f>+IFERROR(VLOOKUP($M15,'10 FORMULAS'!$B$54:$C$55,2,0),"")</f>
        <v>0.15</v>
      </c>
      <c r="O15" s="280" t="s">
        <v>102</v>
      </c>
      <c r="P15" s="280" t="s">
        <v>205</v>
      </c>
      <c r="Q15" s="280" t="s">
        <v>309</v>
      </c>
      <c r="R15" s="280" t="s">
        <v>105</v>
      </c>
      <c r="S15" s="232">
        <f t="shared" si="1"/>
        <v>0.4</v>
      </c>
      <c r="T15" s="232">
        <f>+IFERROR(U14*S15,"")</f>
        <v>0.14399999999999999</v>
      </c>
      <c r="U15" s="232">
        <f>+IFERROR(U14-T15,"")</f>
        <v>0.216</v>
      </c>
      <c r="V15" s="586"/>
      <c r="W15" s="38"/>
      <c r="X15" s="228"/>
      <c r="Y15" s="229"/>
      <c r="Z15" s="229"/>
    </row>
    <row r="16" spans="1:26" ht="29.5" customHeight="1" x14ac:dyDescent="0.35">
      <c r="A16" s="563"/>
      <c r="B16" s="566"/>
      <c r="C16" s="591"/>
      <c r="D16" s="572"/>
      <c r="E16" s="278">
        <v>3</v>
      </c>
      <c r="F16" s="258"/>
      <c r="G16" s="194"/>
      <c r="H16" s="194"/>
      <c r="I16" s="221" t="str">
        <f t="shared" si="0"/>
        <v xml:space="preserve">  </v>
      </c>
      <c r="J16" s="194"/>
      <c r="K16" s="232" t="str">
        <f>+IFERROR(VLOOKUP($J16,'10 FORMULAS'!$B$51:$C$53,2,0),"")</f>
        <v/>
      </c>
      <c r="L16" s="232" t="e">
        <f>+IF(J16="Preventivo","Probabilidad",IF(J16="Detectivo","Probabilidad",IF(#REF!="Correctivo","Impacto","")))</f>
        <v>#REF!</v>
      </c>
      <c r="M16" s="279"/>
      <c r="N16" s="232" t="str">
        <f>+IFERROR(VLOOKUP($M16,'10 FORMULAS'!$B$54:$C$55,2,0),"")</f>
        <v/>
      </c>
      <c r="O16" s="280"/>
      <c r="P16" s="280"/>
      <c r="Q16" s="280"/>
      <c r="R16" s="280"/>
      <c r="S16" s="232" t="str">
        <f t="shared" si="1"/>
        <v/>
      </c>
      <c r="T16" s="232" t="str">
        <f>+IFERROR(U15*S16,"")</f>
        <v/>
      </c>
      <c r="U16" s="232" t="str">
        <f>+IFERROR(U15-T16,"")</f>
        <v/>
      </c>
      <c r="V16" s="586"/>
      <c r="W16" s="38"/>
      <c r="X16" s="228"/>
      <c r="Y16" s="229"/>
      <c r="Z16" s="229"/>
    </row>
    <row r="17" spans="1:26" ht="29.5" customHeight="1" x14ac:dyDescent="0.35">
      <c r="A17" s="575"/>
      <c r="B17" s="577"/>
      <c r="C17" s="591"/>
      <c r="D17" s="592"/>
      <c r="E17" s="278">
        <v>4</v>
      </c>
      <c r="F17" s="260"/>
      <c r="G17" s="255"/>
      <c r="H17" s="255"/>
      <c r="I17" s="221" t="str">
        <f t="shared" si="0"/>
        <v xml:space="preserve">  </v>
      </c>
      <c r="J17" s="194"/>
      <c r="K17" s="232" t="str">
        <f>+IFERROR(VLOOKUP($J17,'10 FORMULAS'!$B$51:$C$53,2,0),"")</f>
        <v/>
      </c>
      <c r="L17" s="232" t="e">
        <f>+IF(J17="Preventivo","Probabilidad",IF(J17="Detectivo","Probabilidad",IF(#REF!="Correctivo","Impacto","")))</f>
        <v>#REF!</v>
      </c>
      <c r="M17" s="279"/>
      <c r="N17" s="232" t="str">
        <f>+IFERROR(VLOOKUP($M17,'10 FORMULAS'!$B$54:$C$55,2,0),"")</f>
        <v/>
      </c>
      <c r="O17" s="280"/>
      <c r="P17" s="280"/>
      <c r="Q17" s="280"/>
      <c r="R17" s="280"/>
      <c r="S17" s="232" t="str">
        <f t="shared" si="1"/>
        <v/>
      </c>
      <c r="T17" s="232" t="str">
        <f>+IFERROR(U16*S17,"")</f>
        <v/>
      </c>
      <c r="U17" s="232" t="str">
        <f>+IFERROR(U16-T17,"")</f>
        <v/>
      </c>
      <c r="V17" s="587"/>
      <c r="W17" s="38"/>
      <c r="X17" s="228"/>
      <c r="Y17" s="229"/>
      <c r="Z17" s="229"/>
    </row>
    <row r="18" spans="1:26" ht="29.5" customHeight="1" x14ac:dyDescent="0.35">
      <c r="A18" s="575"/>
      <c r="B18" s="577"/>
      <c r="C18" s="591"/>
      <c r="D18" s="592"/>
      <c r="E18" s="278">
        <v>5</v>
      </c>
      <c r="F18" s="260"/>
      <c r="G18" s="255"/>
      <c r="H18" s="255"/>
      <c r="I18" s="221" t="str">
        <f t="shared" si="0"/>
        <v xml:space="preserve">  </v>
      </c>
      <c r="J18" s="194"/>
      <c r="K18" s="232" t="str">
        <f>+IFERROR(VLOOKUP($J18,'10 FORMULAS'!$B$51:$C$53,2,0),"")</f>
        <v/>
      </c>
      <c r="L18" s="232" t="e">
        <f>+IF(J18="Preventivo","Probabilidad",IF(J18="Detectivo","Probabilidad",IF(#REF!="Correctivo","Impacto","")))</f>
        <v>#REF!</v>
      </c>
      <c r="M18" s="279"/>
      <c r="N18" s="232" t="str">
        <f>+IFERROR(VLOOKUP($M18,'10 FORMULAS'!$B$54:$C$55,2,0),"")</f>
        <v/>
      </c>
      <c r="O18" s="280"/>
      <c r="P18" s="280"/>
      <c r="Q18" s="280"/>
      <c r="R18" s="280"/>
      <c r="S18" s="232" t="str">
        <f t="shared" si="1"/>
        <v/>
      </c>
      <c r="T18" s="232" t="str">
        <f>+IFERROR(U17*S18,"")</f>
        <v/>
      </c>
      <c r="U18" s="232" t="str">
        <f>+IFERROR(U17-T18,"")</f>
        <v/>
      </c>
      <c r="V18" s="587"/>
      <c r="W18" s="38"/>
      <c r="X18" s="228"/>
      <c r="Y18" s="229"/>
      <c r="Z18" s="229"/>
    </row>
    <row r="19" spans="1:26" ht="29.5" customHeight="1" thickBot="1" x14ac:dyDescent="0.4">
      <c r="A19" s="575"/>
      <c r="B19" s="577"/>
      <c r="C19" s="591"/>
      <c r="D19" s="592"/>
      <c r="E19" s="333">
        <v>6</v>
      </c>
      <c r="F19" s="260"/>
      <c r="G19" s="255"/>
      <c r="H19" s="255"/>
      <c r="I19" s="334" t="str">
        <f t="shared" si="0"/>
        <v xml:space="preserve">  </v>
      </c>
      <c r="J19" s="255"/>
      <c r="K19" s="335" t="str">
        <f>+IFERROR(VLOOKUP($J19,'10 FORMULAS'!$B$51:$C$53,2,0),"")</f>
        <v/>
      </c>
      <c r="L19" s="335" t="e">
        <f>+IF(J19="Preventivo","Probabilidad",IF(J19="Detectivo","Probabilidad",IF(#REF!="Correctivo","Impacto","")))</f>
        <v>#REF!</v>
      </c>
      <c r="M19" s="336"/>
      <c r="N19" s="335" t="str">
        <f>+IFERROR(VLOOKUP($M19,'10 FORMULAS'!$B$54:$C$55,2,0),"")</f>
        <v/>
      </c>
      <c r="O19" s="337"/>
      <c r="P19" s="337"/>
      <c r="Q19" s="337"/>
      <c r="R19" s="337"/>
      <c r="S19" s="335" t="str">
        <f t="shared" si="1"/>
        <v/>
      </c>
      <c r="T19" s="335" t="str">
        <f>+IFERROR(U18*S19,"")</f>
        <v/>
      </c>
      <c r="U19" s="335" t="str">
        <f>+IFERROR(U18-T19,"")</f>
        <v/>
      </c>
      <c r="V19" s="587"/>
      <c r="W19" s="38"/>
    </row>
    <row r="20" spans="1:26" ht="243" customHeight="1" x14ac:dyDescent="0.35">
      <c r="A20" s="562" t="str">
        <f>'2 CONTEXTO E IDENTIFICACIÓN'!A11</f>
        <v>R3</v>
      </c>
      <c r="B20" s="565" t="str">
        <f>+'2 CONTEXTO E IDENTIFICACIÓN'!J11</f>
        <v>Posibilidad de afectación reputacional por intervenciones con incumplimientos de calidad  a causa de deficiencia en los materiales e insumos que  no cumplen con las especificaciones técnicas en los diferente tipos de intervención, y/o insuficiencia en la operatividad de la maquinaria y equipo.</v>
      </c>
      <c r="C20" s="568">
        <f>+'3 PROBABIL E IMPACTO INHERENTE'!E11</f>
        <v>0.6</v>
      </c>
      <c r="D20" s="571">
        <f>+'3 PROBABIL E IMPACTO INHERENTE'!M11</f>
        <v>0.6</v>
      </c>
      <c r="E20" s="342">
        <v>1</v>
      </c>
      <c r="F20" s="331" t="s">
        <v>429</v>
      </c>
      <c r="G20" s="332" t="s">
        <v>430</v>
      </c>
      <c r="H20" s="331" t="s">
        <v>432</v>
      </c>
      <c r="I20" s="343" t="str">
        <f t="shared" si="0"/>
        <v>El profesional designado por el Subdirector de Intervención de la Infraestructura  Verifica en campo el cumplimiento del proceso constructivo de acuerdo con la aplicación de los procedimientos, instructivos y demás documentos asociados al proceso; asi como la trazabilidad al suministro de materiales requeridos en obra mensualmente, Como evidencia queda el Informe Técnico de Autocontrol de la Calidad a Intervenciones en proceso de ejecución dirigido al Subdirector de Intervención de la Infraestructura y Gerentes de Infraestructura
En caso de que se presenten incumplimientos el profesional de Calidad con previa aprobación del Subdirector impartira las medidas pertinentes que hayan a lugar.</v>
      </c>
      <c r="J20" s="52" t="s">
        <v>111</v>
      </c>
      <c r="K20" s="344">
        <f>+IFERROR(VLOOKUP($J20,'10 FORMULAS'!$B$51:$C$53,2,0),"")</f>
        <v>0.15</v>
      </c>
      <c r="L20" s="344" t="str">
        <f>+IF(J20="Preventivo","Probabilidad",IF(J20="Detectivo","Probabilidad",IF(#REF!="Correctivo","Impacto","")))</f>
        <v>Probabilidad</v>
      </c>
      <c r="M20" s="345" t="s">
        <v>112</v>
      </c>
      <c r="N20" s="344">
        <f>+IFERROR(VLOOKUP($M20,'10 FORMULAS'!$B$54:$C$55,2,0),"")</f>
        <v>0.15</v>
      </c>
      <c r="O20" s="346" t="s">
        <v>102</v>
      </c>
      <c r="P20" s="346" t="s">
        <v>205</v>
      </c>
      <c r="Q20" s="346" t="s">
        <v>104</v>
      </c>
      <c r="R20" s="346" t="s">
        <v>105</v>
      </c>
      <c r="S20" s="344">
        <f t="shared" si="1"/>
        <v>0.3</v>
      </c>
      <c r="T20" s="344">
        <f t="shared" ref="T20:T51" si="2">+IFERROR(C20*S20,"")</f>
        <v>0.18</v>
      </c>
      <c r="U20" s="344">
        <f>+IFERROR(C20-T20,"")</f>
        <v>0.42</v>
      </c>
      <c r="V20" s="582">
        <v>0.17</v>
      </c>
      <c r="W20" s="38"/>
      <c r="X20" s="228"/>
      <c r="Y20" s="229"/>
      <c r="Z20" s="229"/>
    </row>
    <row r="21" spans="1:26" ht="196" customHeight="1" x14ac:dyDescent="0.35">
      <c r="A21" s="563"/>
      <c r="B21" s="566"/>
      <c r="C21" s="569"/>
      <c r="D21" s="572"/>
      <c r="E21" s="278">
        <v>2</v>
      </c>
      <c r="F21" s="331" t="s">
        <v>431</v>
      </c>
      <c r="G21" s="332" t="s">
        <v>430</v>
      </c>
      <c r="H21" s="331" t="s">
        <v>433</v>
      </c>
      <c r="I21" s="221" t="str">
        <f t="shared" si="0"/>
        <v>El profesional encargado designado por el Gerente de Infraestructura Urbana Verifica mensualmente las alertas emitidas por los diferentes frentes de obra sobre el estado del funcionamiento de la maquinaria, equipos y la experticia de los operarios. Como evidencia queda el Informe de novedades de maquinaria y equipos en frentes de obra dirigido a la Subdirección de Producción y Apoyo Logístico, anexando el acta de reunión de la mesa de trabajo.
En caso que no sean atendidas y sean reiterativas, se solicita mesa de trabajo con la Gerencia de Maquinaria y Equipos.</v>
      </c>
      <c r="J21" s="194" t="s">
        <v>111</v>
      </c>
      <c r="K21" s="232">
        <f>+IFERROR(VLOOKUP($J21,'10 FORMULAS'!$B$51:$C$53,2,0),"")</f>
        <v>0.15</v>
      </c>
      <c r="L21" s="232" t="str">
        <f>+IF(J21="Preventivo","Probabilidad",IF(J21="Detectivo","Probabilidad",IF(#REF!="Correctivo","Impacto","")))</f>
        <v>Probabilidad</v>
      </c>
      <c r="M21" s="279" t="s">
        <v>112</v>
      </c>
      <c r="N21" s="232">
        <f>+IFERROR(VLOOKUP($M21,'10 FORMULAS'!$B$54:$C$55,2,0),"")</f>
        <v>0.15</v>
      </c>
      <c r="O21" s="280" t="s">
        <v>102</v>
      </c>
      <c r="P21" s="280" t="s">
        <v>203</v>
      </c>
      <c r="Q21" s="280" t="s">
        <v>104</v>
      </c>
      <c r="R21" s="280" t="s">
        <v>105</v>
      </c>
      <c r="S21" s="232">
        <f t="shared" si="1"/>
        <v>0.3</v>
      </c>
      <c r="T21" s="232">
        <f>+IFERROR(U20*S21,"")</f>
        <v>0.126</v>
      </c>
      <c r="U21" s="232">
        <f>+IFERROR(S20-T21,"")</f>
        <v>0.17399999999999999</v>
      </c>
      <c r="V21" s="583"/>
      <c r="W21" s="38"/>
      <c r="X21" s="228"/>
      <c r="Y21" s="229"/>
      <c r="Z21" s="229"/>
    </row>
    <row r="22" spans="1:26" ht="29.5" customHeight="1" x14ac:dyDescent="0.35">
      <c r="A22" s="563"/>
      <c r="B22" s="566"/>
      <c r="C22" s="569"/>
      <c r="D22" s="572"/>
      <c r="E22" s="278">
        <v>3</v>
      </c>
      <c r="F22" s="258"/>
      <c r="G22" s="194"/>
      <c r="H22" s="194"/>
      <c r="I22" s="221" t="str">
        <f t="shared" si="0"/>
        <v xml:space="preserve">  </v>
      </c>
      <c r="J22" s="194"/>
      <c r="K22" s="232" t="str">
        <f>+IFERROR(VLOOKUP($J22,'10 FORMULAS'!$B$51:$C$53,2,0),"")</f>
        <v/>
      </c>
      <c r="L22" s="232" t="e">
        <f>+IF(J22="Preventivo","Probabilidad",IF(J22="Detectivo","Probabilidad",IF(#REF!="Correctivo","Impacto","")))</f>
        <v>#REF!</v>
      </c>
      <c r="M22" s="279"/>
      <c r="N22" s="232" t="str">
        <f>+IFERROR(VLOOKUP($M22,'10 FORMULAS'!$B$54:$C$55,2,0),"")</f>
        <v/>
      </c>
      <c r="O22" s="280"/>
      <c r="P22" s="280"/>
      <c r="Q22" s="280"/>
      <c r="R22" s="280"/>
      <c r="S22" s="232" t="str">
        <f t="shared" si="1"/>
        <v/>
      </c>
      <c r="T22" s="232" t="str">
        <f t="shared" si="2"/>
        <v/>
      </c>
      <c r="U22" s="232" t="str">
        <f t="shared" ref="U22:U51" si="3">+IFERROR(S22-T22,"")</f>
        <v/>
      </c>
      <c r="V22" s="583"/>
      <c r="W22" s="38"/>
      <c r="X22" s="228"/>
      <c r="Y22" s="229"/>
      <c r="Z22" s="229"/>
    </row>
    <row r="23" spans="1:26" ht="29.5" customHeight="1" x14ac:dyDescent="0.35">
      <c r="A23" s="563"/>
      <c r="B23" s="566"/>
      <c r="C23" s="569"/>
      <c r="D23" s="572"/>
      <c r="E23" s="278">
        <v>4</v>
      </c>
      <c r="F23" s="258"/>
      <c r="G23" s="194"/>
      <c r="H23" s="194"/>
      <c r="I23" s="221" t="str">
        <f t="shared" si="0"/>
        <v xml:space="preserve">  </v>
      </c>
      <c r="J23" s="194"/>
      <c r="K23" s="232" t="str">
        <f>+IFERROR(VLOOKUP($J23,'10 FORMULAS'!$B$51:$C$53,2,0),"")</f>
        <v/>
      </c>
      <c r="L23" s="232" t="e">
        <f>+IF(J23="Preventivo","Probabilidad",IF(J23="Detectivo","Probabilidad",IF(#REF!="Correctivo","Impacto","")))</f>
        <v>#REF!</v>
      </c>
      <c r="M23" s="279"/>
      <c r="N23" s="232" t="str">
        <f>+IFERROR(VLOOKUP($M23,'10 FORMULAS'!$B$54:$C$55,2,0),"")</f>
        <v/>
      </c>
      <c r="O23" s="280"/>
      <c r="P23" s="280"/>
      <c r="Q23" s="280"/>
      <c r="R23" s="280"/>
      <c r="S23" s="232" t="str">
        <f t="shared" si="1"/>
        <v/>
      </c>
      <c r="T23" s="232" t="str">
        <f t="shared" si="2"/>
        <v/>
      </c>
      <c r="U23" s="232" t="str">
        <f t="shared" si="3"/>
        <v/>
      </c>
      <c r="V23" s="583"/>
      <c r="W23" s="38"/>
      <c r="X23" s="228"/>
      <c r="Y23" s="229"/>
      <c r="Z23" s="229"/>
    </row>
    <row r="24" spans="1:26" ht="29.5" customHeight="1" x14ac:dyDescent="0.35">
      <c r="A24" s="563"/>
      <c r="B24" s="566"/>
      <c r="C24" s="569"/>
      <c r="D24" s="572"/>
      <c r="E24" s="278">
        <v>5</v>
      </c>
      <c r="F24" s="258"/>
      <c r="G24" s="194"/>
      <c r="H24" s="194"/>
      <c r="I24" s="221" t="str">
        <f t="shared" si="0"/>
        <v xml:space="preserve">  </v>
      </c>
      <c r="J24" s="194"/>
      <c r="K24" s="232" t="str">
        <f>+IFERROR(VLOOKUP($J24,'10 FORMULAS'!$B$51:$C$53,2,0),"")</f>
        <v/>
      </c>
      <c r="L24" s="232" t="e">
        <f>+IF(J24="Preventivo","Probabilidad",IF(J24="Detectivo","Probabilidad",IF(#REF!="Correctivo","Impacto","")))</f>
        <v>#REF!</v>
      </c>
      <c r="M24" s="279"/>
      <c r="N24" s="232" t="str">
        <f>+IFERROR(VLOOKUP($M24,'10 FORMULAS'!$B$54:$C$55,2,0),"")</f>
        <v/>
      </c>
      <c r="O24" s="280"/>
      <c r="P24" s="280"/>
      <c r="Q24" s="280"/>
      <c r="R24" s="280"/>
      <c r="S24" s="232" t="str">
        <f t="shared" si="1"/>
        <v/>
      </c>
      <c r="T24" s="232" t="str">
        <f t="shared" si="2"/>
        <v/>
      </c>
      <c r="U24" s="232" t="str">
        <f t="shared" si="3"/>
        <v/>
      </c>
      <c r="V24" s="583"/>
      <c r="W24" s="38"/>
      <c r="X24" s="228"/>
      <c r="Y24" s="229"/>
      <c r="Z24" s="229"/>
    </row>
    <row r="25" spans="1:26" ht="29.5" customHeight="1" thickBot="1" x14ac:dyDescent="0.4">
      <c r="A25" s="564"/>
      <c r="B25" s="567"/>
      <c r="C25" s="570"/>
      <c r="D25" s="573"/>
      <c r="E25" s="281">
        <v>6</v>
      </c>
      <c r="F25" s="261"/>
      <c r="G25" s="195"/>
      <c r="H25" s="195"/>
      <c r="I25" s="347" t="str">
        <f t="shared" si="0"/>
        <v xml:space="preserve">  </v>
      </c>
      <c r="J25" s="195"/>
      <c r="K25" s="348" t="str">
        <f>+IFERROR(VLOOKUP($J25,'10 FORMULAS'!$B$51:$C$53,2,0),"")</f>
        <v/>
      </c>
      <c r="L25" s="348" t="e">
        <f>+IF(J25="Preventivo","Probabilidad",IF(J25="Detectivo","Probabilidad",IF(#REF!="Correctivo","Impacto","")))</f>
        <v>#REF!</v>
      </c>
      <c r="M25" s="349"/>
      <c r="N25" s="348" t="str">
        <f>+IFERROR(VLOOKUP($M25,'10 FORMULAS'!$B$54:$C$55,2,0),"")</f>
        <v/>
      </c>
      <c r="O25" s="350"/>
      <c r="P25" s="350"/>
      <c r="Q25" s="350"/>
      <c r="R25" s="350"/>
      <c r="S25" s="348" t="str">
        <f t="shared" si="1"/>
        <v/>
      </c>
      <c r="T25" s="348" t="str">
        <f t="shared" si="2"/>
        <v/>
      </c>
      <c r="U25" s="348" t="str">
        <f t="shared" si="3"/>
        <v/>
      </c>
      <c r="V25" s="584"/>
      <c r="W25" s="38"/>
    </row>
    <row r="26" spans="1:26" ht="176.15" customHeight="1" x14ac:dyDescent="0.35">
      <c r="A26" s="562" t="str">
        <f>'2 CONTEXTO E IDENTIFICACIÓN'!A12</f>
        <v>R4</v>
      </c>
      <c r="B26" s="565" t="str">
        <f>+'2 CONTEXTO E IDENTIFICACIÓN'!J12</f>
        <v>Posibilidad de afectación económica y reputacional por retrasos desde su iniciación, ejecución y terminación de la obra.   a causa de debido a  que se presentan imprevistos e incumplimientos en el suministro de equipo, maquinaria e insumos y la falta de reacción a las alertas generadas durante el intervención de las obras.</v>
      </c>
      <c r="C26" s="568">
        <f>+'3 PROBABIL E IMPACTO INHERENTE'!E12</f>
        <v>0.8</v>
      </c>
      <c r="D26" s="571">
        <f>+'3 PROBABIL E IMPACTO INHERENTE'!M12</f>
        <v>0.8</v>
      </c>
      <c r="E26" s="342">
        <v>1</v>
      </c>
      <c r="F26" s="331" t="s">
        <v>429</v>
      </c>
      <c r="G26" s="332" t="s">
        <v>357</v>
      </c>
      <c r="H26" s="331" t="s">
        <v>434</v>
      </c>
      <c r="I26" s="343" t="str">
        <f t="shared" si="0"/>
        <v xml:space="preserve">El profesional designado por el Subdirector de Intervención de la Infraestructura  Revisa semanalmente el cumplimiento de la programación e informa al comité técnico el avance de lo programado, la ejecución y el cumplimiento de las metas misionales. Como evidencia queda el correo enviado que contiene el avance semanal del cumplimiento a lo programado por cada estrategia.
En caso de evidenciar retrasos en el comité se impartiran medidas a tener en cuenta para dar cumplimiento al programa de trabajo. </v>
      </c>
      <c r="J26" s="52" t="s">
        <v>111</v>
      </c>
      <c r="K26" s="344">
        <f>+IFERROR(VLOOKUP($J26,'10 FORMULAS'!$B$51:$C$53,2,0),"")</f>
        <v>0.15</v>
      </c>
      <c r="L26" s="344" t="str">
        <f>+IF(J26="Preventivo","Probabilidad",IF(J26="Detectivo","Probabilidad",IF(#REF!="Correctivo","Impacto","")))</f>
        <v>Probabilidad</v>
      </c>
      <c r="M26" s="345" t="s">
        <v>112</v>
      </c>
      <c r="N26" s="344">
        <f>+IFERROR(VLOOKUP($M26,'10 FORMULAS'!$B$54:$C$55,2,0),"")</f>
        <v>0.15</v>
      </c>
      <c r="O26" s="341" t="s">
        <v>102</v>
      </c>
      <c r="P26" s="341" t="s">
        <v>308</v>
      </c>
      <c r="Q26" s="341" t="s">
        <v>104</v>
      </c>
      <c r="R26" s="341" t="s">
        <v>105</v>
      </c>
      <c r="S26" s="344">
        <f t="shared" si="1"/>
        <v>0.3</v>
      </c>
      <c r="T26" s="344">
        <f t="shared" si="2"/>
        <v>0.24</v>
      </c>
      <c r="U26" s="344">
        <f>+IFERROR(C26-T26,"")</f>
        <v>0.56000000000000005</v>
      </c>
      <c r="V26" s="582">
        <v>0.3</v>
      </c>
      <c r="W26" s="38"/>
      <c r="X26" s="228"/>
      <c r="Y26" s="229"/>
      <c r="Z26" s="229"/>
    </row>
    <row r="27" spans="1:26" ht="183" customHeight="1" x14ac:dyDescent="0.35">
      <c r="A27" s="563"/>
      <c r="B27" s="566"/>
      <c r="C27" s="569"/>
      <c r="D27" s="572"/>
      <c r="E27" s="278">
        <v>2</v>
      </c>
      <c r="F27" s="331" t="s">
        <v>431</v>
      </c>
      <c r="G27" s="332" t="s">
        <v>430</v>
      </c>
      <c r="H27" s="331" t="s">
        <v>435</v>
      </c>
      <c r="I27" s="221" t="str">
        <f t="shared" si="0"/>
        <v>El profesional encargado designado por el Gerente de Infraestructura Urbana Verifica mensualmente las alertas emitidas por los diferentes frentes de obra sobre el estado del funcionamiento de la maquinaria, equipos y la experticia de los operarios. 
Como evidencia queda el Informe de novedades de maquinaria y equipos en frentes de obra dirigido a la Subdirección de Producción y Apoyo Logístico, anexando el acta de reunión de la mesa de trabajo.
En caso que no sean atendidas y sean reiterativas, se solicita mesa de trabajo con la Gerencia de Maquinaria y Equipos.</v>
      </c>
      <c r="J27" s="194" t="s">
        <v>111</v>
      </c>
      <c r="K27" s="232">
        <f>+IFERROR(VLOOKUP($J27,'10 FORMULAS'!$B$51:$C$53,2,0),"")</f>
        <v>0.15</v>
      </c>
      <c r="L27" s="232" t="str">
        <f>+IF(J27="Preventivo","Probabilidad",IF(J27="Detectivo","Probabilidad",IF(#REF!="Correctivo","Impacto","")))</f>
        <v>Probabilidad</v>
      </c>
      <c r="M27" s="279" t="s">
        <v>112</v>
      </c>
      <c r="N27" s="232">
        <f>+IFERROR(VLOOKUP($M27,'10 FORMULAS'!$B$54:$C$55,2,0),"")</f>
        <v>0.15</v>
      </c>
      <c r="O27" s="280" t="s">
        <v>102</v>
      </c>
      <c r="P27" s="280" t="s">
        <v>203</v>
      </c>
      <c r="Q27" s="280" t="s">
        <v>104</v>
      </c>
      <c r="R27" s="280" t="s">
        <v>105</v>
      </c>
      <c r="S27" s="232">
        <f t="shared" si="1"/>
        <v>0.3</v>
      </c>
      <c r="T27" s="232">
        <f t="shared" si="2"/>
        <v>0</v>
      </c>
      <c r="U27" s="232">
        <f t="shared" si="3"/>
        <v>0.3</v>
      </c>
      <c r="V27" s="583"/>
      <c r="W27" s="38"/>
      <c r="X27" s="228"/>
      <c r="Y27" s="229"/>
      <c r="Z27" s="229"/>
    </row>
    <row r="28" spans="1:26" ht="29.5" customHeight="1" x14ac:dyDescent="0.35">
      <c r="A28" s="563"/>
      <c r="B28" s="566"/>
      <c r="C28" s="569"/>
      <c r="D28" s="572"/>
      <c r="E28" s="278">
        <v>3</v>
      </c>
      <c r="F28" s="258"/>
      <c r="G28" s="194"/>
      <c r="H28" s="194"/>
      <c r="I28" s="221" t="str">
        <f t="shared" si="0"/>
        <v xml:space="preserve">  </v>
      </c>
      <c r="J28" s="194"/>
      <c r="K28" s="232" t="str">
        <f>+IFERROR(VLOOKUP($J28,'10 FORMULAS'!$B$51:$C$53,2,0),"")</f>
        <v/>
      </c>
      <c r="L28" s="232" t="e">
        <f>+IF(J28="Preventivo","Probabilidad",IF(J28="Detectivo","Probabilidad",IF(#REF!="Correctivo","Impacto","")))</f>
        <v>#REF!</v>
      </c>
      <c r="M28" s="279"/>
      <c r="N28" s="232" t="str">
        <f>+IFERROR(VLOOKUP($M28,'10 FORMULAS'!$B$54:$C$55,2,0),"")</f>
        <v/>
      </c>
      <c r="O28" s="280"/>
      <c r="P28" s="280"/>
      <c r="Q28" s="280"/>
      <c r="R28" s="280"/>
      <c r="S28" s="232" t="str">
        <f t="shared" si="1"/>
        <v/>
      </c>
      <c r="T28" s="232" t="str">
        <f t="shared" si="2"/>
        <v/>
      </c>
      <c r="U28" s="232" t="str">
        <f t="shared" si="3"/>
        <v/>
      </c>
      <c r="V28" s="583"/>
      <c r="W28" s="38"/>
      <c r="X28" s="228"/>
      <c r="Y28" s="229"/>
      <c r="Z28" s="229"/>
    </row>
    <row r="29" spans="1:26" ht="29.5" customHeight="1" x14ac:dyDescent="0.35">
      <c r="A29" s="563"/>
      <c r="B29" s="566"/>
      <c r="C29" s="569"/>
      <c r="D29" s="572"/>
      <c r="E29" s="278">
        <v>4</v>
      </c>
      <c r="F29" s="258"/>
      <c r="G29" s="194"/>
      <c r="H29" s="194"/>
      <c r="I29" s="221" t="str">
        <f t="shared" si="0"/>
        <v xml:space="preserve">  </v>
      </c>
      <c r="J29" s="194"/>
      <c r="K29" s="232" t="str">
        <f>+IFERROR(VLOOKUP($J29,'10 FORMULAS'!$B$51:$C$53,2,0),"")</f>
        <v/>
      </c>
      <c r="L29" s="232" t="e">
        <f>+IF(J29="Preventivo","Probabilidad",IF(J29="Detectivo","Probabilidad",IF(#REF!="Correctivo","Impacto","")))</f>
        <v>#REF!</v>
      </c>
      <c r="M29" s="279"/>
      <c r="N29" s="232" t="str">
        <f>+IFERROR(VLOOKUP($M29,'10 FORMULAS'!$B$54:$C$55,2,0),"")</f>
        <v/>
      </c>
      <c r="O29" s="280"/>
      <c r="P29" s="280"/>
      <c r="Q29" s="280"/>
      <c r="R29" s="280"/>
      <c r="S29" s="232" t="str">
        <f t="shared" si="1"/>
        <v/>
      </c>
      <c r="T29" s="232" t="str">
        <f t="shared" si="2"/>
        <v/>
      </c>
      <c r="U29" s="232" t="str">
        <f t="shared" si="3"/>
        <v/>
      </c>
      <c r="V29" s="583"/>
      <c r="W29" s="38"/>
      <c r="X29" s="228"/>
      <c r="Y29" s="229"/>
      <c r="Z29" s="229"/>
    </row>
    <row r="30" spans="1:26" ht="29.5" customHeight="1" x14ac:dyDescent="0.35">
      <c r="A30" s="563"/>
      <c r="B30" s="566"/>
      <c r="C30" s="569"/>
      <c r="D30" s="572"/>
      <c r="E30" s="278">
        <v>5</v>
      </c>
      <c r="F30" s="258"/>
      <c r="G30" s="194"/>
      <c r="H30" s="194"/>
      <c r="I30" s="221" t="str">
        <f t="shared" si="0"/>
        <v xml:space="preserve">  </v>
      </c>
      <c r="J30" s="194"/>
      <c r="K30" s="232" t="str">
        <f>+IFERROR(VLOOKUP($J30,'10 FORMULAS'!$B$51:$C$53,2,0),"")</f>
        <v/>
      </c>
      <c r="L30" s="232" t="e">
        <f>+IF(J30="Preventivo","Probabilidad",IF(J30="Detectivo","Probabilidad",IF(#REF!="Correctivo","Impacto","")))</f>
        <v>#REF!</v>
      </c>
      <c r="M30" s="279"/>
      <c r="N30" s="232" t="str">
        <f>+IFERROR(VLOOKUP($M30,'10 FORMULAS'!$B$54:$C$55,2,0),"")</f>
        <v/>
      </c>
      <c r="O30" s="280"/>
      <c r="P30" s="280"/>
      <c r="Q30" s="280"/>
      <c r="R30" s="280"/>
      <c r="S30" s="232" t="str">
        <f t="shared" si="1"/>
        <v/>
      </c>
      <c r="T30" s="232" t="str">
        <f t="shared" si="2"/>
        <v/>
      </c>
      <c r="U30" s="232" t="str">
        <f t="shared" si="3"/>
        <v/>
      </c>
      <c r="V30" s="583"/>
      <c r="W30" s="38"/>
      <c r="X30" s="228"/>
      <c r="Y30" s="229"/>
      <c r="Z30" s="229"/>
    </row>
    <row r="31" spans="1:26" ht="29.5" customHeight="1" thickBot="1" x14ac:dyDescent="0.4">
      <c r="A31" s="564"/>
      <c r="B31" s="567"/>
      <c r="C31" s="570"/>
      <c r="D31" s="573"/>
      <c r="E31" s="281">
        <v>6</v>
      </c>
      <c r="F31" s="261"/>
      <c r="G31" s="195"/>
      <c r="H31" s="195"/>
      <c r="I31" s="347" t="str">
        <f t="shared" si="0"/>
        <v xml:space="preserve">  </v>
      </c>
      <c r="J31" s="195"/>
      <c r="K31" s="348" t="str">
        <f>+IFERROR(VLOOKUP($J31,'10 FORMULAS'!$B$51:$C$53,2,0),"")</f>
        <v/>
      </c>
      <c r="L31" s="348" t="e">
        <f>+IF(J31="Preventivo","Probabilidad",IF(J31="Detectivo","Probabilidad",IF(#REF!="Correctivo","Impacto","")))</f>
        <v>#REF!</v>
      </c>
      <c r="M31" s="349"/>
      <c r="N31" s="348" t="str">
        <f>+IFERROR(VLOOKUP($M31,'10 FORMULAS'!$B$54:$C$55,2,0),"")</f>
        <v/>
      </c>
      <c r="O31" s="350"/>
      <c r="P31" s="350"/>
      <c r="Q31" s="350"/>
      <c r="R31" s="350"/>
      <c r="S31" s="348" t="str">
        <f t="shared" si="1"/>
        <v/>
      </c>
      <c r="T31" s="348" t="str">
        <f t="shared" si="2"/>
        <v/>
      </c>
      <c r="U31" s="348" t="str">
        <f t="shared" si="3"/>
        <v/>
      </c>
      <c r="V31" s="584"/>
      <c r="W31" s="38"/>
    </row>
    <row r="32" spans="1:26" ht="29.5" customHeight="1" x14ac:dyDescent="0.35">
      <c r="A32" s="574" t="str">
        <f>'2 CONTEXTO E IDENTIFICACIÓN'!A13</f>
        <v>R5</v>
      </c>
      <c r="B32" s="576" t="str">
        <f>+'2 CONTEXTO E IDENTIFICACIÓN'!J13</f>
        <v xml:space="preserve"> por a causa de </v>
      </c>
      <c r="C32" s="580" t="str">
        <f>+'3 PROBABIL E IMPACTO INHERENTE'!E13</f>
        <v/>
      </c>
      <c r="D32" s="581" t="str">
        <f>+'3 PROBABIL E IMPACTO INHERENTE'!M13</f>
        <v/>
      </c>
      <c r="E32" s="282">
        <v>1</v>
      </c>
      <c r="F32" s="257"/>
      <c r="G32" s="254"/>
      <c r="H32" s="254"/>
      <c r="I32" s="338" t="str">
        <f t="shared" si="0"/>
        <v xml:space="preserve">  </v>
      </c>
      <c r="J32" s="254"/>
      <c r="K32" s="339" t="str">
        <f>+IFERROR(VLOOKUP($J32,'10 FORMULAS'!$B$51:$C$53,2,0),"")</f>
        <v/>
      </c>
      <c r="L32" s="339" t="e">
        <f>+IF(J32="Preventivo","Probabilidad",IF(J32="Detectivo","Probabilidad",IF(#REF!="Correctivo","Impacto","")))</f>
        <v>#REF!</v>
      </c>
      <c r="M32" s="340"/>
      <c r="N32" s="339" t="str">
        <f>+IFERROR(VLOOKUP($M32,'10 FORMULAS'!$B$54:$C$55,2,0),"")</f>
        <v/>
      </c>
      <c r="O32" s="341"/>
      <c r="P32" s="341"/>
      <c r="Q32" s="341"/>
      <c r="R32" s="341"/>
      <c r="S32" s="339" t="str">
        <f t="shared" si="1"/>
        <v/>
      </c>
      <c r="T32" s="339" t="str">
        <f t="shared" si="2"/>
        <v/>
      </c>
      <c r="U32" s="339" t="str">
        <f>+IFERROR(C32-T32,"")</f>
        <v/>
      </c>
      <c r="V32" s="585"/>
      <c r="W32" s="38"/>
      <c r="X32" s="228"/>
      <c r="Y32" s="229"/>
      <c r="Z32" s="229"/>
    </row>
    <row r="33" spans="1:26" ht="29.5" customHeight="1" x14ac:dyDescent="0.35">
      <c r="A33" s="574"/>
      <c r="B33" s="576"/>
      <c r="C33" s="580"/>
      <c r="D33" s="581"/>
      <c r="E33" s="278">
        <v>2</v>
      </c>
      <c r="F33" s="257"/>
      <c r="G33" s="254"/>
      <c r="H33" s="254"/>
      <c r="I33" s="221" t="str">
        <f t="shared" si="0"/>
        <v xml:space="preserve">  </v>
      </c>
      <c r="J33" s="194"/>
      <c r="K33" s="232" t="str">
        <f>+IFERROR(VLOOKUP($J33,'10 FORMULAS'!$B$51:$C$53,2,0),"")</f>
        <v/>
      </c>
      <c r="L33" s="232" t="e">
        <f>+IF(J33="Preventivo","Probabilidad",IF(J33="Detectivo","Probabilidad",IF(#REF!="Correctivo","Impacto","")))</f>
        <v>#REF!</v>
      </c>
      <c r="M33" s="279"/>
      <c r="N33" s="232" t="str">
        <f>+IFERROR(VLOOKUP($M33,'10 FORMULAS'!$B$54:$C$55,2,0),"")</f>
        <v/>
      </c>
      <c r="O33" s="280"/>
      <c r="P33" s="280"/>
      <c r="Q33" s="280"/>
      <c r="R33" s="280"/>
      <c r="S33" s="232" t="str">
        <f t="shared" si="1"/>
        <v/>
      </c>
      <c r="T33" s="232" t="str">
        <f t="shared" si="2"/>
        <v/>
      </c>
      <c r="U33" s="232" t="str">
        <f t="shared" si="3"/>
        <v/>
      </c>
      <c r="V33" s="585"/>
      <c r="W33" s="38"/>
      <c r="X33" s="228"/>
      <c r="Y33" s="229"/>
      <c r="Z33" s="229"/>
    </row>
    <row r="34" spans="1:26" ht="29.5" customHeight="1" x14ac:dyDescent="0.35">
      <c r="A34" s="574"/>
      <c r="B34" s="576"/>
      <c r="C34" s="580"/>
      <c r="D34" s="581"/>
      <c r="E34" s="278">
        <v>3</v>
      </c>
      <c r="F34" s="257"/>
      <c r="G34" s="254"/>
      <c r="H34" s="254"/>
      <c r="I34" s="221" t="str">
        <f t="shared" si="0"/>
        <v xml:space="preserve">  </v>
      </c>
      <c r="J34" s="194"/>
      <c r="K34" s="232" t="str">
        <f>+IFERROR(VLOOKUP($J34,'10 FORMULAS'!$B$51:$C$53,2,0),"")</f>
        <v/>
      </c>
      <c r="L34" s="232" t="e">
        <f>+IF(J34="Preventivo","Probabilidad",IF(J34="Detectivo","Probabilidad",IF(#REF!="Correctivo","Impacto","")))</f>
        <v>#REF!</v>
      </c>
      <c r="M34" s="279"/>
      <c r="N34" s="232" t="str">
        <f>+IFERROR(VLOOKUP($M34,'10 FORMULAS'!$B$54:$C$55,2,0),"")</f>
        <v/>
      </c>
      <c r="O34" s="280"/>
      <c r="P34" s="280"/>
      <c r="Q34" s="280"/>
      <c r="R34" s="280"/>
      <c r="S34" s="232" t="str">
        <f t="shared" si="1"/>
        <v/>
      </c>
      <c r="T34" s="232" t="str">
        <f t="shared" si="2"/>
        <v/>
      </c>
      <c r="U34" s="232" t="str">
        <f t="shared" si="3"/>
        <v/>
      </c>
      <c r="V34" s="585"/>
      <c r="W34" s="38"/>
      <c r="X34" s="228"/>
      <c r="Y34" s="229"/>
      <c r="Z34" s="229"/>
    </row>
    <row r="35" spans="1:26" ht="29.5" customHeight="1" x14ac:dyDescent="0.35">
      <c r="A35" s="563"/>
      <c r="B35" s="566"/>
      <c r="C35" s="569"/>
      <c r="D35" s="572"/>
      <c r="E35" s="278">
        <v>4</v>
      </c>
      <c r="F35" s="258"/>
      <c r="G35" s="194"/>
      <c r="H35" s="194"/>
      <c r="I35" s="221" t="str">
        <f t="shared" si="0"/>
        <v xml:space="preserve">  </v>
      </c>
      <c r="J35" s="194"/>
      <c r="K35" s="232" t="str">
        <f>+IFERROR(VLOOKUP($J35,'10 FORMULAS'!$B$51:$C$53,2,0),"")</f>
        <v/>
      </c>
      <c r="L35" s="232" t="e">
        <f>+IF(J35="Preventivo","Probabilidad",IF(J35="Detectivo","Probabilidad",IF(#REF!="Correctivo","Impacto","")))</f>
        <v>#REF!</v>
      </c>
      <c r="M35" s="279"/>
      <c r="N35" s="232" t="str">
        <f>+IFERROR(VLOOKUP($M35,'10 FORMULAS'!$B$54:$C$55,2,0),"")</f>
        <v/>
      </c>
      <c r="O35" s="280"/>
      <c r="P35" s="280"/>
      <c r="Q35" s="280"/>
      <c r="R35" s="280"/>
      <c r="S35" s="232" t="str">
        <f t="shared" si="1"/>
        <v/>
      </c>
      <c r="T35" s="232" t="str">
        <f t="shared" si="2"/>
        <v/>
      </c>
      <c r="U35" s="232" t="str">
        <f t="shared" si="3"/>
        <v/>
      </c>
      <c r="V35" s="586"/>
      <c r="W35" s="38"/>
      <c r="X35" s="228"/>
      <c r="Y35" s="229"/>
      <c r="Z35" s="229"/>
    </row>
    <row r="36" spans="1:26" ht="29.5" customHeight="1" x14ac:dyDescent="0.35">
      <c r="A36" s="563"/>
      <c r="B36" s="566"/>
      <c r="C36" s="569"/>
      <c r="D36" s="572"/>
      <c r="E36" s="278">
        <v>5</v>
      </c>
      <c r="F36" s="258"/>
      <c r="G36" s="194"/>
      <c r="H36" s="194"/>
      <c r="I36" s="221" t="str">
        <f t="shared" si="0"/>
        <v xml:space="preserve">  </v>
      </c>
      <c r="J36" s="194"/>
      <c r="K36" s="232" t="str">
        <f>+IFERROR(VLOOKUP($J36,'10 FORMULAS'!$B$51:$C$53,2,0),"")</f>
        <v/>
      </c>
      <c r="L36" s="232" t="e">
        <f>+IF(J36="Preventivo","Probabilidad",IF(J36="Detectivo","Probabilidad",IF(#REF!="Correctivo","Impacto","")))</f>
        <v>#REF!</v>
      </c>
      <c r="M36" s="279"/>
      <c r="N36" s="232" t="str">
        <f>+IFERROR(VLOOKUP($M36,'10 FORMULAS'!$B$54:$C$55,2,0),"")</f>
        <v/>
      </c>
      <c r="O36" s="280"/>
      <c r="P36" s="280"/>
      <c r="Q36" s="280"/>
      <c r="R36" s="280"/>
      <c r="S36" s="232" t="str">
        <f t="shared" si="1"/>
        <v/>
      </c>
      <c r="T36" s="232" t="str">
        <f t="shared" si="2"/>
        <v/>
      </c>
      <c r="U36" s="232" t="str">
        <f t="shared" si="3"/>
        <v/>
      </c>
      <c r="V36" s="586"/>
      <c r="W36" s="38"/>
      <c r="X36" s="228"/>
      <c r="Y36" s="229"/>
      <c r="Z36" s="229"/>
    </row>
    <row r="37" spans="1:26" ht="29.5" customHeight="1" thickBot="1" x14ac:dyDescent="0.4">
      <c r="A37" s="564"/>
      <c r="B37" s="567"/>
      <c r="C37" s="570"/>
      <c r="D37" s="573"/>
      <c r="E37" s="278">
        <v>6</v>
      </c>
      <c r="F37" s="261"/>
      <c r="G37" s="195"/>
      <c r="H37" s="195"/>
      <c r="I37" s="221" t="str">
        <f t="shared" si="0"/>
        <v xml:space="preserve">  </v>
      </c>
      <c r="J37" s="194"/>
      <c r="K37" s="232" t="str">
        <f>+IFERROR(VLOOKUP($J37,'10 FORMULAS'!$B$51:$C$53,2,0),"")</f>
        <v/>
      </c>
      <c r="L37" s="232" t="e">
        <f>+IF(J37="Preventivo","Probabilidad",IF(J37="Detectivo","Probabilidad",IF(#REF!="Correctivo","Impacto","")))</f>
        <v>#REF!</v>
      </c>
      <c r="M37" s="279"/>
      <c r="N37" s="232" t="str">
        <f>+IFERROR(VLOOKUP($M37,'10 FORMULAS'!$B$54:$C$55,2,0),"")</f>
        <v/>
      </c>
      <c r="O37" s="280"/>
      <c r="P37" s="280"/>
      <c r="Q37" s="280"/>
      <c r="R37" s="280"/>
      <c r="S37" s="232" t="str">
        <f t="shared" si="1"/>
        <v/>
      </c>
      <c r="T37" s="232" t="str">
        <f t="shared" si="2"/>
        <v/>
      </c>
      <c r="U37" s="232" t="str">
        <f t="shared" si="3"/>
        <v/>
      </c>
      <c r="V37" s="590"/>
      <c r="W37" s="38"/>
    </row>
    <row r="38" spans="1:26" ht="29.5" customHeight="1" x14ac:dyDescent="0.35">
      <c r="A38" s="562" t="str">
        <f>'2 CONTEXTO E IDENTIFICACIÓN'!A14</f>
        <v>R6</v>
      </c>
      <c r="B38" s="565" t="str">
        <f>+'2 CONTEXTO E IDENTIFICACIÓN'!J14</f>
        <v xml:space="preserve"> por a causa de </v>
      </c>
      <c r="C38" s="568" t="str">
        <f>+'3 PROBABIL E IMPACTO INHERENTE'!E14</f>
        <v/>
      </c>
      <c r="D38" s="571" t="str">
        <f>+'3 PROBABIL E IMPACTO INHERENTE'!M14</f>
        <v/>
      </c>
      <c r="E38" s="278">
        <v>1</v>
      </c>
      <c r="F38" s="259"/>
      <c r="G38" s="52"/>
      <c r="H38" s="52"/>
      <c r="I38" s="221" t="str">
        <f t="shared" si="0"/>
        <v xml:space="preserve">  </v>
      </c>
      <c r="J38" s="194"/>
      <c r="K38" s="232" t="str">
        <f>+IFERROR(VLOOKUP($J38,'10 FORMULAS'!$B$51:$C$53,2,0),"")</f>
        <v/>
      </c>
      <c r="L38" s="232" t="e">
        <f>+IF(J38="Preventivo","Probabilidad",IF(J38="Detectivo","Probabilidad",IF(#REF!="Correctivo","Impacto","")))</f>
        <v>#REF!</v>
      </c>
      <c r="M38" s="279"/>
      <c r="N38" s="232" t="str">
        <f>+IFERROR(VLOOKUP($M38,'10 FORMULAS'!$B$54:$C$55,2,0),"")</f>
        <v/>
      </c>
      <c r="O38" s="280"/>
      <c r="P38" s="280"/>
      <c r="Q38" s="280"/>
      <c r="R38" s="280"/>
      <c r="S38" s="232" t="str">
        <f t="shared" si="1"/>
        <v/>
      </c>
      <c r="T38" s="232" t="str">
        <f t="shared" si="2"/>
        <v/>
      </c>
      <c r="U38" s="232" t="str">
        <f t="shared" si="3"/>
        <v/>
      </c>
      <c r="V38" s="589"/>
      <c r="W38" s="38"/>
      <c r="X38" s="228"/>
      <c r="Y38" s="229"/>
      <c r="Z38" s="229"/>
    </row>
    <row r="39" spans="1:26" ht="29.5" customHeight="1" x14ac:dyDescent="0.35">
      <c r="A39" s="574"/>
      <c r="B39" s="576"/>
      <c r="C39" s="580"/>
      <c r="D39" s="581"/>
      <c r="E39" s="278">
        <v>2</v>
      </c>
      <c r="F39" s="257"/>
      <c r="G39" s="254"/>
      <c r="H39" s="254"/>
      <c r="I39" s="221" t="str">
        <f t="shared" si="0"/>
        <v xml:space="preserve">  </v>
      </c>
      <c r="J39" s="194"/>
      <c r="K39" s="232" t="str">
        <f>+IFERROR(VLOOKUP($J39,'10 FORMULAS'!$B$51:$C$53,2,0),"")</f>
        <v/>
      </c>
      <c r="L39" s="232" t="e">
        <f>+IF(J39="Preventivo","Probabilidad",IF(J39="Detectivo","Probabilidad",IF(#REF!="Correctivo","Impacto","")))</f>
        <v>#REF!</v>
      </c>
      <c r="M39" s="279"/>
      <c r="N39" s="232" t="str">
        <f>+IFERROR(VLOOKUP($M39,'10 FORMULAS'!$B$54:$C$55,2,0),"")</f>
        <v/>
      </c>
      <c r="O39" s="280"/>
      <c r="P39" s="280"/>
      <c r="Q39" s="280"/>
      <c r="R39" s="280"/>
      <c r="S39" s="232" t="str">
        <f t="shared" si="1"/>
        <v/>
      </c>
      <c r="T39" s="232" t="str">
        <f t="shared" si="2"/>
        <v/>
      </c>
      <c r="U39" s="232" t="str">
        <f t="shared" si="3"/>
        <v/>
      </c>
      <c r="V39" s="585"/>
      <c r="W39" s="38"/>
      <c r="X39" s="228"/>
      <c r="Y39" s="229"/>
      <c r="Z39" s="229"/>
    </row>
    <row r="40" spans="1:26" ht="29.5" customHeight="1" x14ac:dyDescent="0.35">
      <c r="A40" s="574"/>
      <c r="B40" s="576"/>
      <c r="C40" s="580"/>
      <c r="D40" s="581"/>
      <c r="E40" s="278">
        <v>3</v>
      </c>
      <c r="F40" s="257"/>
      <c r="G40" s="254"/>
      <c r="H40" s="254"/>
      <c r="I40" s="221" t="str">
        <f t="shared" si="0"/>
        <v xml:space="preserve">  </v>
      </c>
      <c r="J40" s="194"/>
      <c r="K40" s="232" t="str">
        <f>+IFERROR(VLOOKUP($J40,'10 FORMULAS'!$B$51:$C$53,2,0),"")</f>
        <v/>
      </c>
      <c r="L40" s="232" t="e">
        <f>+IF(J40="Preventivo","Probabilidad",IF(J40="Detectivo","Probabilidad",IF(#REF!="Correctivo","Impacto","")))</f>
        <v>#REF!</v>
      </c>
      <c r="M40" s="279"/>
      <c r="N40" s="232" t="str">
        <f>+IFERROR(VLOOKUP($M40,'10 FORMULAS'!$B$54:$C$55,2,0),"")</f>
        <v/>
      </c>
      <c r="O40" s="280"/>
      <c r="P40" s="280"/>
      <c r="Q40" s="280"/>
      <c r="R40" s="280"/>
      <c r="S40" s="232" t="str">
        <f t="shared" ref="S40:S71" si="4">+IFERROR($K40+$N40,"")</f>
        <v/>
      </c>
      <c r="T40" s="232" t="str">
        <f t="shared" si="2"/>
        <v/>
      </c>
      <c r="U40" s="232" t="str">
        <f t="shared" si="3"/>
        <v/>
      </c>
      <c r="V40" s="585"/>
      <c r="W40" s="38"/>
      <c r="X40" s="228"/>
      <c r="Y40" s="229"/>
      <c r="Z40" s="229"/>
    </row>
    <row r="41" spans="1:26" ht="29.5" customHeight="1" x14ac:dyDescent="0.35">
      <c r="A41" s="563"/>
      <c r="B41" s="566"/>
      <c r="C41" s="569"/>
      <c r="D41" s="572"/>
      <c r="E41" s="278">
        <v>4</v>
      </c>
      <c r="F41" s="258"/>
      <c r="G41" s="194"/>
      <c r="H41" s="194"/>
      <c r="I41" s="221" t="str">
        <f t="shared" si="0"/>
        <v xml:space="preserve">  </v>
      </c>
      <c r="J41" s="194"/>
      <c r="K41" s="232" t="str">
        <f>+IFERROR(VLOOKUP($J41,'10 FORMULAS'!$B$51:$C$53,2,0),"")</f>
        <v/>
      </c>
      <c r="L41" s="232" t="e">
        <f>+IF(J41="Preventivo","Probabilidad",IF(J41="Detectivo","Probabilidad",IF(#REF!="Correctivo","Impacto","")))</f>
        <v>#REF!</v>
      </c>
      <c r="M41" s="279"/>
      <c r="N41" s="232" t="str">
        <f>+IFERROR(VLOOKUP($M41,'10 FORMULAS'!$B$54:$C$55,2,0),"")</f>
        <v/>
      </c>
      <c r="O41" s="280"/>
      <c r="P41" s="280"/>
      <c r="Q41" s="280"/>
      <c r="R41" s="280"/>
      <c r="S41" s="232" t="str">
        <f t="shared" si="4"/>
        <v/>
      </c>
      <c r="T41" s="232" t="str">
        <f t="shared" si="2"/>
        <v/>
      </c>
      <c r="U41" s="232" t="str">
        <f t="shared" si="3"/>
        <v/>
      </c>
      <c r="V41" s="586"/>
      <c r="W41" s="38"/>
      <c r="X41" s="228"/>
      <c r="Y41" s="229"/>
      <c r="Z41" s="229"/>
    </row>
    <row r="42" spans="1:26" ht="29.5" customHeight="1" x14ac:dyDescent="0.35">
      <c r="A42" s="563"/>
      <c r="B42" s="566"/>
      <c r="C42" s="569"/>
      <c r="D42" s="572"/>
      <c r="E42" s="278">
        <v>5</v>
      </c>
      <c r="F42" s="258"/>
      <c r="G42" s="194"/>
      <c r="H42" s="194"/>
      <c r="I42" s="221" t="str">
        <f t="shared" si="0"/>
        <v xml:space="preserve">  </v>
      </c>
      <c r="J42" s="194"/>
      <c r="K42" s="232" t="str">
        <f>+IFERROR(VLOOKUP($J42,'10 FORMULAS'!$B$51:$C$53,2,0),"")</f>
        <v/>
      </c>
      <c r="L42" s="232" t="e">
        <f>+IF(J42="Preventivo","Probabilidad",IF(J42="Detectivo","Probabilidad",IF(#REF!="Correctivo","Impacto","")))</f>
        <v>#REF!</v>
      </c>
      <c r="M42" s="279"/>
      <c r="N42" s="232" t="str">
        <f>+IFERROR(VLOOKUP($M42,'10 FORMULAS'!$B$54:$C$55,2,0),"")</f>
        <v/>
      </c>
      <c r="O42" s="280"/>
      <c r="P42" s="280"/>
      <c r="Q42" s="280"/>
      <c r="R42" s="280"/>
      <c r="S42" s="232" t="str">
        <f t="shared" si="4"/>
        <v/>
      </c>
      <c r="T42" s="232" t="str">
        <f t="shared" si="2"/>
        <v/>
      </c>
      <c r="U42" s="232" t="str">
        <f t="shared" si="3"/>
        <v/>
      </c>
      <c r="V42" s="586"/>
      <c r="W42" s="38"/>
      <c r="X42" s="228"/>
      <c r="Y42" s="229"/>
      <c r="Z42" s="229"/>
    </row>
    <row r="43" spans="1:26" ht="29.5" customHeight="1" thickBot="1" x14ac:dyDescent="0.4">
      <c r="A43" s="564"/>
      <c r="B43" s="567"/>
      <c r="C43" s="570"/>
      <c r="D43" s="573"/>
      <c r="E43" s="281">
        <v>6</v>
      </c>
      <c r="F43" s="261"/>
      <c r="G43" s="195"/>
      <c r="H43" s="195"/>
      <c r="I43" s="221" t="str">
        <f t="shared" si="0"/>
        <v xml:space="preserve">  </v>
      </c>
      <c r="J43" s="194"/>
      <c r="K43" s="232" t="str">
        <f>+IFERROR(VLOOKUP($J43,'10 FORMULAS'!$B$51:$C$53,2,0),"")</f>
        <v/>
      </c>
      <c r="L43" s="232" t="e">
        <f>+IF(J43="Preventivo","Probabilidad",IF(J43="Detectivo","Probabilidad",IF(#REF!="Correctivo","Impacto","")))</f>
        <v>#REF!</v>
      </c>
      <c r="M43" s="279"/>
      <c r="N43" s="232" t="str">
        <f>+IFERROR(VLOOKUP($M43,'10 FORMULAS'!$B$54:$C$55,2,0),"")</f>
        <v/>
      </c>
      <c r="O43" s="280"/>
      <c r="P43" s="280"/>
      <c r="Q43" s="280"/>
      <c r="R43" s="280"/>
      <c r="S43" s="232" t="str">
        <f t="shared" si="4"/>
        <v/>
      </c>
      <c r="T43" s="232" t="str">
        <f t="shared" si="2"/>
        <v/>
      </c>
      <c r="U43" s="232" t="str">
        <f t="shared" si="3"/>
        <v/>
      </c>
      <c r="V43" s="590"/>
      <c r="W43" s="38"/>
    </row>
    <row r="44" spans="1:26" ht="29.5" customHeight="1" x14ac:dyDescent="0.35">
      <c r="A44" s="562" t="str">
        <f>'2 CONTEXTO E IDENTIFICACIÓN'!A15</f>
        <v>R7</v>
      </c>
      <c r="B44" s="565" t="str">
        <f>+'2 CONTEXTO E IDENTIFICACIÓN'!J15</f>
        <v xml:space="preserve"> por a causa de </v>
      </c>
      <c r="C44" s="568" t="str">
        <f>+'3 PROBABIL E IMPACTO INHERENTE'!E15</f>
        <v/>
      </c>
      <c r="D44" s="571" t="str">
        <f>+'3 PROBABIL E IMPACTO INHERENTE'!M15</f>
        <v/>
      </c>
      <c r="E44" s="282">
        <v>1</v>
      </c>
      <c r="F44" s="259"/>
      <c r="G44" s="52"/>
      <c r="H44" s="52"/>
      <c r="I44" s="221" t="str">
        <f t="shared" si="0"/>
        <v xml:space="preserve">  </v>
      </c>
      <c r="J44" s="194"/>
      <c r="K44" s="232" t="str">
        <f>+IFERROR(VLOOKUP($J44,'10 FORMULAS'!$B$51:$C$53,2,0),"")</f>
        <v/>
      </c>
      <c r="L44" s="232" t="e">
        <f>+IF(J44="Preventivo","Probabilidad",IF(J44="Detectivo","Probabilidad",IF(#REF!="Correctivo","Impacto","")))</f>
        <v>#REF!</v>
      </c>
      <c r="M44" s="279"/>
      <c r="N44" s="232" t="str">
        <f>+IFERROR(VLOOKUP($M44,'10 FORMULAS'!$B$54:$C$55,2,0),"")</f>
        <v/>
      </c>
      <c r="O44" s="280"/>
      <c r="P44" s="280"/>
      <c r="Q44" s="280"/>
      <c r="R44" s="280"/>
      <c r="S44" s="232" t="str">
        <f t="shared" si="4"/>
        <v/>
      </c>
      <c r="T44" s="232" t="str">
        <f t="shared" si="2"/>
        <v/>
      </c>
      <c r="U44" s="232" t="str">
        <f t="shared" si="3"/>
        <v/>
      </c>
      <c r="V44" s="589"/>
      <c r="W44" s="38"/>
      <c r="X44" s="228"/>
      <c r="Y44" s="229"/>
      <c r="Z44" s="229"/>
    </row>
    <row r="45" spans="1:26" ht="29.5" customHeight="1" x14ac:dyDescent="0.35">
      <c r="A45" s="563"/>
      <c r="B45" s="566"/>
      <c r="C45" s="569"/>
      <c r="D45" s="572"/>
      <c r="E45" s="278">
        <v>2</v>
      </c>
      <c r="F45" s="258"/>
      <c r="G45" s="194"/>
      <c r="H45" s="194"/>
      <c r="I45" s="221" t="str">
        <f t="shared" si="0"/>
        <v xml:space="preserve">  </v>
      </c>
      <c r="J45" s="194"/>
      <c r="K45" s="232" t="str">
        <f>+IFERROR(VLOOKUP($J45,'10 FORMULAS'!$B$51:$C$53,2,0),"")</f>
        <v/>
      </c>
      <c r="L45" s="232" t="e">
        <f>+IF(J45="Preventivo","Probabilidad",IF(J45="Detectivo","Probabilidad",IF(#REF!="Correctivo","Impacto","")))</f>
        <v>#REF!</v>
      </c>
      <c r="M45" s="279"/>
      <c r="N45" s="232" t="str">
        <f>+IFERROR(VLOOKUP($M45,'10 FORMULAS'!$B$54:$C$55,2,0),"")</f>
        <v/>
      </c>
      <c r="O45" s="280"/>
      <c r="P45" s="280"/>
      <c r="Q45" s="280"/>
      <c r="R45" s="280"/>
      <c r="S45" s="232" t="str">
        <f t="shared" si="4"/>
        <v/>
      </c>
      <c r="T45" s="232" t="str">
        <f t="shared" si="2"/>
        <v/>
      </c>
      <c r="U45" s="232" t="str">
        <f t="shared" si="3"/>
        <v/>
      </c>
      <c r="V45" s="586"/>
      <c r="W45" s="38"/>
      <c r="X45" s="228"/>
      <c r="Y45" s="229"/>
      <c r="Z45" s="229"/>
    </row>
    <row r="46" spans="1:26" ht="29.5" customHeight="1" x14ac:dyDescent="0.35">
      <c r="A46" s="563"/>
      <c r="B46" s="566"/>
      <c r="C46" s="569"/>
      <c r="D46" s="572"/>
      <c r="E46" s="278">
        <v>3</v>
      </c>
      <c r="F46" s="258"/>
      <c r="G46" s="194"/>
      <c r="H46" s="194"/>
      <c r="I46" s="221" t="str">
        <f t="shared" si="0"/>
        <v xml:space="preserve">  </v>
      </c>
      <c r="J46" s="194"/>
      <c r="K46" s="232" t="str">
        <f>+IFERROR(VLOOKUP($J46,'10 FORMULAS'!$B$51:$C$53,2,0),"")</f>
        <v/>
      </c>
      <c r="L46" s="232" t="e">
        <f>+IF(J46="Preventivo","Probabilidad",IF(J46="Detectivo","Probabilidad",IF(#REF!="Correctivo","Impacto","")))</f>
        <v>#REF!</v>
      </c>
      <c r="M46" s="279"/>
      <c r="N46" s="232" t="str">
        <f>+IFERROR(VLOOKUP($M46,'10 FORMULAS'!$B$54:$C$55,2,0),"")</f>
        <v/>
      </c>
      <c r="O46" s="280"/>
      <c r="P46" s="280"/>
      <c r="Q46" s="280"/>
      <c r="R46" s="280"/>
      <c r="S46" s="232" t="str">
        <f t="shared" si="4"/>
        <v/>
      </c>
      <c r="T46" s="232" t="str">
        <f t="shared" si="2"/>
        <v/>
      </c>
      <c r="U46" s="232" t="str">
        <f t="shared" si="3"/>
        <v/>
      </c>
      <c r="V46" s="586"/>
      <c r="W46" s="38"/>
      <c r="X46" s="228"/>
      <c r="Y46" s="229"/>
      <c r="Z46" s="229"/>
    </row>
    <row r="47" spans="1:26" ht="29.5" customHeight="1" x14ac:dyDescent="0.35">
      <c r="A47" s="563"/>
      <c r="B47" s="566"/>
      <c r="C47" s="569"/>
      <c r="D47" s="572"/>
      <c r="E47" s="278">
        <v>4</v>
      </c>
      <c r="F47" s="258"/>
      <c r="G47" s="194"/>
      <c r="H47" s="194"/>
      <c r="I47" s="221" t="str">
        <f t="shared" si="0"/>
        <v xml:space="preserve">  </v>
      </c>
      <c r="J47" s="194"/>
      <c r="K47" s="232" t="str">
        <f>+IFERROR(VLOOKUP($J47,'10 FORMULAS'!$B$51:$C$53,2,0),"")</f>
        <v/>
      </c>
      <c r="L47" s="232" t="e">
        <f>+IF(J47="Preventivo","Probabilidad",IF(J47="Detectivo","Probabilidad",IF(#REF!="Correctivo","Impacto","")))</f>
        <v>#REF!</v>
      </c>
      <c r="M47" s="279"/>
      <c r="N47" s="232" t="str">
        <f>+IFERROR(VLOOKUP($M47,'10 FORMULAS'!$B$54:$C$55,2,0),"")</f>
        <v/>
      </c>
      <c r="O47" s="280"/>
      <c r="P47" s="280"/>
      <c r="Q47" s="280"/>
      <c r="R47" s="280"/>
      <c r="S47" s="232" t="str">
        <f t="shared" si="4"/>
        <v/>
      </c>
      <c r="T47" s="232" t="str">
        <f t="shared" si="2"/>
        <v/>
      </c>
      <c r="U47" s="232" t="str">
        <f t="shared" si="3"/>
        <v/>
      </c>
      <c r="V47" s="586"/>
      <c r="W47" s="38"/>
      <c r="X47" s="228"/>
      <c r="Y47" s="229"/>
      <c r="Z47" s="229"/>
    </row>
    <row r="48" spans="1:26" ht="29.5" customHeight="1" x14ac:dyDescent="0.35">
      <c r="A48" s="563"/>
      <c r="B48" s="566"/>
      <c r="C48" s="569"/>
      <c r="D48" s="572"/>
      <c r="E48" s="278">
        <v>5</v>
      </c>
      <c r="F48" s="258"/>
      <c r="G48" s="194"/>
      <c r="H48" s="194"/>
      <c r="I48" s="221" t="str">
        <f t="shared" si="0"/>
        <v xml:space="preserve">  </v>
      </c>
      <c r="J48" s="194"/>
      <c r="K48" s="232" t="str">
        <f>+IFERROR(VLOOKUP($J48,'10 FORMULAS'!$B$51:$C$53,2,0),"")</f>
        <v/>
      </c>
      <c r="L48" s="232" t="e">
        <f>+IF(J48="Preventivo","Probabilidad",IF(J48="Detectivo","Probabilidad",IF(#REF!="Correctivo","Impacto","")))</f>
        <v>#REF!</v>
      </c>
      <c r="M48" s="279"/>
      <c r="N48" s="232" t="str">
        <f>+IFERROR(VLOOKUP($M48,'10 FORMULAS'!$B$54:$C$55,2,0),"")</f>
        <v/>
      </c>
      <c r="O48" s="280"/>
      <c r="P48" s="280"/>
      <c r="Q48" s="280"/>
      <c r="R48" s="280"/>
      <c r="S48" s="232" t="str">
        <f t="shared" si="4"/>
        <v/>
      </c>
      <c r="T48" s="232" t="str">
        <f t="shared" si="2"/>
        <v/>
      </c>
      <c r="U48" s="232" t="str">
        <f t="shared" si="3"/>
        <v/>
      </c>
      <c r="V48" s="586"/>
      <c r="W48" s="38"/>
      <c r="X48" s="228"/>
      <c r="Y48" s="229"/>
      <c r="Z48" s="229"/>
    </row>
    <row r="49" spans="1:26" ht="29.5" customHeight="1" thickBot="1" x14ac:dyDescent="0.4">
      <c r="A49" s="564"/>
      <c r="B49" s="567"/>
      <c r="C49" s="570"/>
      <c r="D49" s="573"/>
      <c r="E49" s="281">
        <v>6</v>
      </c>
      <c r="F49" s="261"/>
      <c r="G49" s="195"/>
      <c r="H49" s="195"/>
      <c r="I49" s="221" t="str">
        <f t="shared" si="0"/>
        <v xml:space="preserve">  </v>
      </c>
      <c r="J49" s="194"/>
      <c r="K49" s="232" t="str">
        <f>+IFERROR(VLOOKUP($J49,'10 FORMULAS'!$B$51:$C$53,2,0),"")</f>
        <v/>
      </c>
      <c r="L49" s="232" t="e">
        <f>+IF(J49="Preventivo","Probabilidad",IF(J49="Detectivo","Probabilidad",IF(#REF!="Correctivo","Impacto","")))</f>
        <v>#REF!</v>
      </c>
      <c r="M49" s="279"/>
      <c r="N49" s="232" t="str">
        <f>+IFERROR(VLOOKUP($M49,'10 FORMULAS'!$B$54:$C$55,2,0),"")</f>
        <v/>
      </c>
      <c r="O49" s="280"/>
      <c r="P49" s="280"/>
      <c r="Q49" s="280"/>
      <c r="R49" s="280"/>
      <c r="S49" s="232" t="str">
        <f t="shared" si="4"/>
        <v/>
      </c>
      <c r="T49" s="232" t="str">
        <f t="shared" si="2"/>
        <v/>
      </c>
      <c r="U49" s="232" t="str">
        <f t="shared" si="3"/>
        <v/>
      </c>
      <c r="V49" s="590"/>
      <c r="W49" s="38"/>
    </row>
    <row r="50" spans="1:26" ht="29.5" customHeight="1" x14ac:dyDescent="0.35">
      <c r="A50" s="562" t="str">
        <f>'2 CONTEXTO E IDENTIFICACIÓN'!A16</f>
        <v>R8</v>
      </c>
      <c r="B50" s="565" t="str">
        <f>+'2 CONTEXTO E IDENTIFICACIÓN'!J16</f>
        <v xml:space="preserve"> por a causa de </v>
      </c>
      <c r="C50" s="568" t="str">
        <f>+'3 PROBABIL E IMPACTO INHERENTE'!E16</f>
        <v/>
      </c>
      <c r="D50" s="571" t="str">
        <f>+'3 PROBABIL E IMPACTO INHERENTE'!M16</f>
        <v/>
      </c>
      <c r="E50" s="282">
        <v>1</v>
      </c>
      <c r="F50" s="259"/>
      <c r="G50" s="52"/>
      <c r="H50" s="52"/>
      <c r="I50" s="221" t="str">
        <f t="shared" si="0"/>
        <v xml:space="preserve">  </v>
      </c>
      <c r="J50" s="194"/>
      <c r="K50" s="232" t="str">
        <f>+IFERROR(VLOOKUP($J50,'10 FORMULAS'!$B$51:$C$53,2,0),"")</f>
        <v/>
      </c>
      <c r="L50" s="232" t="e">
        <f>+IF(J50="Preventivo","Probabilidad",IF(J50="Detectivo","Probabilidad",IF(#REF!="Correctivo","Impacto","")))</f>
        <v>#REF!</v>
      </c>
      <c r="M50" s="279"/>
      <c r="N50" s="232" t="str">
        <f>+IFERROR(VLOOKUP($M50,'10 FORMULAS'!$B$54:$C$55,2,0),"")</f>
        <v/>
      </c>
      <c r="O50" s="280"/>
      <c r="P50" s="280"/>
      <c r="Q50" s="280"/>
      <c r="R50" s="280"/>
      <c r="S50" s="232" t="str">
        <f t="shared" si="4"/>
        <v/>
      </c>
      <c r="T50" s="232" t="str">
        <f t="shared" si="2"/>
        <v/>
      </c>
      <c r="U50" s="232" t="str">
        <f t="shared" si="3"/>
        <v/>
      </c>
      <c r="V50" s="589"/>
      <c r="W50" s="38"/>
      <c r="X50" s="228"/>
      <c r="Y50" s="229"/>
      <c r="Z50" s="229"/>
    </row>
    <row r="51" spans="1:26" ht="29.5" customHeight="1" x14ac:dyDescent="0.35">
      <c r="A51" s="563"/>
      <c r="B51" s="566"/>
      <c r="C51" s="569"/>
      <c r="D51" s="572"/>
      <c r="E51" s="278">
        <v>2</v>
      </c>
      <c r="F51" s="258"/>
      <c r="G51" s="194"/>
      <c r="H51" s="194"/>
      <c r="I51" s="221" t="str">
        <f t="shared" si="0"/>
        <v xml:space="preserve">  </v>
      </c>
      <c r="J51" s="194"/>
      <c r="K51" s="232" t="str">
        <f>+IFERROR(VLOOKUP($J51,'10 FORMULAS'!$B$51:$C$53,2,0),"")</f>
        <v/>
      </c>
      <c r="L51" s="232" t="e">
        <f>+IF(J51="Preventivo","Probabilidad",IF(J51="Detectivo","Probabilidad",IF(#REF!="Correctivo","Impacto","")))</f>
        <v>#REF!</v>
      </c>
      <c r="M51" s="279"/>
      <c r="N51" s="232" t="str">
        <f>+IFERROR(VLOOKUP($M51,'10 FORMULAS'!$B$54:$C$55,2,0),"")</f>
        <v/>
      </c>
      <c r="O51" s="280"/>
      <c r="P51" s="280"/>
      <c r="Q51" s="280"/>
      <c r="R51" s="280"/>
      <c r="S51" s="232" t="str">
        <f t="shared" si="4"/>
        <v/>
      </c>
      <c r="T51" s="232" t="str">
        <f t="shared" si="2"/>
        <v/>
      </c>
      <c r="U51" s="232" t="str">
        <f t="shared" si="3"/>
        <v/>
      </c>
      <c r="V51" s="586"/>
      <c r="W51" s="38"/>
      <c r="X51" s="228"/>
      <c r="Y51" s="229"/>
      <c r="Z51" s="229"/>
    </row>
    <row r="52" spans="1:26" ht="29.5" customHeight="1" x14ac:dyDescent="0.35">
      <c r="A52" s="563"/>
      <c r="B52" s="566"/>
      <c r="C52" s="569"/>
      <c r="D52" s="572"/>
      <c r="E52" s="278">
        <v>3</v>
      </c>
      <c r="F52" s="258"/>
      <c r="G52" s="194"/>
      <c r="H52" s="194"/>
      <c r="I52" s="221" t="str">
        <f t="shared" si="0"/>
        <v xml:space="preserve">  </v>
      </c>
      <c r="J52" s="194"/>
      <c r="K52" s="232" t="str">
        <f>+IFERROR(VLOOKUP($J52,'10 FORMULAS'!$B$51:$C$53,2,0),"")</f>
        <v/>
      </c>
      <c r="L52" s="232" t="e">
        <f>+IF(J52="Preventivo","Probabilidad",IF(J52="Detectivo","Probabilidad",IF(#REF!="Correctivo","Impacto","")))</f>
        <v>#REF!</v>
      </c>
      <c r="M52" s="279"/>
      <c r="N52" s="232" t="str">
        <f>+IFERROR(VLOOKUP($M52,'10 FORMULAS'!$B$54:$C$55,2,0),"")</f>
        <v/>
      </c>
      <c r="O52" s="280"/>
      <c r="P52" s="280"/>
      <c r="Q52" s="280"/>
      <c r="R52" s="280"/>
      <c r="S52" s="232" t="str">
        <f t="shared" si="4"/>
        <v/>
      </c>
      <c r="T52" s="232" t="str">
        <f t="shared" ref="T52:T83" si="5">+IFERROR(C52*S52,"")</f>
        <v/>
      </c>
      <c r="U52" s="232" t="str">
        <f t="shared" ref="U52:U83" si="6">+IFERROR(S52-T52,"")</f>
        <v/>
      </c>
      <c r="V52" s="586"/>
      <c r="W52" s="38"/>
      <c r="X52" s="228"/>
      <c r="Y52" s="229"/>
      <c r="Z52" s="229"/>
    </row>
    <row r="53" spans="1:26" ht="29.5" customHeight="1" x14ac:dyDescent="0.35">
      <c r="A53" s="563"/>
      <c r="B53" s="566"/>
      <c r="C53" s="569"/>
      <c r="D53" s="572"/>
      <c r="E53" s="278">
        <v>4</v>
      </c>
      <c r="F53" s="258"/>
      <c r="G53" s="194"/>
      <c r="H53" s="194"/>
      <c r="I53" s="221" t="str">
        <f t="shared" si="0"/>
        <v xml:space="preserve">  </v>
      </c>
      <c r="J53" s="194"/>
      <c r="K53" s="232" t="str">
        <f>+IFERROR(VLOOKUP($J53,'10 FORMULAS'!$B$51:$C$53,2,0),"")</f>
        <v/>
      </c>
      <c r="L53" s="232" t="e">
        <f>+IF(J53="Preventivo","Probabilidad",IF(J53="Detectivo","Probabilidad",IF(#REF!="Correctivo","Impacto","")))</f>
        <v>#REF!</v>
      </c>
      <c r="M53" s="279"/>
      <c r="N53" s="232" t="str">
        <f>+IFERROR(VLOOKUP($M53,'10 FORMULAS'!$B$54:$C$55,2,0),"")</f>
        <v/>
      </c>
      <c r="O53" s="280"/>
      <c r="P53" s="280"/>
      <c r="Q53" s="280"/>
      <c r="R53" s="280"/>
      <c r="S53" s="232" t="str">
        <f t="shared" si="4"/>
        <v/>
      </c>
      <c r="T53" s="232" t="str">
        <f t="shared" si="5"/>
        <v/>
      </c>
      <c r="U53" s="232" t="str">
        <f t="shared" si="6"/>
        <v/>
      </c>
      <c r="V53" s="586"/>
      <c r="W53" s="38"/>
      <c r="X53" s="228"/>
      <c r="Y53" s="229"/>
      <c r="Z53" s="229"/>
    </row>
    <row r="54" spans="1:26" ht="29.5" customHeight="1" x14ac:dyDescent="0.35">
      <c r="A54" s="563"/>
      <c r="B54" s="566"/>
      <c r="C54" s="569"/>
      <c r="D54" s="572"/>
      <c r="E54" s="278">
        <v>5</v>
      </c>
      <c r="F54" s="258"/>
      <c r="G54" s="194"/>
      <c r="H54" s="194"/>
      <c r="I54" s="221" t="str">
        <f t="shared" si="0"/>
        <v xml:space="preserve">  </v>
      </c>
      <c r="J54" s="194"/>
      <c r="K54" s="232" t="str">
        <f>+IFERROR(VLOOKUP($J54,'10 FORMULAS'!$B$51:$C$53,2,0),"")</f>
        <v/>
      </c>
      <c r="L54" s="232" t="e">
        <f>+IF(J54="Preventivo","Probabilidad",IF(J54="Detectivo","Probabilidad",IF(#REF!="Correctivo","Impacto","")))</f>
        <v>#REF!</v>
      </c>
      <c r="M54" s="279"/>
      <c r="N54" s="232" t="str">
        <f>+IFERROR(VLOOKUP($M54,'10 FORMULAS'!$B$54:$C$55,2,0),"")</f>
        <v/>
      </c>
      <c r="O54" s="280"/>
      <c r="P54" s="280"/>
      <c r="Q54" s="280"/>
      <c r="R54" s="280"/>
      <c r="S54" s="232" t="str">
        <f t="shared" si="4"/>
        <v/>
      </c>
      <c r="T54" s="232" t="str">
        <f t="shared" si="5"/>
        <v/>
      </c>
      <c r="U54" s="232" t="str">
        <f t="shared" si="6"/>
        <v/>
      </c>
      <c r="V54" s="586"/>
      <c r="W54" s="38"/>
      <c r="X54" s="228"/>
      <c r="Y54" s="229"/>
      <c r="Z54" s="229"/>
    </row>
    <row r="55" spans="1:26" ht="29.5" customHeight="1" thickBot="1" x14ac:dyDescent="0.4">
      <c r="A55" s="564"/>
      <c r="B55" s="567"/>
      <c r="C55" s="570"/>
      <c r="D55" s="573"/>
      <c r="E55" s="281">
        <v>6</v>
      </c>
      <c r="F55" s="261"/>
      <c r="G55" s="195"/>
      <c r="H55" s="195"/>
      <c r="I55" s="221" t="str">
        <f t="shared" si="0"/>
        <v xml:space="preserve">  </v>
      </c>
      <c r="J55" s="194"/>
      <c r="K55" s="232" t="str">
        <f>+IFERROR(VLOOKUP($J55,'10 FORMULAS'!$B$51:$C$53,2,0),"")</f>
        <v/>
      </c>
      <c r="L55" s="232" t="e">
        <f>+IF(J55="Preventivo","Probabilidad",IF(J55="Detectivo","Probabilidad",IF(#REF!="Correctivo","Impacto","")))</f>
        <v>#REF!</v>
      </c>
      <c r="M55" s="279"/>
      <c r="N55" s="232" t="str">
        <f>+IFERROR(VLOOKUP($M55,'10 FORMULAS'!$B$54:$C$55,2,0),"")</f>
        <v/>
      </c>
      <c r="O55" s="280"/>
      <c r="P55" s="280"/>
      <c r="Q55" s="280"/>
      <c r="R55" s="280"/>
      <c r="S55" s="232" t="str">
        <f t="shared" si="4"/>
        <v/>
      </c>
      <c r="T55" s="232" t="str">
        <f t="shared" si="5"/>
        <v/>
      </c>
      <c r="U55" s="232" t="str">
        <f t="shared" si="6"/>
        <v/>
      </c>
      <c r="V55" s="590"/>
      <c r="W55" s="38"/>
    </row>
    <row r="56" spans="1:26" ht="29.5" customHeight="1" x14ac:dyDescent="0.35">
      <c r="A56" s="562" t="str">
        <f>'2 CONTEXTO E IDENTIFICACIÓN'!A17</f>
        <v>R9</v>
      </c>
      <c r="B56" s="565" t="str">
        <f>+'2 CONTEXTO E IDENTIFICACIÓN'!J17</f>
        <v xml:space="preserve"> por a causa de </v>
      </c>
      <c r="C56" s="568" t="str">
        <f>+'3 PROBABIL E IMPACTO INHERENTE'!E17</f>
        <v/>
      </c>
      <c r="D56" s="571" t="str">
        <f>+'3 PROBABIL E IMPACTO INHERENTE'!M17</f>
        <v/>
      </c>
      <c r="E56" s="282">
        <v>1</v>
      </c>
      <c r="F56" s="259"/>
      <c r="G56" s="52"/>
      <c r="H56" s="52"/>
      <c r="I56" s="221" t="str">
        <f t="shared" si="0"/>
        <v xml:space="preserve">  </v>
      </c>
      <c r="J56" s="194"/>
      <c r="K56" s="232" t="str">
        <f>+IFERROR(VLOOKUP($J56,'10 FORMULAS'!$B$51:$C$53,2,0),"")</f>
        <v/>
      </c>
      <c r="L56" s="232" t="e">
        <f>+IF(J56="Preventivo","Probabilidad",IF(J56="Detectivo","Probabilidad",IF(#REF!="Correctivo","Impacto","")))</f>
        <v>#REF!</v>
      </c>
      <c r="M56" s="279"/>
      <c r="N56" s="232" t="str">
        <f>+IFERROR(VLOOKUP($M56,'10 FORMULAS'!$B$54:$C$55,2,0),"")</f>
        <v/>
      </c>
      <c r="O56" s="280"/>
      <c r="P56" s="280"/>
      <c r="Q56" s="280"/>
      <c r="R56" s="280"/>
      <c r="S56" s="232" t="str">
        <f t="shared" si="4"/>
        <v/>
      </c>
      <c r="T56" s="232" t="str">
        <f t="shared" si="5"/>
        <v/>
      </c>
      <c r="U56" s="232" t="str">
        <f t="shared" si="6"/>
        <v/>
      </c>
      <c r="V56" s="589"/>
      <c r="W56" s="38"/>
      <c r="X56" s="228"/>
      <c r="Y56" s="229"/>
      <c r="Z56" s="229"/>
    </row>
    <row r="57" spans="1:26" ht="29.5" customHeight="1" x14ac:dyDescent="0.35">
      <c r="A57" s="563"/>
      <c r="B57" s="566"/>
      <c r="C57" s="569"/>
      <c r="D57" s="572"/>
      <c r="E57" s="278">
        <v>2</v>
      </c>
      <c r="F57" s="258"/>
      <c r="G57" s="194"/>
      <c r="H57" s="194"/>
      <c r="I57" s="221" t="str">
        <f t="shared" si="0"/>
        <v xml:space="preserve">  </v>
      </c>
      <c r="J57" s="194"/>
      <c r="K57" s="232" t="str">
        <f>+IFERROR(VLOOKUP($J57,'10 FORMULAS'!$B$51:$C$53,2,0),"")</f>
        <v/>
      </c>
      <c r="L57" s="232" t="e">
        <f>+IF(J57="Preventivo","Probabilidad",IF(J57="Detectivo","Probabilidad",IF(#REF!="Correctivo","Impacto","")))</f>
        <v>#REF!</v>
      </c>
      <c r="M57" s="279"/>
      <c r="N57" s="232" t="str">
        <f>+IFERROR(VLOOKUP($M57,'10 FORMULAS'!$B$54:$C$55,2,0),"")</f>
        <v/>
      </c>
      <c r="O57" s="280"/>
      <c r="P57" s="280"/>
      <c r="Q57" s="280"/>
      <c r="R57" s="280"/>
      <c r="S57" s="232" t="str">
        <f t="shared" si="4"/>
        <v/>
      </c>
      <c r="T57" s="232" t="str">
        <f t="shared" si="5"/>
        <v/>
      </c>
      <c r="U57" s="232" t="str">
        <f t="shared" si="6"/>
        <v/>
      </c>
      <c r="V57" s="586"/>
      <c r="W57" s="38"/>
      <c r="X57" s="228"/>
      <c r="Y57" s="229"/>
      <c r="Z57" s="229"/>
    </row>
    <row r="58" spans="1:26" ht="29.5" customHeight="1" x14ac:dyDescent="0.35">
      <c r="A58" s="563"/>
      <c r="B58" s="566"/>
      <c r="C58" s="569"/>
      <c r="D58" s="572"/>
      <c r="E58" s="278">
        <v>3</v>
      </c>
      <c r="F58" s="258"/>
      <c r="G58" s="194"/>
      <c r="H58" s="194"/>
      <c r="I58" s="221" t="str">
        <f t="shared" si="0"/>
        <v xml:space="preserve">  </v>
      </c>
      <c r="J58" s="194"/>
      <c r="K58" s="232" t="str">
        <f>+IFERROR(VLOOKUP($J58,'10 FORMULAS'!$B$51:$C$53,2,0),"")</f>
        <v/>
      </c>
      <c r="L58" s="232" t="e">
        <f>+IF(J58="Preventivo","Probabilidad",IF(J58="Detectivo","Probabilidad",IF(#REF!="Correctivo","Impacto","")))</f>
        <v>#REF!</v>
      </c>
      <c r="M58" s="279"/>
      <c r="N58" s="232" t="str">
        <f>+IFERROR(VLOOKUP($M58,'10 FORMULAS'!$B$54:$C$55,2,0),"")</f>
        <v/>
      </c>
      <c r="O58" s="280"/>
      <c r="P58" s="280"/>
      <c r="Q58" s="280"/>
      <c r="R58" s="280"/>
      <c r="S58" s="232" t="str">
        <f t="shared" si="4"/>
        <v/>
      </c>
      <c r="T58" s="232" t="str">
        <f t="shared" si="5"/>
        <v/>
      </c>
      <c r="U58" s="232" t="str">
        <f t="shared" si="6"/>
        <v/>
      </c>
      <c r="V58" s="586"/>
      <c r="W58" s="38"/>
      <c r="X58" s="228"/>
      <c r="Y58" s="229"/>
      <c r="Z58" s="229"/>
    </row>
    <row r="59" spans="1:26" ht="29.5" customHeight="1" x14ac:dyDescent="0.35">
      <c r="A59" s="563"/>
      <c r="B59" s="566"/>
      <c r="C59" s="569"/>
      <c r="D59" s="572"/>
      <c r="E59" s="278">
        <v>4</v>
      </c>
      <c r="F59" s="258"/>
      <c r="G59" s="194"/>
      <c r="H59" s="194"/>
      <c r="I59" s="221" t="str">
        <f t="shared" si="0"/>
        <v xml:space="preserve">  </v>
      </c>
      <c r="J59" s="194"/>
      <c r="K59" s="232" t="str">
        <f>+IFERROR(VLOOKUP($J59,'10 FORMULAS'!$B$51:$C$53,2,0),"")</f>
        <v/>
      </c>
      <c r="L59" s="232" t="e">
        <f>+IF(J59="Preventivo","Probabilidad",IF(J59="Detectivo","Probabilidad",IF(#REF!="Correctivo","Impacto","")))</f>
        <v>#REF!</v>
      </c>
      <c r="M59" s="279"/>
      <c r="N59" s="232" t="str">
        <f>+IFERROR(VLOOKUP($M59,'10 FORMULAS'!$B$54:$C$55,2,0),"")</f>
        <v/>
      </c>
      <c r="O59" s="280"/>
      <c r="P59" s="280"/>
      <c r="Q59" s="280"/>
      <c r="R59" s="280"/>
      <c r="S59" s="232" t="str">
        <f t="shared" si="4"/>
        <v/>
      </c>
      <c r="T59" s="232" t="str">
        <f t="shared" si="5"/>
        <v/>
      </c>
      <c r="U59" s="232" t="str">
        <f t="shared" si="6"/>
        <v/>
      </c>
      <c r="V59" s="586"/>
      <c r="W59" s="38"/>
      <c r="X59" s="228"/>
      <c r="Y59" s="229"/>
      <c r="Z59" s="229"/>
    </row>
    <row r="60" spans="1:26" ht="29.5" customHeight="1" x14ac:dyDescent="0.35">
      <c r="A60" s="563"/>
      <c r="B60" s="566"/>
      <c r="C60" s="569"/>
      <c r="D60" s="572"/>
      <c r="E60" s="278">
        <v>5</v>
      </c>
      <c r="F60" s="258"/>
      <c r="G60" s="194"/>
      <c r="H60" s="194"/>
      <c r="I60" s="221" t="str">
        <f t="shared" si="0"/>
        <v xml:space="preserve">  </v>
      </c>
      <c r="J60" s="194"/>
      <c r="K60" s="232" t="str">
        <f>+IFERROR(VLOOKUP($J60,'10 FORMULAS'!$B$51:$C$53,2,0),"")</f>
        <v/>
      </c>
      <c r="L60" s="232" t="e">
        <f>+IF(J60="Preventivo","Probabilidad",IF(J60="Detectivo","Probabilidad",IF(#REF!="Correctivo","Impacto","")))</f>
        <v>#REF!</v>
      </c>
      <c r="M60" s="279"/>
      <c r="N60" s="232" t="str">
        <f>+IFERROR(VLOOKUP($M60,'10 FORMULAS'!$B$54:$C$55,2,0),"")</f>
        <v/>
      </c>
      <c r="O60" s="280"/>
      <c r="P60" s="280"/>
      <c r="Q60" s="280"/>
      <c r="R60" s="280"/>
      <c r="S60" s="232" t="str">
        <f t="shared" si="4"/>
        <v/>
      </c>
      <c r="T60" s="232" t="str">
        <f t="shared" si="5"/>
        <v/>
      </c>
      <c r="U60" s="232" t="str">
        <f t="shared" si="6"/>
        <v/>
      </c>
      <c r="V60" s="586"/>
      <c r="W60" s="38"/>
      <c r="X60" s="228"/>
      <c r="Y60" s="229"/>
      <c r="Z60" s="229"/>
    </row>
    <row r="61" spans="1:26" ht="29.5" customHeight="1" thickBot="1" x14ac:dyDescent="0.4">
      <c r="A61" s="564"/>
      <c r="B61" s="567"/>
      <c r="C61" s="570"/>
      <c r="D61" s="573"/>
      <c r="E61" s="281">
        <v>6</v>
      </c>
      <c r="F61" s="261"/>
      <c r="G61" s="195"/>
      <c r="H61" s="195"/>
      <c r="I61" s="221" t="str">
        <f t="shared" si="0"/>
        <v xml:space="preserve">  </v>
      </c>
      <c r="J61" s="194"/>
      <c r="K61" s="232" t="str">
        <f>+IFERROR(VLOOKUP($J61,'10 FORMULAS'!$B$51:$C$53,2,0),"")</f>
        <v/>
      </c>
      <c r="L61" s="232" t="e">
        <f>+IF(J61="Preventivo","Probabilidad",IF(J61="Detectivo","Probabilidad",IF(#REF!="Correctivo","Impacto","")))</f>
        <v>#REF!</v>
      </c>
      <c r="M61" s="279"/>
      <c r="N61" s="232" t="str">
        <f>+IFERROR(VLOOKUP($M61,'10 FORMULAS'!$B$54:$C$55,2,0),"")</f>
        <v/>
      </c>
      <c r="O61" s="280"/>
      <c r="P61" s="280"/>
      <c r="Q61" s="280"/>
      <c r="R61" s="280"/>
      <c r="S61" s="232" t="str">
        <f t="shared" si="4"/>
        <v/>
      </c>
      <c r="T61" s="232" t="str">
        <f t="shared" si="5"/>
        <v/>
      </c>
      <c r="U61" s="232" t="str">
        <f t="shared" si="6"/>
        <v/>
      </c>
      <c r="V61" s="590"/>
      <c r="W61" s="38"/>
    </row>
    <row r="62" spans="1:26" ht="29.5" customHeight="1" x14ac:dyDescent="0.35">
      <c r="A62" s="562" t="str">
        <f>'2 CONTEXTO E IDENTIFICACIÓN'!A18</f>
        <v>R10</v>
      </c>
      <c r="B62" s="565" t="str">
        <f>+'2 CONTEXTO E IDENTIFICACIÓN'!J18</f>
        <v xml:space="preserve"> por a causa de </v>
      </c>
      <c r="C62" s="568" t="str">
        <f>+'3 PROBABIL E IMPACTO INHERENTE'!E18</f>
        <v/>
      </c>
      <c r="D62" s="571" t="str">
        <f>+'3 PROBABIL E IMPACTO INHERENTE'!M18</f>
        <v/>
      </c>
      <c r="E62" s="282">
        <v>1</v>
      </c>
      <c r="F62" s="259"/>
      <c r="G62" s="52"/>
      <c r="H62" s="52"/>
      <c r="I62" s="221" t="str">
        <f t="shared" si="0"/>
        <v xml:space="preserve">  </v>
      </c>
      <c r="J62" s="194"/>
      <c r="K62" s="232" t="str">
        <f>+IFERROR(VLOOKUP($J62,'10 FORMULAS'!$B$51:$C$53,2,0),"")</f>
        <v/>
      </c>
      <c r="L62" s="232" t="e">
        <f>+IF(J62="Preventivo","Probabilidad",IF(J62="Detectivo","Probabilidad",IF(#REF!="Correctivo","Impacto","")))</f>
        <v>#REF!</v>
      </c>
      <c r="M62" s="279"/>
      <c r="N62" s="232" t="str">
        <f>+IFERROR(VLOOKUP($M62,'10 FORMULAS'!$B$54:$C$55,2,0),"")</f>
        <v/>
      </c>
      <c r="O62" s="280"/>
      <c r="P62" s="280"/>
      <c r="Q62" s="280"/>
      <c r="R62" s="280"/>
      <c r="S62" s="232" t="str">
        <f t="shared" si="4"/>
        <v/>
      </c>
      <c r="T62" s="232" t="str">
        <f t="shared" si="5"/>
        <v/>
      </c>
      <c r="U62" s="232" t="str">
        <f t="shared" si="6"/>
        <v/>
      </c>
      <c r="V62" s="589"/>
      <c r="W62" s="38"/>
      <c r="X62" s="228"/>
      <c r="Y62" s="229"/>
      <c r="Z62" s="229"/>
    </row>
    <row r="63" spans="1:26" ht="29.5" customHeight="1" x14ac:dyDescent="0.35">
      <c r="A63" s="563"/>
      <c r="B63" s="566"/>
      <c r="C63" s="569"/>
      <c r="D63" s="572"/>
      <c r="E63" s="278">
        <v>2</v>
      </c>
      <c r="F63" s="258"/>
      <c r="G63" s="194"/>
      <c r="H63" s="194"/>
      <c r="I63" s="221" t="str">
        <f t="shared" si="0"/>
        <v xml:space="preserve">  </v>
      </c>
      <c r="J63" s="194"/>
      <c r="K63" s="232" t="str">
        <f>+IFERROR(VLOOKUP($J63,'10 FORMULAS'!$B$51:$C$53,2,0),"")</f>
        <v/>
      </c>
      <c r="L63" s="232" t="e">
        <f>+IF(J63="Preventivo","Probabilidad",IF(J63="Detectivo","Probabilidad",IF(#REF!="Correctivo","Impacto","")))</f>
        <v>#REF!</v>
      </c>
      <c r="M63" s="279"/>
      <c r="N63" s="232" t="str">
        <f>+IFERROR(VLOOKUP($M63,'10 FORMULAS'!$B$54:$C$55,2,0),"")</f>
        <v/>
      </c>
      <c r="O63" s="280"/>
      <c r="P63" s="280"/>
      <c r="Q63" s="280"/>
      <c r="R63" s="280"/>
      <c r="S63" s="232" t="str">
        <f t="shared" si="4"/>
        <v/>
      </c>
      <c r="T63" s="232" t="str">
        <f t="shared" si="5"/>
        <v/>
      </c>
      <c r="U63" s="232" t="str">
        <f t="shared" si="6"/>
        <v/>
      </c>
      <c r="V63" s="586"/>
      <c r="W63" s="38"/>
      <c r="X63" s="228"/>
      <c r="Y63" s="229"/>
      <c r="Z63" s="229"/>
    </row>
    <row r="64" spans="1:26" ht="29.5" customHeight="1" x14ac:dyDescent="0.35">
      <c r="A64" s="563"/>
      <c r="B64" s="566"/>
      <c r="C64" s="569"/>
      <c r="D64" s="572"/>
      <c r="E64" s="278">
        <v>3</v>
      </c>
      <c r="F64" s="258"/>
      <c r="G64" s="194"/>
      <c r="H64" s="194"/>
      <c r="I64" s="221" t="str">
        <f t="shared" si="0"/>
        <v xml:space="preserve">  </v>
      </c>
      <c r="J64" s="194"/>
      <c r="K64" s="232" t="str">
        <f>+IFERROR(VLOOKUP($J64,'10 FORMULAS'!$B$51:$C$53,2,0),"")</f>
        <v/>
      </c>
      <c r="L64" s="232" t="e">
        <f>+IF(J64="Preventivo","Probabilidad",IF(J64="Detectivo","Probabilidad",IF(#REF!="Correctivo","Impacto","")))</f>
        <v>#REF!</v>
      </c>
      <c r="M64" s="279"/>
      <c r="N64" s="232" t="str">
        <f>+IFERROR(VLOOKUP($M64,'10 FORMULAS'!$B$54:$C$55,2,0),"")</f>
        <v/>
      </c>
      <c r="O64" s="280"/>
      <c r="P64" s="280"/>
      <c r="Q64" s="280"/>
      <c r="R64" s="280"/>
      <c r="S64" s="232" t="str">
        <f t="shared" si="4"/>
        <v/>
      </c>
      <c r="T64" s="232" t="str">
        <f t="shared" si="5"/>
        <v/>
      </c>
      <c r="U64" s="232" t="str">
        <f t="shared" si="6"/>
        <v/>
      </c>
      <c r="V64" s="586"/>
      <c r="W64" s="38"/>
      <c r="X64" s="228"/>
      <c r="Y64" s="229"/>
      <c r="Z64" s="229"/>
    </row>
    <row r="65" spans="1:26" ht="29.5" customHeight="1" x14ac:dyDescent="0.35">
      <c r="A65" s="563"/>
      <c r="B65" s="566"/>
      <c r="C65" s="569"/>
      <c r="D65" s="572"/>
      <c r="E65" s="278">
        <v>4</v>
      </c>
      <c r="F65" s="258"/>
      <c r="G65" s="194"/>
      <c r="H65" s="194"/>
      <c r="I65" s="221" t="str">
        <f t="shared" si="0"/>
        <v xml:space="preserve">  </v>
      </c>
      <c r="J65" s="194"/>
      <c r="K65" s="232" t="str">
        <f>+IFERROR(VLOOKUP($J65,'10 FORMULAS'!$B$51:$C$53,2,0),"")</f>
        <v/>
      </c>
      <c r="L65" s="232" t="e">
        <f>+IF(J65="Preventivo","Probabilidad",IF(J65="Detectivo","Probabilidad",IF(#REF!="Correctivo","Impacto","")))</f>
        <v>#REF!</v>
      </c>
      <c r="M65" s="279"/>
      <c r="N65" s="232" t="str">
        <f>+IFERROR(VLOOKUP($M65,'10 FORMULAS'!$B$54:$C$55,2,0),"")</f>
        <v/>
      </c>
      <c r="O65" s="280"/>
      <c r="P65" s="280"/>
      <c r="Q65" s="280"/>
      <c r="R65" s="280"/>
      <c r="S65" s="232" t="str">
        <f t="shared" si="4"/>
        <v/>
      </c>
      <c r="T65" s="232" t="str">
        <f t="shared" si="5"/>
        <v/>
      </c>
      <c r="U65" s="232" t="str">
        <f t="shared" si="6"/>
        <v/>
      </c>
      <c r="V65" s="586"/>
      <c r="W65" s="38"/>
      <c r="X65" s="228"/>
      <c r="Y65" s="229"/>
      <c r="Z65" s="229"/>
    </row>
    <row r="66" spans="1:26" ht="29.5" customHeight="1" x14ac:dyDescent="0.35">
      <c r="A66" s="563"/>
      <c r="B66" s="566"/>
      <c r="C66" s="569"/>
      <c r="D66" s="572"/>
      <c r="E66" s="278">
        <v>5</v>
      </c>
      <c r="F66" s="258"/>
      <c r="G66" s="194"/>
      <c r="H66" s="194"/>
      <c r="I66" s="221" t="str">
        <f t="shared" si="0"/>
        <v xml:space="preserve">  </v>
      </c>
      <c r="J66" s="194"/>
      <c r="K66" s="232" t="str">
        <f>+IFERROR(VLOOKUP($J66,'10 FORMULAS'!$B$51:$C$53,2,0),"")</f>
        <v/>
      </c>
      <c r="L66" s="232" t="e">
        <f>+IF(J66="Preventivo","Probabilidad",IF(J66="Detectivo","Probabilidad",IF(#REF!="Correctivo","Impacto","")))</f>
        <v>#REF!</v>
      </c>
      <c r="M66" s="279"/>
      <c r="N66" s="232" t="str">
        <f>+IFERROR(VLOOKUP($M66,'10 FORMULAS'!$B$54:$C$55,2,0),"")</f>
        <v/>
      </c>
      <c r="O66" s="280"/>
      <c r="P66" s="280"/>
      <c r="Q66" s="280"/>
      <c r="R66" s="280"/>
      <c r="S66" s="232" t="str">
        <f t="shared" si="4"/>
        <v/>
      </c>
      <c r="T66" s="232" t="str">
        <f t="shared" si="5"/>
        <v/>
      </c>
      <c r="U66" s="232" t="str">
        <f t="shared" si="6"/>
        <v/>
      </c>
      <c r="V66" s="586"/>
      <c r="W66" s="38"/>
      <c r="X66" s="228"/>
      <c r="Y66" s="229"/>
      <c r="Z66" s="229"/>
    </row>
    <row r="67" spans="1:26" ht="29.5" customHeight="1" thickBot="1" x14ac:dyDescent="0.4">
      <c r="A67" s="564"/>
      <c r="B67" s="567"/>
      <c r="C67" s="570"/>
      <c r="D67" s="573"/>
      <c r="E67" s="281">
        <v>6</v>
      </c>
      <c r="F67" s="261"/>
      <c r="G67" s="195"/>
      <c r="H67" s="195"/>
      <c r="I67" s="221" t="str">
        <f t="shared" si="0"/>
        <v xml:space="preserve">  </v>
      </c>
      <c r="J67" s="194"/>
      <c r="K67" s="232" t="str">
        <f>+IFERROR(VLOOKUP($J67,'10 FORMULAS'!$B$51:$C$53,2,0),"")</f>
        <v/>
      </c>
      <c r="L67" s="232" t="e">
        <f>+IF(J67="Preventivo","Probabilidad",IF(J67="Detectivo","Probabilidad",IF(#REF!="Correctivo","Impacto","")))</f>
        <v>#REF!</v>
      </c>
      <c r="M67" s="279"/>
      <c r="N67" s="232" t="str">
        <f>+IFERROR(VLOOKUP($M67,'10 FORMULAS'!$B$54:$C$55,2,0),"")</f>
        <v/>
      </c>
      <c r="O67" s="280"/>
      <c r="P67" s="280"/>
      <c r="Q67" s="280"/>
      <c r="R67" s="280"/>
      <c r="S67" s="232" t="str">
        <f t="shared" si="4"/>
        <v/>
      </c>
      <c r="T67" s="232" t="str">
        <f t="shared" si="5"/>
        <v/>
      </c>
      <c r="U67" s="232" t="str">
        <f t="shared" si="6"/>
        <v/>
      </c>
      <c r="V67" s="590"/>
      <c r="W67" s="38"/>
    </row>
    <row r="68" spans="1:26" ht="29.5" customHeight="1" x14ac:dyDescent="0.35">
      <c r="A68" s="562" t="str">
        <f>'2 CONTEXTO E IDENTIFICACIÓN'!A19</f>
        <v>R11</v>
      </c>
      <c r="B68" s="565" t="str">
        <f>+'2 CONTEXTO E IDENTIFICACIÓN'!J19</f>
        <v xml:space="preserve"> por a causa de </v>
      </c>
      <c r="C68" s="568" t="str">
        <f>+'3 PROBABIL E IMPACTO INHERENTE'!E19</f>
        <v/>
      </c>
      <c r="D68" s="571" t="str">
        <f>+'3 PROBABIL E IMPACTO INHERENTE'!M19</f>
        <v/>
      </c>
      <c r="E68" s="282">
        <v>1</v>
      </c>
      <c r="F68" s="259"/>
      <c r="G68" s="52"/>
      <c r="H68" s="52"/>
      <c r="I68" s="221" t="str">
        <f t="shared" si="0"/>
        <v xml:space="preserve">  </v>
      </c>
      <c r="J68" s="194"/>
      <c r="K68" s="232" t="str">
        <f>+IFERROR(VLOOKUP($J68,'10 FORMULAS'!$B$51:$C$53,2,0),"")</f>
        <v/>
      </c>
      <c r="L68" s="232" t="e">
        <f>+IF(J68="Preventivo","Probabilidad",IF(J68="Detectivo","Probabilidad",IF(#REF!="Correctivo","Impacto","")))</f>
        <v>#REF!</v>
      </c>
      <c r="M68" s="279"/>
      <c r="N68" s="232" t="str">
        <f>+IFERROR(VLOOKUP($M68,'10 FORMULAS'!$B$54:$C$55,2,0),"")</f>
        <v/>
      </c>
      <c r="O68" s="280"/>
      <c r="P68" s="280"/>
      <c r="Q68" s="280"/>
      <c r="R68" s="280"/>
      <c r="S68" s="232" t="str">
        <f t="shared" si="4"/>
        <v/>
      </c>
      <c r="T68" s="232" t="str">
        <f t="shared" si="5"/>
        <v/>
      </c>
      <c r="U68" s="232" t="str">
        <f t="shared" si="6"/>
        <v/>
      </c>
      <c r="V68" s="589"/>
      <c r="W68" s="38"/>
      <c r="X68" s="228"/>
      <c r="Y68" s="229"/>
      <c r="Z68" s="229"/>
    </row>
    <row r="69" spans="1:26" ht="29.5" customHeight="1" x14ac:dyDescent="0.35">
      <c r="A69" s="574"/>
      <c r="B69" s="576"/>
      <c r="C69" s="580"/>
      <c r="D69" s="581"/>
      <c r="E69" s="278">
        <v>2</v>
      </c>
      <c r="F69" s="257"/>
      <c r="G69" s="254"/>
      <c r="H69" s="254"/>
      <c r="I69" s="221" t="str">
        <f t="shared" si="0"/>
        <v xml:space="preserve">  </v>
      </c>
      <c r="J69" s="194"/>
      <c r="K69" s="232" t="str">
        <f>+IFERROR(VLOOKUP($J69,'10 FORMULAS'!$B$51:$C$53,2,0),"")</f>
        <v/>
      </c>
      <c r="L69" s="232" t="e">
        <f>+IF(J69="Preventivo","Probabilidad",IF(J69="Detectivo","Probabilidad",IF(#REF!="Correctivo","Impacto","")))</f>
        <v>#REF!</v>
      </c>
      <c r="M69" s="279"/>
      <c r="N69" s="232" t="str">
        <f>+IFERROR(VLOOKUP($M69,'10 FORMULAS'!$B$54:$C$55,2,0),"")</f>
        <v/>
      </c>
      <c r="O69" s="280"/>
      <c r="P69" s="280"/>
      <c r="Q69" s="280"/>
      <c r="R69" s="280"/>
      <c r="S69" s="232" t="str">
        <f t="shared" si="4"/>
        <v/>
      </c>
      <c r="T69" s="232" t="str">
        <f t="shared" si="5"/>
        <v/>
      </c>
      <c r="U69" s="232" t="str">
        <f t="shared" si="6"/>
        <v/>
      </c>
      <c r="V69" s="585"/>
      <c r="W69" s="38"/>
      <c r="X69" s="228"/>
      <c r="Y69" s="229"/>
      <c r="Z69" s="229"/>
    </row>
    <row r="70" spans="1:26" ht="29.5" customHeight="1" x14ac:dyDescent="0.35">
      <c r="A70" s="574"/>
      <c r="B70" s="576"/>
      <c r="C70" s="580"/>
      <c r="D70" s="581"/>
      <c r="E70" s="278">
        <v>3</v>
      </c>
      <c r="F70" s="257"/>
      <c r="G70" s="254"/>
      <c r="H70" s="254"/>
      <c r="I70" s="221" t="str">
        <f t="shared" si="0"/>
        <v xml:space="preserve">  </v>
      </c>
      <c r="J70" s="194"/>
      <c r="K70" s="232" t="str">
        <f>+IFERROR(VLOOKUP($J70,'10 FORMULAS'!$B$51:$C$53,2,0),"")</f>
        <v/>
      </c>
      <c r="L70" s="232" t="e">
        <f>+IF(J70="Preventivo","Probabilidad",IF(J70="Detectivo","Probabilidad",IF(#REF!="Correctivo","Impacto","")))</f>
        <v>#REF!</v>
      </c>
      <c r="M70" s="279"/>
      <c r="N70" s="232" t="str">
        <f>+IFERROR(VLOOKUP($M70,'10 FORMULAS'!$B$54:$C$55,2,0),"")</f>
        <v/>
      </c>
      <c r="O70" s="280"/>
      <c r="P70" s="280"/>
      <c r="Q70" s="280"/>
      <c r="R70" s="280"/>
      <c r="S70" s="232" t="str">
        <f t="shared" si="4"/>
        <v/>
      </c>
      <c r="T70" s="232" t="str">
        <f t="shared" si="5"/>
        <v/>
      </c>
      <c r="U70" s="232" t="str">
        <f t="shared" si="6"/>
        <v/>
      </c>
      <c r="V70" s="585"/>
      <c r="W70" s="38"/>
      <c r="X70" s="228"/>
      <c r="Y70" s="229"/>
      <c r="Z70" s="229"/>
    </row>
    <row r="71" spans="1:26" ht="29.5" customHeight="1" x14ac:dyDescent="0.35">
      <c r="A71" s="563"/>
      <c r="B71" s="566"/>
      <c r="C71" s="569"/>
      <c r="D71" s="572"/>
      <c r="E71" s="278">
        <v>4</v>
      </c>
      <c r="F71" s="258"/>
      <c r="G71" s="194"/>
      <c r="H71" s="194"/>
      <c r="I71" s="221" t="str">
        <f t="shared" si="0"/>
        <v xml:space="preserve">  </v>
      </c>
      <c r="J71" s="194"/>
      <c r="K71" s="232" t="str">
        <f>+IFERROR(VLOOKUP($J71,'10 FORMULAS'!$B$51:$C$53,2,0),"")</f>
        <v/>
      </c>
      <c r="L71" s="232" t="e">
        <f>+IF(J71="Preventivo","Probabilidad",IF(J71="Detectivo","Probabilidad",IF(#REF!="Correctivo","Impacto","")))</f>
        <v>#REF!</v>
      </c>
      <c r="M71" s="279"/>
      <c r="N71" s="232" t="str">
        <f>+IFERROR(VLOOKUP($M71,'10 FORMULAS'!$B$54:$C$55,2,0),"")</f>
        <v/>
      </c>
      <c r="O71" s="280"/>
      <c r="P71" s="280"/>
      <c r="Q71" s="280"/>
      <c r="R71" s="280"/>
      <c r="S71" s="232" t="str">
        <f t="shared" si="4"/>
        <v/>
      </c>
      <c r="T71" s="232" t="str">
        <f t="shared" si="5"/>
        <v/>
      </c>
      <c r="U71" s="232" t="str">
        <f t="shared" si="6"/>
        <v/>
      </c>
      <c r="V71" s="586"/>
      <c r="W71" s="38"/>
      <c r="X71" s="228"/>
      <c r="Y71" s="229"/>
      <c r="Z71" s="229"/>
    </row>
    <row r="72" spans="1:26" ht="29.5" customHeight="1" x14ac:dyDescent="0.35">
      <c r="A72" s="563"/>
      <c r="B72" s="566"/>
      <c r="C72" s="569"/>
      <c r="D72" s="572"/>
      <c r="E72" s="278">
        <v>5</v>
      </c>
      <c r="F72" s="258"/>
      <c r="G72" s="194"/>
      <c r="H72" s="194"/>
      <c r="I72" s="221" t="str">
        <f t="shared" ref="I72:I127" si="7">+CONCATENATE(F72," ",G72," ",H72)</f>
        <v xml:space="preserve">  </v>
      </c>
      <c r="J72" s="194"/>
      <c r="K72" s="232" t="str">
        <f>+IFERROR(VLOOKUP($J72,'10 FORMULAS'!$B$51:$C$53,2,0),"")</f>
        <v/>
      </c>
      <c r="L72" s="232" t="e">
        <f>+IF(J72="Preventivo","Probabilidad",IF(J72="Detectivo","Probabilidad",IF(#REF!="Correctivo","Impacto","")))</f>
        <v>#REF!</v>
      </c>
      <c r="M72" s="279"/>
      <c r="N72" s="232" t="str">
        <f>+IFERROR(VLOOKUP($M72,'10 FORMULAS'!$B$54:$C$55,2,0),"")</f>
        <v/>
      </c>
      <c r="O72" s="280"/>
      <c r="P72" s="280"/>
      <c r="Q72" s="280"/>
      <c r="R72" s="280"/>
      <c r="S72" s="232" t="str">
        <f t="shared" ref="S72:S103" si="8">+IFERROR($K72+$N72,"")</f>
        <v/>
      </c>
      <c r="T72" s="232" t="str">
        <f t="shared" si="5"/>
        <v/>
      </c>
      <c r="U72" s="232" t="str">
        <f t="shared" si="6"/>
        <v/>
      </c>
      <c r="V72" s="586"/>
      <c r="W72" s="38"/>
      <c r="X72" s="228"/>
      <c r="Y72" s="229"/>
      <c r="Z72" s="229"/>
    </row>
    <row r="73" spans="1:26" ht="29.5" customHeight="1" thickBot="1" x14ac:dyDescent="0.4">
      <c r="A73" s="564"/>
      <c r="B73" s="567"/>
      <c r="C73" s="570"/>
      <c r="D73" s="573"/>
      <c r="E73" s="281">
        <v>6</v>
      </c>
      <c r="F73" s="261"/>
      <c r="G73" s="195"/>
      <c r="H73" s="195"/>
      <c r="I73" s="221" t="str">
        <f t="shared" si="7"/>
        <v xml:space="preserve">  </v>
      </c>
      <c r="J73" s="194"/>
      <c r="K73" s="232" t="str">
        <f>+IFERROR(VLOOKUP($J73,'10 FORMULAS'!$B$51:$C$53,2,0),"")</f>
        <v/>
      </c>
      <c r="L73" s="232" t="e">
        <f>+IF(J73="Preventivo","Probabilidad",IF(J73="Detectivo","Probabilidad",IF(#REF!="Correctivo","Impacto","")))</f>
        <v>#REF!</v>
      </c>
      <c r="M73" s="279"/>
      <c r="N73" s="232" t="str">
        <f>+IFERROR(VLOOKUP($M73,'10 FORMULAS'!$B$54:$C$55,2,0),"")</f>
        <v/>
      </c>
      <c r="O73" s="280"/>
      <c r="P73" s="280"/>
      <c r="Q73" s="280"/>
      <c r="R73" s="280"/>
      <c r="S73" s="232" t="str">
        <f t="shared" si="8"/>
        <v/>
      </c>
      <c r="T73" s="232" t="str">
        <f t="shared" si="5"/>
        <v/>
      </c>
      <c r="U73" s="232" t="str">
        <f t="shared" si="6"/>
        <v/>
      </c>
      <c r="V73" s="590"/>
      <c r="W73" s="38"/>
    </row>
    <row r="74" spans="1:26" ht="29.5" customHeight="1" x14ac:dyDescent="0.35">
      <c r="A74" s="562" t="str">
        <f>'2 CONTEXTO E IDENTIFICACIÓN'!A20</f>
        <v>R12</v>
      </c>
      <c r="B74" s="565" t="str">
        <f>+'2 CONTEXTO E IDENTIFICACIÓN'!J20</f>
        <v xml:space="preserve"> por a causa de </v>
      </c>
      <c r="C74" s="568" t="str">
        <f>+'3 PROBABIL E IMPACTO INHERENTE'!E20</f>
        <v/>
      </c>
      <c r="D74" s="571" t="str">
        <f>+'3 PROBABIL E IMPACTO INHERENTE'!M20</f>
        <v/>
      </c>
      <c r="E74" s="282">
        <v>1</v>
      </c>
      <c r="F74" s="259"/>
      <c r="G74" s="52"/>
      <c r="H74" s="52"/>
      <c r="I74" s="221" t="str">
        <f t="shared" si="7"/>
        <v xml:space="preserve">  </v>
      </c>
      <c r="J74" s="194"/>
      <c r="K74" s="232" t="str">
        <f>+IFERROR(VLOOKUP($J74,'10 FORMULAS'!$B$51:$C$53,2,0),"")</f>
        <v/>
      </c>
      <c r="L74" s="232" t="e">
        <f>+IF(J74="Preventivo","Probabilidad",IF(J74="Detectivo","Probabilidad",IF(#REF!="Correctivo","Impacto","")))</f>
        <v>#REF!</v>
      </c>
      <c r="M74" s="279"/>
      <c r="N74" s="232" t="str">
        <f>+IFERROR(VLOOKUP($M74,'10 FORMULAS'!$B$54:$C$55,2,0),"")</f>
        <v/>
      </c>
      <c r="O74" s="280"/>
      <c r="P74" s="280"/>
      <c r="Q74" s="280"/>
      <c r="R74" s="280"/>
      <c r="S74" s="232" t="str">
        <f t="shared" si="8"/>
        <v/>
      </c>
      <c r="T74" s="232" t="str">
        <f t="shared" si="5"/>
        <v/>
      </c>
      <c r="U74" s="232" t="str">
        <f t="shared" si="6"/>
        <v/>
      </c>
      <c r="V74" s="589"/>
      <c r="W74" s="38"/>
      <c r="X74" s="228"/>
      <c r="Y74" s="229"/>
      <c r="Z74" s="229"/>
    </row>
    <row r="75" spans="1:26" ht="29.5" customHeight="1" x14ac:dyDescent="0.35">
      <c r="A75" s="563"/>
      <c r="B75" s="566"/>
      <c r="C75" s="569"/>
      <c r="D75" s="572"/>
      <c r="E75" s="278">
        <v>2</v>
      </c>
      <c r="F75" s="258"/>
      <c r="G75" s="194"/>
      <c r="H75" s="194"/>
      <c r="I75" s="221" t="str">
        <f t="shared" si="7"/>
        <v xml:space="preserve">  </v>
      </c>
      <c r="J75" s="194"/>
      <c r="K75" s="232" t="str">
        <f>+IFERROR(VLOOKUP($J75,'10 FORMULAS'!$B$51:$C$53,2,0),"")</f>
        <v/>
      </c>
      <c r="L75" s="232" t="e">
        <f>+IF(J75="Preventivo","Probabilidad",IF(J75="Detectivo","Probabilidad",IF(#REF!="Correctivo","Impacto","")))</f>
        <v>#REF!</v>
      </c>
      <c r="M75" s="279"/>
      <c r="N75" s="232" t="str">
        <f>+IFERROR(VLOOKUP($M75,'10 FORMULAS'!$B$54:$C$55,2,0),"")</f>
        <v/>
      </c>
      <c r="O75" s="280"/>
      <c r="P75" s="280"/>
      <c r="Q75" s="280"/>
      <c r="R75" s="280"/>
      <c r="S75" s="232" t="str">
        <f t="shared" si="8"/>
        <v/>
      </c>
      <c r="T75" s="232" t="str">
        <f t="shared" si="5"/>
        <v/>
      </c>
      <c r="U75" s="232" t="str">
        <f t="shared" si="6"/>
        <v/>
      </c>
      <c r="V75" s="586"/>
      <c r="W75" s="38"/>
      <c r="X75" s="228"/>
      <c r="Y75" s="229"/>
      <c r="Z75" s="229"/>
    </row>
    <row r="76" spans="1:26" ht="29.5" customHeight="1" x14ac:dyDescent="0.35">
      <c r="A76" s="563"/>
      <c r="B76" s="566"/>
      <c r="C76" s="569"/>
      <c r="D76" s="572"/>
      <c r="E76" s="278">
        <v>3</v>
      </c>
      <c r="F76" s="258"/>
      <c r="G76" s="194"/>
      <c r="H76" s="194"/>
      <c r="I76" s="221" t="str">
        <f t="shared" si="7"/>
        <v xml:space="preserve">  </v>
      </c>
      <c r="J76" s="194"/>
      <c r="K76" s="232" t="str">
        <f>+IFERROR(VLOOKUP($J76,'10 FORMULAS'!$B$51:$C$53,2,0),"")</f>
        <v/>
      </c>
      <c r="L76" s="232" t="e">
        <f>+IF(J76="Preventivo","Probabilidad",IF(J76="Detectivo","Probabilidad",IF(#REF!="Correctivo","Impacto","")))</f>
        <v>#REF!</v>
      </c>
      <c r="M76" s="279"/>
      <c r="N76" s="232" t="str">
        <f>+IFERROR(VLOOKUP($M76,'10 FORMULAS'!$B$54:$C$55,2,0),"")</f>
        <v/>
      </c>
      <c r="O76" s="280"/>
      <c r="P76" s="280"/>
      <c r="Q76" s="280"/>
      <c r="R76" s="280"/>
      <c r="S76" s="232" t="str">
        <f t="shared" si="8"/>
        <v/>
      </c>
      <c r="T76" s="232" t="str">
        <f t="shared" si="5"/>
        <v/>
      </c>
      <c r="U76" s="232" t="str">
        <f t="shared" si="6"/>
        <v/>
      </c>
      <c r="V76" s="586"/>
      <c r="W76" s="38"/>
      <c r="X76" s="228"/>
      <c r="Y76" s="229"/>
      <c r="Z76" s="229"/>
    </row>
    <row r="77" spans="1:26" ht="29.5" customHeight="1" x14ac:dyDescent="0.35">
      <c r="A77" s="563"/>
      <c r="B77" s="566"/>
      <c r="C77" s="569"/>
      <c r="D77" s="572"/>
      <c r="E77" s="278">
        <v>4</v>
      </c>
      <c r="F77" s="258"/>
      <c r="G77" s="194"/>
      <c r="H77" s="194"/>
      <c r="I77" s="221" t="str">
        <f t="shared" si="7"/>
        <v xml:space="preserve">  </v>
      </c>
      <c r="J77" s="194"/>
      <c r="K77" s="232" t="str">
        <f>+IFERROR(VLOOKUP($J77,'10 FORMULAS'!$B$51:$C$53,2,0),"")</f>
        <v/>
      </c>
      <c r="L77" s="232" t="e">
        <f>+IF(J77="Preventivo","Probabilidad",IF(J77="Detectivo","Probabilidad",IF(#REF!="Correctivo","Impacto","")))</f>
        <v>#REF!</v>
      </c>
      <c r="M77" s="279"/>
      <c r="N77" s="232" t="str">
        <f>+IFERROR(VLOOKUP($M77,'10 FORMULAS'!$B$54:$C$55,2,0),"")</f>
        <v/>
      </c>
      <c r="O77" s="280"/>
      <c r="P77" s="280"/>
      <c r="Q77" s="280"/>
      <c r="R77" s="280"/>
      <c r="S77" s="232" t="str">
        <f t="shared" si="8"/>
        <v/>
      </c>
      <c r="T77" s="232" t="str">
        <f t="shared" si="5"/>
        <v/>
      </c>
      <c r="U77" s="232" t="str">
        <f t="shared" si="6"/>
        <v/>
      </c>
      <c r="V77" s="586"/>
      <c r="W77" s="38"/>
      <c r="X77" s="228"/>
      <c r="Y77" s="229"/>
      <c r="Z77" s="229"/>
    </row>
    <row r="78" spans="1:26" ht="29.5" customHeight="1" x14ac:dyDescent="0.35">
      <c r="A78" s="563"/>
      <c r="B78" s="566"/>
      <c r="C78" s="569"/>
      <c r="D78" s="572"/>
      <c r="E78" s="278">
        <v>5</v>
      </c>
      <c r="F78" s="258"/>
      <c r="G78" s="194"/>
      <c r="H78" s="194"/>
      <c r="I78" s="221" t="str">
        <f t="shared" si="7"/>
        <v xml:space="preserve">  </v>
      </c>
      <c r="J78" s="194"/>
      <c r="K78" s="232" t="str">
        <f>+IFERROR(VLOOKUP($J78,'10 FORMULAS'!$B$51:$C$53,2,0),"")</f>
        <v/>
      </c>
      <c r="L78" s="232" t="e">
        <f>+IF(J78="Preventivo","Probabilidad",IF(J78="Detectivo","Probabilidad",IF(#REF!="Correctivo","Impacto","")))</f>
        <v>#REF!</v>
      </c>
      <c r="M78" s="279"/>
      <c r="N78" s="232" t="str">
        <f>+IFERROR(VLOOKUP($M78,'10 FORMULAS'!$B$54:$C$55,2,0),"")</f>
        <v/>
      </c>
      <c r="O78" s="280"/>
      <c r="P78" s="280"/>
      <c r="Q78" s="280"/>
      <c r="R78" s="280"/>
      <c r="S78" s="232" t="str">
        <f t="shared" si="8"/>
        <v/>
      </c>
      <c r="T78" s="232" t="str">
        <f t="shared" si="5"/>
        <v/>
      </c>
      <c r="U78" s="232" t="str">
        <f t="shared" si="6"/>
        <v/>
      </c>
      <c r="V78" s="586"/>
      <c r="W78" s="38"/>
      <c r="X78" s="228"/>
      <c r="Y78" s="229"/>
      <c r="Z78" s="229"/>
    </row>
    <row r="79" spans="1:26" ht="29.5" customHeight="1" thickBot="1" x14ac:dyDescent="0.4">
      <c r="A79" s="564"/>
      <c r="B79" s="567"/>
      <c r="C79" s="570"/>
      <c r="D79" s="573"/>
      <c r="E79" s="281">
        <v>6</v>
      </c>
      <c r="F79" s="261"/>
      <c r="G79" s="195"/>
      <c r="H79" s="195"/>
      <c r="I79" s="221" t="str">
        <f t="shared" si="7"/>
        <v xml:space="preserve">  </v>
      </c>
      <c r="J79" s="194"/>
      <c r="K79" s="232" t="str">
        <f>+IFERROR(VLOOKUP($J79,'10 FORMULAS'!$B$51:$C$53,2,0),"")</f>
        <v/>
      </c>
      <c r="L79" s="232" t="e">
        <f>+IF(J79="Preventivo","Probabilidad",IF(J79="Detectivo","Probabilidad",IF(#REF!="Correctivo","Impacto","")))</f>
        <v>#REF!</v>
      </c>
      <c r="M79" s="279"/>
      <c r="N79" s="232" t="str">
        <f>+IFERROR(VLOOKUP($M79,'10 FORMULAS'!$B$54:$C$55,2,0),"")</f>
        <v/>
      </c>
      <c r="O79" s="280"/>
      <c r="P79" s="280"/>
      <c r="Q79" s="280"/>
      <c r="R79" s="280"/>
      <c r="S79" s="232" t="str">
        <f t="shared" si="8"/>
        <v/>
      </c>
      <c r="T79" s="232" t="str">
        <f t="shared" si="5"/>
        <v/>
      </c>
      <c r="U79" s="232" t="str">
        <f t="shared" si="6"/>
        <v/>
      </c>
      <c r="V79" s="590"/>
      <c r="W79" s="38"/>
    </row>
    <row r="80" spans="1:26" ht="29.5" customHeight="1" x14ac:dyDescent="0.35">
      <c r="A80" s="562" t="str">
        <f>'2 CONTEXTO E IDENTIFICACIÓN'!A21</f>
        <v>R13</v>
      </c>
      <c r="B80" s="565" t="str">
        <f>+'2 CONTEXTO E IDENTIFICACIÓN'!J21</f>
        <v xml:space="preserve"> por a causa de </v>
      </c>
      <c r="C80" s="568" t="str">
        <f>+'3 PROBABIL E IMPACTO INHERENTE'!E21</f>
        <v/>
      </c>
      <c r="D80" s="571" t="str">
        <f>+'3 PROBABIL E IMPACTO INHERENTE'!M21</f>
        <v/>
      </c>
      <c r="E80" s="282">
        <v>1</v>
      </c>
      <c r="F80" s="259"/>
      <c r="G80" s="52"/>
      <c r="H80" s="52"/>
      <c r="I80" s="221" t="str">
        <f t="shared" si="7"/>
        <v xml:space="preserve">  </v>
      </c>
      <c r="J80" s="194"/>
      <c r="K80" s="232" t="str">
        <f>+IFERROR(VLOOKUP($J80,'10 FORMULAS'!$B$51:$C$53,2,0),"")</f>
        <v/>
      </c>
      <c r="L80" s="232" t="e">
        <f>+IF(J80="Preventivo","Probabilidad",IF(J80="Detectivo","Probabilidad",IF(#REF!="Correctivo","Impacto","")))</f>
        <v>#REF!</v>
      </c>
      <c r="M80" s="279"/>
      <c r="N80" s="232" t="str">
        <f>+IFERROR(VLOOKUP($M80,'10 FORMULAS'!$B$54:$C$55,2,0),"")</f>
        <v/>
      </c>
      <c r="O80" s="280"/>
      <c r="P80" s="280"/>
      <c r="Q80" s="280"/>
      <c r="R80" s="280"/>
      <c r="S80" s="232" t="str">
        <f t="shared" si="8"/>
        <v/>
      </c>
      <c r="T80" s="232" t="str">
        <f t="shared" si="5"/>
        <v/>
      </c>
      <c r="U80" s="232" t="str">
        <f t="shared" si="6"/>
        <v/>
      </c>
      <c r="V80" s="589"/>
      <c r="W80" s="38"/>
      <c r="X80" s="228"/>
      <c r="Y80" s="229"/>
      <c r="Z80" s="229"/>
    </row>
    <row r="81" spans="1:26" ht="29.5" customHeight="1" x14ac:dyDescent="0.35">
      <c r="A81" s="563"/>
      <c r="B81" s="566"/>
      <c r="C81" s="569"/>
      <c r="D81" s="572"/>
      <c r="E81" s="278">
        <v>2</v>
      </c>
      <c r="F81" s="258"/>
      <c r="G81" s="194"/>
      <c r="H81" s="194"/>
      <c r="I81" s="221" t="str">
        <f t="shared" si="7"/>
        <v xml:space="preserve">  </v>
      </c>
      <c r="J81" s="194"/>
      <c r="K81" s="232" t="str">
        <f>+IFERROR(VLOOKUP($J81,'10 FORMULAS'!$B$51:$C$53,2,0),"")</f>
        <v/>
      </c>
      <c r="L81" s="232" t="e">
        <f>+IF(J81="Preventivo","Probabilidad",IF(J81="Detectivo","Probabilidad",IF(#REF!="Correctivo","Impacto","")))</f>
        <v>#REF!</v>
      </c>
      <c r="M81" s="279"/>
      <c r="N81" s="232" t="str">
        <f>+IFERROR(VLOOKUP($M81,'10 FORMULAS'!$B$54:$C$55,2,0),"")</f>
        <v/>
      </c>
      <c r="O81" s="280"/>
      <c r="P81" s="280"/>
      <c r="Q81" s="280"/>
      <c r="R81" s="280"/>
      <c r="S81" s="232" t="str">
        <f t="shared" si="8"/>
        <v/>
      </c>
      <c r="T81" s="232" t="str">
        <f t="shared" si="5"/>
        <v/>
      </c>
      <c r="U81" s="232" t="str">
        <f t="shared" si="6"/>
        <v/>
      </c>
      <c r="V81" s="586"/>
      <c r="W81" s="38"/>
      <c r="X81" s="228"/>
      <c r="Y81" s="229"/>
      <c r="Z81" s="229"/>
    </row>
    <row r="82" spans="1:26" ht="29.5" customHeight="1" x14ac:dyDescent="0.35">
      <c r="A82" s="563"/>
      <c r="B82" s="566"/>
      <c r="C82" s="569"/>
      <c r="D82" s="572"/>
      <c r="E82" s="278">
        <v>3</v>
      </c>
      <c r="F82" s="258"/>
      <c r="G82" s="194"/>
      <c r="H82" s="194"/>
      <c r="I82" s="221" t="str">
        <f t="shared" si="7"/>
        <v xml:space="preserve">  </v>
      </c>
      <c r="J82" s="194"/>
      <c r="K82" s="232" t="str">
        <f>+IFERROR(VLOOKUP($J82,'10 FORMULAS'!$B$51:$C$53,2,0),"")</f>
        <v/>
      </c>
      <c r="L82" s="232" t="e">
        <f>+IF(J82="Preventivo","Probabilidad",IF(J82="Detectivo","Probabilidad",IF(#REF!="Correctivo","Impacto","")))</f>
        <v>#REF!</v>
      </c>
      <c r="M82" s="279"/>
      <c r="N82" s="232" t="str">
        <f>+IFERROR(VLOOKUP($M82,'10 FORMULAS'!$B$54:$C$55,2,0),"")</f>
        <v/>
      </c>
      <c r="O82" s="280"/>
      <c r="P82" s="280"/>
      <c r="Q82" s="280"/>
      <c r="R82" s="280"/>
      <c r="S82" s="232" t="str">
        <f t="shared" si="8"/>
        <v/>
      </c>
      <c r="T82" s="232" t="str">
        <f t="shared" si="5"/>
        <v/>
      </c>
      <c r="U82" s="232" t="str">
        <f t="shared" si="6"/>
        <v/>
      </c>
      <c r="V82" s="586"/>
      <c r="W82" s="38"/>
      <c r="X82" s="228"/>
      <c r="Y82" s="229"/>
      <c r="Z82" s="229"/>
    </row>
    <row r="83" spans="1:26" ht="29.5" customHeight="1" x14ac:dyDescent="0.35">
      <c r="A83" s="563"/>
      <c r="B83" s="566"/>
      <c r="C83" s="569"/>
      <c r="D83" s="572"/>
      <c r="E83" s="278">
        <v>4</v>
      </c>
      <c r="F83" s="258"/>
      <c r="G83" s="194"/>
      <c r="H83" s="194"/>
      <c r="I83" s="221" t="str">
        <f t="shared" si="7"/>
        <v xml:space="preserve">  </v>
      </c>
      <c r="J83" s="194"/>
      <c r="K83" s="232" t="str">
        <f>+IFERROR(VLOOKUP($J83,'10 FORMULAS'!$B$51:$C$53,2,0),"")</f>
        <v/>
      </c>
      <c r="L83" s="232" t="e">
        <f>+IF(J83="Preventivo","Probabilidad",IF(J83="Detectivo","Probabilidad",IF(#REF!="Correctivo","Impacto","")))</f>
        <v>#REF!</v>
      </c>
      <c r="M83" s="279"/>
      <c r="N83" s="232" t="str">
        <f>+IFERROR(VLOOKUP($M83,'10 FORMULAS'!$B$54:$C$55,2,0),"")</f>
        <v/>
      </c>
      <c r="O83" s="280"/>
      <c r="P83" s="280"/>
      <c r="Q83" s="280"/>
      <c r="R83" s="280"/>
      <c r="S83" s="232" t="str">
        <f t="shared" si="8"/>
        <v/>
      </c>
      <c r="T83" s="232" t="str">
        <f t="shared" si="5"/>
        <v/>
      </c>
      <c r="U83" s="232" t="str">
        <f t="shared" si="6"/>
        <v/>
      </c>
      <c r="V83" s="586"/>
      <c r="W83" s="38"/>
      <c r="X83" s="228"/>
      <c r="Y83" s="229"/>
      <c r="Z83" s="229"/>
    </row>
    <row r="84" spans="1:26" ht="29.5" customHeight="1" x14ac:dyDescent="0.35">
      <c r="A84" s="563"/>
      <c r="B84" s="566"/>
      <c r="C84" s="569"/>
      <c r="D84" s="572"/>
      <c r="E84" s="278">
        <v>5</v>
      </c>
      <c r="F84" s="258"/>
      <c r="G84" s="194"/>
      <c r="H84" s="194"/>
      <c r="I84" s="221" t="str">
        <f t="shared" si="7"/>
        <v xml:space="preserve">  </v>
      </c>
      <c r="J84" s="194"/>
      <c r="K84" s="232" t="str">
        <f>+IFERROR(VLOOKUP($J84,'10 FORMULAS'!$B$51:$C$53,2,0),"")</f>
        <v/>
      </c>
      <c r="L84" s="232" t="e">
        <f>+IF(J84="Preventivo","Probabilidad",IF(J84="Detectivo","Probabilidad",IF(#REF!="Correctivo","Impacto","")))</f>
        <v>#REF!</v>
      </c>
      <c r="M84" s="279"/>
      <c r="N84" s="232" t="str">
        <f>+IFERROR(VLOOKUP($M84,'10 FORMULAS'!$B$54:$C$55,2,0),"")</f>
        <v/>
      </c>
      <c r="O84" s="280"/>
      <c r="P84" s="280"/>
      <c r="Q84" s="280"/>
      <c r="R84" s="280"/>
      <c r="S84" s="232" t="str">
        <f t="shared" si="8"/>
        <v/>
      </c>
      <c r="T84" s="232" t="str">
        <f t="shared" ref="T84:T115" si="9">+IFERROR(C84*S84,"")</f>
        <v/>
      </c>
      <c r="U84" s="232" t="str">
        <f t="shared" ref="U84:U115" si="10">+IFERROR(S84-T84,"")</f>
        <v/>
      </c>
      <c r="V84" s="586"/>
      <c r="W84" s="38"/>
      <c r="X84" s="228"/>
      <c r="Y84" s="229"/>
      <c r="Z84" s="229"/>
    </row>
    <row r="85" spans="1:26" ht="29.5" customHeight="1" thickBot="1" x14ac:dyDescent="0.4">
      <c r="A85" s="564"/>
      <c r="B85" s="567"/>
      <c r="C85" s="570"/>
      <c r="D85" s="573"/>
      <c r="E85" s="281">
        <v>6</v>
      </c>
      <c r="F85" s="261"/>
      <c r="G85" s="195"/>
      <c r="H85" s="195"/>
      <c r="I85" s="221" t="str">
        <f t="shared" si="7"/>
        <v xml:space="preserve">  </v>
      </c>
      <c r="J85" s="194"/>
      <c r="K85" s="232" t="str">
        <f>+IFERROR(VLOOKUP($J85,'10 FORMULAS'!$B$51:$C$53,2,0),"")</f>
        <v/>
      </c>
      <c r="L85" s="232" t="e">
        <f>+IF(J85="Preventivo","Probabilidad",IF(J85="Detectivo","Probabilidad",IF(#REF!="Correctivo","Impacto","")))</f>
        <v>#REF!</v>
      </c>
      <c r="M85" s="279"/>
      <c r="N85" s="232" t="str">
        <f>+IFERROR(VLOOKUP($M85,'10 FORMULAS'!$B$54:$C$55,2,0),"")</f>
        <v/>
      </c>
      <c r="O85" s="280"/>
      <c r="P85" s="280"/>
      <c r="Q85" s="280"/>
      <c r="R85" s="280"/>
      <c r="S85" s="232" t="str">
        <f t="shared" si="8"/>
        <v/>
      </c>
      <c r="T85" s="232" t="str">
        <f t="shared" si="9"/>
        <v/>
      </c>
      <c r="U85" s="232" t="str">
        <f t="shared" si="10"/>
        <v/>
      </c>
      <c r="V85" s="590"/>
      <c r="W85" s="38"/>
    </row>
    <row r="86" spans="1:26" ht="29.5" customHeight="1" x14ac:dyDescent="0.35">
      <c r="A86" s="562" t="str">
        <f>'2 CONTEXTO E IDENTIFICACIÓN'!A22</f>
        <v>R14</v>
      </c>
      <c r="B86" s="565" t="str">
        <f>+'2 CONTEXTO E IDENTIFICACIÓN'!J22</f>
        <v xml:space="preserve"> por a causa de </v>
      </c>
      <c r="C86" s="568" t="str">
        <f>+'3 PROBABIL E IMPACTO INHERENTE'!E22</f>
        <v/>
      </c>
      <c r="D86" s="571" t="str">
        <f>+'3 PROBABIL E IMPACTO INHERENTE'!M22</f>
        <v/>
      </c>
      <c r="E86" s="282">
        <v>1</v>
      </c>
      <c r="F86" s="259"/>
      <c r="G86" s="52"/>
      <c r="H86" s="52"/>
      <c r="I86" s="221" t="str">
        <f t="shared" si="7"/>
        <v xml:space="preserve">  </v>
      </c>
      <c r="J86" s="194"/>
      <c r="K86" s="232" t="str">
        <f>+IFERROR(VLOOKUP($J86,'10 FORMULAS'!$B$51:$C$53,2,0),"")</f>
        <v/>
      </c>
      <c r="L86" s="232" t="e">
        <f>+IF(J86="Preventivo","Probabilidad",IF(J86="Detectivo","Probabilidad",IF(#REF!="Correctivo","Impacto","")))</f>
        <v>#REF!</v>
      </c>
      <c r="M86" s="279"/>
      <c r="N86" s="232" t="str">
        <f>+IFERROR(VLOOKUP($M86,'10 FORMULAS'!$B$54:$C$55,2,0),"")</f>
        <v/>
      </c>
      <c r="O86" s="280"/>
      <c r="P86" s="280"/>
      <c r="Q86" s="280"/>
      <c r="R86" s="280"/>
      <c r="S86" s="232" t="str">
        <f t="shared" si="8"/>
        <v/>
      </c>
      <c r="T86" s="232" t="str">
        <f t="shared" si="9"/>
        <v/>
      </c>
      <c r="U86" s="232" t="str">
        <f t="shared" si="10"/>
        <v/>
      </c>
      <c r="V86" s="589"/>
      <c r="W86" s="38"/>
      <c r="X86" s="228"/>
      <c r="Y86" s="229"/>
      <c r="Z86" s="229"/>
    </row>
    <row r="87" spans="1:26" ht="29.5" customHeight="1" x14ac:dyDescent="0.35">
      <c r="A87" s="563"/>
      <c r="B87" s="566"/>
      <c r="C87" s="569"/>
      <c r="D87" s="572"/>
      <c r="E87" s="278">
        <v>2</v>
      </c>
      <c r="F87" s="258"/>
      <c r="G87" s="194"/>
      <c r="H87" s="194"/>
      <c r="I87" s="221" t="str">
        <f t="shared" si="7"/>
        <v xml:space="preserve">  </v>
      </c>
      <c r="J87" s="194"/>
      <c r="K87" s="232" t="str">
        <f>+IFERROR(VLOOKUP($J87,'10 FORMULAS'!$B$51:$C$53,2,0),"")</f>
        <v/>
      </c>
      <c r="L87" s="232" t="e">
        <f>+IF(J87="Preventivo","Probabilidad",IF(J87="Detectivo","Probabilidad",IF(#REF!="Correctivo","Impacto","")))</f>
        <v>#REF!</v>
      </c>
      <c r="M87" s="279"/>
      <c r="N87" s="232" t="str">
        <f>+IFERROR(VLOOKUP($M87,'10 FORMULAS'!$B$54:$C$55,2,0),"")</f>
        <v/>
      </c>
      <c r="O87" s="280"/>
      <c r="P87" s="280"/>
      <c r="Q87" s="280"/>
      <c r="R87" s="280"/>
      <c r="S87" s="232" t="str">
        <f t="shared" si="8"/>
        <v/>
      </c>
      <c r="T87" s="232" t="str">
        <f t="shared" si="9"/>
        <v/>
      </c>
      <c r="U87" s="232" t="str">
        <f t="shared" si="10"/>
        <v/>
      </c>
      <c r="V87" s="586"/>
      <c r="W87" s="38"/>
      <c r="X87" s="228"/>
      <c r="Y87" s="229"/>
      <c r="Z87" s="229"/>
    </row>
    <row r="88" spans="1:26" ht="29.5" customHeight="1" x14ac:dyDescent="0.35">
      <c r="A88" s="563"/>
      <c r="B88" s="566"/>
      <c r="C88" s="569"/>
      <c r="D88" s="572"/>
      <c r="E88" s="278">
        <v>3</v>
      </c>
      <c r="F88" s="258"/>
      <c r="G88" s="194"/>
      <c r="H88" s="194"/>
      <c r="I88" s="221" t="str">
        <f t="shared" si="7"/>
        <v xml:space="preserve">  </v>
      </c>
      <c r="J88" s="194"/>
      <c r="K88" s="232" t="str">
        <f>+IFERROR(VLOOKUP($J88,'10 FORMULAS'!$B$51:$C$53,2,0),"")</f>
        <v/>
      </c>
      <c r="L88" s="232" t="e">
        <f>+IF(J88="Preventivo","Probabilidad",IF(J88="Detectivo","Probabilidad",IF(#REF!="Correctivo","Impacto","")))</f>
        <v>#REF!</v>
      </c>
      <c r="M88" s="279"/>
      <c r="N88" s="232" t="str">
        <f>+IFERROR(VLOOKUP($M88,'10 FORMULAS'!$B$54:$C$55,2,0),"")</f>
        <v/>
      </c>
      <c r="O88" s="280"/>
      <c r="P88" s="280"/>
      <c r="Q88" s="280"/>
      <c r="R88" s="280"/>
      <c r="S88" s="232" t="str">
        <f t="shared" si="8"/>
        <v/>
      </c>
      <c r="T88" s="232" t="str">
        <f t="shared" si="9"/>
        <v/>
      </c>
      <c r="U88" s="232" t="str">
        <f t="shared" si="10"/>
        <v/>
      </c>
      <c r="V88" s="586"/>
      <c r="W88" s="38"/>
      <c r="X88" s="228"/>
      <c r="Y88" s="229"/>
      <c r="Z88" s="229"/>
    </row>
    <row r="89" spans="1:26" ht="29.5" customHeight="1" x14ac:dyDescent="0.35">
      <c r="A89" s="563"/>
      <c r="B89" s="566"/>
      <c r="C89" s="569"/>
      <c r="D89" s="572"/>
      <c r="E89" s="278">
        <v>4</v>
      </c>
      <c r="F89" s="258"/>
      <c r="G89" s="194"/>
      <c r="H89" s="194"/>
      <c r="I89" s="221" t="str">
        <f t="shared" si="7"/>
        <v xml:space="preserve">  </v>
      </c>
      <c r="J89" s="194"/>
      <c r="K89" s="232" t="str">
        <f>+IFERROR(VLOOKUP($J89,'10 FORMULAS'!$B$51:$C$53,2,0),"")</f>
        <v/>
      </c>
      <c r="L89" s="232" t="e">
        <f>+IF(J89="Preventivo","Probabilidad",IF(J89="Detectivo","Probabilidad",IF(#REF!="Correctivo","Impacto","")))</f>
        <v>#REF!</v>
      </c>
      <c r="M89" s="279"/>
      <c r="N89" s="232" t="str">
        <f>+IFERROR(VLOOKUP($M89,'10 FORMULAS'!$B$54:$C$55,2,0),"")</f>
        <v/>
      </c>
      <c r="O89" s="280"/>
      <c r="P89" s="280"/>
      <c r="Q89" s="280"/>
      <c r="R89" s="280"/>
      <c r="S89" s="232" t="str">
        <f t="shared" si="8"/>
        <v/>
      </c>
      <c r="T89" s="232" t="str">
        <f t="shared" si="9"/>
        <v/>
      </c>
      <c r="U89" s="232" t="str">
        <f t="shared" si="10"/>
        <v/>
      </c>
      <c r="V89" s="586"/>
      <c r="W89" s="38"/>
      <c r="X89" s="228"/>
      <c r="Y89" s="229"/>
      <c r="Z89" s="229"/>
    </row>
    <row r="90" spans="1:26" ht="29.5" customHeight="1" x14ac:dyDescent="0.35">
      <c r="A90" s="563"/>
      <c r="B90" s="566"/>
      <c r="C90" s="569"/>
      <c r="D90" s="572"/>
      <c r="E90" s="278">
        <v>5</v>
      </c>
      <c r="F90" s="258"/>
      <c r="G90" s="194"/>
      <c r="H90" s="194"/>
      <c r="I90" s="221" t="str">
        <f t="shared" si="7"/>
        <v xml:space="preserve">  </v>
      </c>
      <c r="J90" s="194"/>
      <c r="K90" s="232" t="str">
        <f>+IFERROR(VLOOKUP($J90,'10 FORMULAS'!$B$51:$C$53,2,0),"")</f>
        <v/>
      </c>
      <c r="L90" s="232" t="e">
        <f>+IF(J90="Preventivo","Probabilidad",IF(J90="Detectivo","Probabilidad",IF(#REF!="Correctivo","Impacto","")))</f>
        <v>#REF!</v>
      </c>
      <c r="M90" s="279"/>
      <c r="N90" s="232" t="str">
        <f>+IFERROR(VLOOKUP($M90,'10 FORMULAS'!$B$54:$C$55,2,0),"")</f>
        <v/>
      </c>
      <c r="O90" s="280"/>
      <c r="P90" s="280"/>
      <c r="Q90" s="280"/>
      <c r="R90" s="280"/>
      <c r="S90" s="232" t="str">
        <f t="shared" si="8"/>
        <v/>
      </c>
      <c r="T90" s="232" t="str">
        <f t="shared" si="9"/>
        <v/>
      </c>
      <c r="U90" s="232" t="str">
        <f t="shared" si="10"/>
        <v/>
      </c>
      <c r="V90" s="586"/>
      <c r="W90" s="38"/>
      <c r="X90" s="228"/>
      <c r="Y90" s="229"/>
      <c r="Z90" s="229"/>
    </row>
    <row r="91" spans="1:26" ht="29.5" customHeight="1" thickBot="1" x14ac:dyDescent="0.4">
      <c r="A91" s="564"/>
      <c r="B91" s="567"/>
      <c r="C91" s="570"/>
      <c r="D91" s="573"/>
      <c r="E91" s="281">
        <v>6</v>
      </c>
      <c r="F91" s="261"/>
      <c r="G91" s="195"/>
      <c r="H91" s="195"/>
      <c r="I91" s="221" t="str">
        <f t="shared" si="7"/>
        <v xml:space="preserve">  </v>
      </c>
      <c r="J91" s="194"/>
      <c r="K91" s="232" t="str">
        <f>+IFERROR(VLOOKUP($J91,'10 FORMULAS'!$B$51:$C$53,2,0),"")</f>
        <v/>
      </c>
      <c r="L91" s="232" t="e">
        <f>+IF(J91="Preventivo","Probabilidad",IF(J91="Detectivo","Probabilidad",IF(#REF!="Correctivo","Impacto","")))</f>
        <v>#REF!</v>
      </c>
      <c r="M91" s="279"/>
      <c r="N91" s="232" t="str">
        <f>+IFERROR(VLOOKUP($M91,'10 FORMULAS'!$B$54:$C$55,2,0),"")</f>
        <v/>
      </c>
      <c r="O91" s="280"/>
      <c r="P91" s="280"/>
      <c r="Q91" s="280"/>
      <c r="R91" s="280"/>
      <c r="S91" s="232" t="str">
        <f t="shared" si="8"/>
        <v/>
      </c>
      <c r="T91" s="232" t="str">
        <f t="shared" si="9"/>
        <v/>
      </c>
      <c r="U91" s="232" t="str">
        <f t="shared" si="10"/>
        <v/>
      </c>
      <c r="V91" s="590"/>
      <c r="W91" s="38"/>
    </row>
    <row r="92" spans="1:26" ht="29.5" customHeight="1" x14ac:dyDescent="0.35">
      <c r="A92" s="562" t="str">
        <f>'2 CONTEXTO E IDENTIFICACIÓN'!A23</f>
        <v>R15</v>
      </c>
      <c r="B92" s="565" t="str">
        <f>+'2 CONTEXTO E IDENTIFICACIÓN'!J23</f>
        <v xml:space="preserve"> por a causa de </v>
      </c>
      <c r="C92" s="568" t="str">
        <f>+'3 PROBABIL E IMPACTO INHERENTE'!E23</f>
        <v/>
      </c>
      <c r="D92" s="571" t="str">
        <f>+'3 PROBABIL E IMPACTO INHERENTE'!M23</f>
        <v/>
      </c>
      <c r="E92" s="282">
        <v>1</v>
      </c>
      <c r="F92" s="259"/>
      <c r="G92" s="52"/>
      <c r="H92" s="52"/>
      <c r="I92" s="221" t="str">
        <f t="shared" si="7"/>
        <v xml:space="preserve">  </v>
      </c>
      <c r="J92" s="194"/>
      <c r="K92" s="232" t="str">
        <f>+IFERROR(VLOOKUP($J92,'10 FORMULAS'!$B$51:$C$53,2,0),"")</f>
        <v/>
      </c>
      <c r="L92" s="232" t="e">
        <f>+IF(J92="Preventivo","Probabilidad",IF(J92="Detectivo","Probabilidad",IF(#REF!="Correctivo","Impacto","")))</f>
        <v>#REF!</v>
      </c>
      <c r="M92" s="279"/>
      <c r="N92" s="232" t="str">
        <f>+IFERROR(VLOOKUP($M92,'10 FORMULAS'!$B$54:$C$55,2,0),"")</f>
        <v/>
      </c>
      <c r="O92" s="280"/>
      <c r="P92" s="280"/>
      <c r="Q92" s="280"/>
      <c r="R92" s="280"/>
      <c r="S92" s="232" t="str">
        <f t="shared" si="8"/>
        <v/>
      </c>
      <c r="T92" s="232" t="str">
        <f t="shared" si="9"/>
        <v/>
      </c>
      <c r="U92" s="232" t="str">
        <f t="shared" si="10"/>
        <v/>
      </c>
      <c r="V92" s="589"/>
      <c r="W92" s="38"/>
      <c r="X92" s="228"/>
      <c r="Y92" s="229"/>
      <c r="Z92" s="229"/>
    </row>
    <row r="93" spans="1:26" ht="29.5" customHeight="1" x14ac:dyDescent="0.35">
      <c r="A93" s="563"/>
      <c r="B93" s="566"/>
      <c r="C93" s="569"/>
      <c r="D93" s="572"/>
      <c r="E93" s="278">
        <v>2</v>
      </c>
      <c r="F93" s="258"/>
      <c r="G93" s="194"/>
      <c r="H93" s="194"/>
      <c r="I93" s="221" t="str">
        <f t="shared" si="7"/>
        <v xml:space="preserve">  </v>
      </c>
      <c r="J93" s="194"/>
      <c r="K93" s="232" t="str">
        <f>+IFERROR(VLOOKUP($J93,'10 FORMULAS'!$B$51:$C$53,2,0),"")</f>
        <v/>
      </c>
      <c r="L93" s="232" t="e">
        <f>+IF(J93="Preventivo","Probabilidad",IF(J93="Detectivo","Probabilidad",IF(#REF!="Correctivo","Impacto","")))</f>
        <v>#REF!</v>
      </c>
      <c r="M93" s="279"/>
      <c r="N93" s="232" t="str">
        <f>+IFERROR(VLOOKUP($M93,'10 FORMULAS'!$B$54:$C$55,2,0),"")</f>
        <v/>
      </c>
      <c r="O93" s="280"/>
      <c r="P93" s="280"/>
      <c r="Q93" s="280"/>
      <c r="R93" s="280"/>
      <c r="S93" s="232" t="str">
        <f t="shared" si="8"/>
        <v/>
      </c>
      <c r="T93" s="232" t="str">
        <f t="shared" si="9"/>
        <v/>
      </c>
      <c r="U93" s="232" t="str">
        <f t="shared" si="10"/>
        <v/>
      </c>
      <c r="V93" s="586"/>
      <c r="W93" s="38"/>
      <c r="X93" s="228"/>
      <c r="Y93" s="229"/>
      <c r="Z93" s="229"/>
    </row>
    <row r="94" spans="1:26" ht="29.5" customHeight="1" x14ac:dyDescent="0.35">
      <c r="A94" s="563"/>
      <c r="B94" s="566"/>
      <c r="C94" s="569"/>
      <c r="D94" s="572"/>
      <c r="E94" s="278">
        <v>3</v>
      </c>
      <c r="F94" s="258"/>
      <c r="G94" s="194"/>
      <c r="H94" s="194"/>
      <c r="I94" s="221" t="str">
        <f t="shared" si="7"/>
        <v xml:space="preserve">  </v>
      </c>
      <c r="J94" s="194"/>
      <c r="K94" s="232" t="str">
        <f>+IFERROR(VLOOKUP($J94,'10 FORMULAS'!$B$51:$C$53,2,0),"")</f>
        <v/>
      </c>
      <c r="L94" s="232" t="e">
        <f>+IF(J94="Preventivo","Probabilidad",IF(J94="Detectivo","Probabilidad",IF(#REF!="Correctivo","Impacto","")))</f>
        <v>#REF!</v>
      </c>
      <c r="M94" s="279"/>
      <c r="N94" s="232" t="str">
        <f>+IFERROR(VLOOKUP($M94,'10 FORMULAS'!$B$54:$C$55,2,0),"")</f>
        <v/>
      </c>
      <c r="O94" s="280"/>
      <c r="P94" s="280"/>
      <c r="Q94" s="280"/>
      <c r="R94" s="280"/>
      <c r="S94" s="232" t="str">
        <f t="shared" si="8"/>
        <v/>
      </c>
      <c r="T94" s="232" t="str">
        <f t="shared" si="9"/>
        <v/>
      </c>
      <c r="U94" s="232" t="str">
        <f t="shared" si="10"/>
        <v/>
      </c>
      <c r="V94" s="586"/>
      <c r="W94" s="38"/>
      <c r="X94" s="228"/>
      <c r="Y94" s="229"/>
      <c r="Z94" s="229"/>
    </row>
    <row r="95" spans="1:26" ht="29.5" customHeight="1" x14ac:dyDescent="0.35">
      <c r="A95" s="563"/>
      <c r="B95" s="566"/>
      <c r="C95" s="569"/>
      <c r="D95" s="572"/>
      <c r="E95" s="278">
        <v>4</v>
      </c>
      <c r="F95" s="258"/>
      <c r="G95" s="194"/>
      <c r="H95" s="194"/>
      <c r="I95" s="221" t="str">
        <f t="shared" si="7"/>
        <v xml:space="preserve">  </v>
      </c>
      <c r="J95" s="194"/>
      <c r="K95" s="232" t="str">
        <f>+IFERROR(VLOOKUP($J95,'10 FORMULAS'!$B$51:$C$53,2,0),"")</f>
        <v/>
      </c>
      <c r="L95" s="232" t="e">
        <f>+IF(J95="Preventivo","Probabilidad",IF(J95="Detectivo","Probabilidad",IF(#REF!="Correctivo","Impacto","")))</f>
        <v>#REF!</v>
      </c>
      <c r="M95" s="279"/>
      <c r="N95" s="232" t="str">
        <f>+IFERROR(VLOOKUP($M95,'10 FORMULAS'!$B$54:$C$55,2,0),"")</f>
        <v/>
      </c>
      <c r="O95" s="280"/>
      <c r="P95" s="280"/>
      <c r="Q95" s="280"/>
      <c r="R95" s="280"/>
      <c r="S95" s="232" t="str">
        <f t="shared" si="8"/>
        <v/>
      </c>
      <c r="T95" s="232" t="str">
        <f t="shared" si="9"/>
        <v/>
      </c>
      <c r="U95" s="232" t="str">
        <f t="shared" si="10"/>
        <v/>
      </c>
      <c r="V95" s="586"/>
      <c r="W95" s="38"/>
      <c r="X95" s="228"/>
      <c r="Y95" s="229"/>
      <c r="Z95" s="229"/>
    </row>
    <row r="96" spans="1:26" ht="29.5" customHeight="1" x14ac:dyDescent="0.35">
      <c r="A96" s="563"/>
      <c r="B96" s="566"/>
      <c r="C96" s="569"/>
      <c r="D96" s="572"/>
      <c r="E96" s="278">
        <v>5</v>
      </c>
      <c r="F96" s="258"/>
      <c r="G96" s="194"/>
      <c r="H96" s="194"/>
      <c r="I96" s="221" t="str">
        <f t="shared" si="7"/>
        <v xml:space="preserve">  </v>
      </c>
      <c r="J96" s="194"/>
      <c r="K96" s="232" t="str">
        <f>+IFERROR(VLOOKUP($J96,'10 FORMULAS'!$B$51:$C$53,2,0),"")</f>
        <v/>
      </c>
      <c r="L96" s="232" t="e">
        <f>+IF(J96="Preventivo","Probabilidad",IF(J96="Detectivo","Probabilidad",IF(#REF!="Correctivo","Impacto","")))</f>
        <v>#REF!</v>
      </c>
      <c r="M96" s="279"/>
      <c r="N96" s="232" t="str">
        <f>+IFERROR(VLOOKUP($M96,'10 FORMULAS'!$B$54:$C$55,2,0),"")</f>
        <v/>
      </c>
      <c r="O96" s="280"/>
      <c r="P96" s="280"/>
      <c r="Q96" s="280"/>
      <c r="R96" s="280"/>
      <c r="S96" s="232" t="str">
        <f t="shared" si="8"/>
        <v/>
      </c>
      <c r="T96" s="232" t="str">
        <f t="shared" si="9"/>
        <v/>
      </c>
      <c r="U96" s="232" t="str">
        <f t="shared" si="10"/>
        <v/>
      </c>
      <c r="V96" s="586"/>
      <c r="W96" s="38"/>
      <c r="X96" s="228"/>
      <c r="Y96" s="229"/>
      <c r="Z96" s="229"/>
    </row>
    <row r="97" spans="1:26" ht="29.5" customHeight="1" thickBot="1" x14ac:dyDescent="0.4">
      <c r="A97" s="564"/>
      <c r="B97" s="567"/>
      <c r="C97" s="570"/>
      <c r="D97" s="573"/>
      <c r="E97" s="281">
        <v>6</v>
      </c>
      <c r="F97" s="261"/>
      <c r="G97" s="195"/>
      <c r="H97" s="195"/>
      <c r="I97" s="221" t="str">
        <f t="shared" si="7"/>
        <v xml:space="preserve">  </v>
      </c>
      <c r="J97" s="194"/>
      <c r="K97" s="232" t="str">
        <f>+IFERROR(VLOOKUP($J97,'10 FORMULAS'!$B$51:$C$53,2,0),"")</f>
        <v/>
      </c>
      <c r="L97" s="232" t="e">
        <f>+IF(J97="Preventivo","Probabilidad",IF(J97="Detectivo","Probabilidad",IF(#REF!="Correctivo","Impacto","")))</f>
        <v>#REF!</v>
      </c>
      <c r="M97" s="279"/>
      <c r="N97" s="232" t="str">
        <f>+IFERROR(VLOOKUP($M97,'10 FORMULAS'!$B$54:$C$55,2,0),"")</f>
        <v/>
      </c>
      <c r="O97" s="280"/>
      <c r="P97" s="280"/>
      <c r="Q97" s="280"/>
      <c r="R97" s="280"/>
      <c r="S97" s="232" t="str">
        <f t="shared" si="8"/>
        <v/>
      </c>
      <c r="T97" s="232" t="str">
        <f t="shared" si="9"/>
        <v/>
      </c>
      <c r="U97" s="232" t="str">
        <f t="shared" si="10"/>
        <v/>
      </c>
      <c r="V97" s="590"/>
      <c r="W97" s="38"/>
    </row>
    <row r="98" spans="1:26" ht="29.5" customHeight="1" x14ac:dyDescent="0.35">
      <c r="A98" s="562" t="str">
        <f>'2 CONTEXTO E IDENTIFICACIÓN'!A24</f>
        <v>R16</v>
      </c>
      <c r="B98" s="565" t="str">
        <f>+'2 CONTEXTO E IDENTIFICACIÓN'!J24</f>
        <v xml:space="preserve"> por a causa de </v>
      </c>
      <c r="C98" s="568" t="str">
        <f>+'3 PROBABIL E IMPACTO INHERENTE'!E24</f>
        <v/>
      </c>
      <c r="D98" s="571" t="str">
        <f>+'3 PROBABIL E IMPACTO INHERENTE'!M24</f>
        <v/>
      </c>
      <c r="E98" s="282">
        <v>1</v>
      </c>
      <c r="F98" s="259"/>
      <c r="G98" s="52"/>
      <c r="H98" s="52"/>
      <c r="I98" s="221" t="str">
        <f t="shared" si="7"/>
        <v xml:space="preserve">  </v>
      </c>
      <c r="J98" s="194"/>
      <c r="K98" s="232" t="str">
        <f>+IFERROR(VLOOKUP($J98,'10 FORMULAS'!$B$51:$C$53,2,0),"")</f>
        <v/>
      </c>
      <c r="L98" s="232" t="e">
        <f>+IF(J98="Preventivo","Probabilidad",IF(J98="Detectivo","Probabilidad",IF(#REF!="Correctivo","Impacto","")))</f>
        <v>#REF!</v>
      </c>
      <c r="M98" s="279"/>
      <c r="N98" s="232" t="str">
        <f>+IFERROR(VLOOKUP($M98,'10 FORMULAS'!$B$54:$C$55,2,0),"")</f>
        <v/>
      </c>
      <c r="O98" s="280"/>
      <c r="P98" s="280"/>
      <c r="Q98" s="280"/>
      <c r="R98" s="280"/>
      <c r="S98" s="232" t="str">
        <f t="shared" si="8"/>
        <v/>
      </c>
      <c r="T98" s="232" t="str">
        <f t="shared" si="9"/>
        <v/>
      </c>
      <c r="U98" s="232" t="str">
        <f t="shared" si="10"/>
        <v/>
      </c>
      <c r="V98" s="589"/>
      <c r="W98" s="38"/>
      <c r="X98" s="228"/>
      <c r="Y98" s="229"/>
      <c r="Z98" s="229"/>
    </row>
    <row r="99" spans="1:26" ht="29.5" customHeight="1" x14ac:dyDescent="0.35">
      <c r="A99" s="563"/>
      <c r="B99" s="566"/>
      <c r="C99" s="569"/>
      <c r="D99" s="572"/>
      <c r="E99" s="278">
        <v>2</v>
      </c>
      <c r="F99" s="258"/>
      <c r="G99" s="194"/>
      <c r="H99" s="194"/>
      <c r="I99" s="221" t="str">
        <f t="shared" si="7"/>
        <v xml:space="preserve">  </v>
      </c>
      <c r="J99" s="194"/>
      <c r="K99" s="232" t="str">
        <f>+IFERROR(VLOOKUP($J99,'10 FORMULAS'!$B$51:$C$53,2,0),"")</f>
        <v/>
      </c>
      <c r="L99" s="232" t="e">
        <f>+IF(J99="Preventivo","Probabilidad",IF(J99="Detectivo","Probabilidad",IF(#REF!="Correctivo","Impacto","")))</f>
        <v>#REF!</v>
      </c>
      <c r="M99" s="279"/>
      <c r="N99" s="232" t="str">
        <f>+IFERROR(VLOOKUP($M99,'10 FORMULAS'!$B$54:$C$55,2,0),"")</f>
        <v/>
      </c>
      <c r="O99" s="280"/>
      <c r="P99" s="280"/>
      <c r="Q99" s="280"/>
      <c r="R99" s="280"/>
      <c r="S99" s="232" t="str">
        <f t="shared" si="8"/>
        <v/>
      </c>
      <c r="T99" s="232" t="str">
        <f t="shared" si="9"/>
        <v/>
      </c>
      <c r="U99" s="232" t="str">
        <f t="shared" si="10"/>
        <v/>
      </c>
      <c r="V99" s="586"/>
      <c r="W99" s="38"/>
      <c r="X99" s="228"/>
      <c r="Y99" s="229"/>
      <c r="Z99" s="229"/>
    </row>
    <row r="100" spans="1:26" ht="29.5" customHeight="1" x14ac:dyDescent="0.35">
      <c r="A100" s="563"/>
      <c r="B100" s="566"/>
      <c r="C100" s="569"/>
      <c r="D100" s="572"/>
      <c r="E100" s="278">
        <v>3</v>
      </c>
      <c r="F100" s="258"/>
      <c r="G100" s="194"/>
      <c r="H100" s="194"/>
      <c r="I100" s="221" t="str">
        <f t="shared" si="7"/>
        <v xml:space="preserve">  </v>
      </c>
      <c r="J100" s="194"/>
      <c r="K100" s="232" t="str">
        <f>+IFERROR(VLOOKUP($J100,'10 FORMULAS'!$B$51:$C$53,2,0),"")</f>
        <v/>
      </c>
      <c r="L100" s="232" t="e">
        <f>+IF(J100="Preventivo","Probabilidad",IF(J100="Detectivo","Probabilidad",IF(#REF!="Correctivo","Impacto","")))</f>
        <v>#REF!</v>
      </c>
      <c r="M100" s="279"/>
      <c r="N100" s="232" t="str">
        <f>+IFERROR(VLOOKUP($M100,'10 FORMULAS'!$B$54:$C$55,2,0),"")</f>
        <v/>
      </c>
      <c r="O100" s="280"/>
      <c r="P100" s="280"/>
      <c r="Q100" s="280"/>
      <c r="R100" s="280"/>
      <c r="S100" s="232" t="str">
        <f t="shared" si="8"/>
        <v/>
      </c>
      <c r="T100" s="232" t="str">
        <f t="shared" si="9"/>
        <v/>
      </c>
      <c r="U100" s="232" t="str">
        <f t="shared" si="10"/>
        <v/>
      </c>
      <c r="V100" s="586"/>
      <c r="W100" s="38"/>
      <c r="X100" s="228"/>
      <c r="Y100" s="229"/>
      <c r="Z100" s="229"/>
    </row>
    <row r="101" spans="1:26" ht="29.5" customHeight="1" x14ac:dyDescent="0.35">
      <c r="A101" s="563"/>
      <c r="B101" s="566"/>
      <c r="C101" s="569"/>
      <c r="D101" s="572"/>
      <c r="E101" s="278">
        <v>4</v>
      </c>
      <c r="F101" s="258"/>
      <c r="G101" s="194"/>
      <c r="H101" s="194"/>
      <c r="I101" s="221" t="str">
        <f t="shared" si="7"/>
        <v xml:space="preserve">  </v>
      </c>
      <c r="J101" s="194"/>
      <c r="K101" s="232" t="str">
        <f>+IFERROR(VLOOKUP($J101,'10 FORMULAS'!$B$51:$C$53,2,0),"")</f>
        <v/>
      </c>
      <c r="L101" s="232" t="e">
        <f>+IF(J101="Preventivo","Probabilidad",IF(J101="Detectivo","Probabilidad",IF(#REF!="Correctivo","Impacto","")))</f>
        <v>#REF!</v>
      </c>
      <c r="M101" s="279"/>
      <c r="N101" s="232" t="str">
        <f>+IFERROR(VLOOKUP($M101,'10 FORMULAS'!$B$54:$C$55,2,0),"")</f>
        <v/>
      </c>
      <c r="O101" s="280"/>
      <c r="P101" s="280"/>
      <c r="Q101" s="280"/>
      <c r="R101" s="280"/>
      <c r="S101" s="232" t="str">
        <f t="shared" si="8"/>
        <v/>
      </c>
      <c r="T101" s="232" t="str">
        <f t="shared" si="9"/>
        <v/>
      </c>
      <c r="U101" s="232" t="str">
        <f t="shared" si="10"/>
        <v/>
      </c>
      <c r="V101" s="586"/>
      <c r="W101" s="38"/>
      <c r="X101" s="228"/>
      <c r="Y101" s="229"/>
      <c r="Z101" s="229"/>
    </row>
    <row r="102" spans="1:26" ht="29.5" customHeight="1" x14ac:dyDescent="0.35">
      <c r="A102" s="563"/>
      <c r="B102" s="566"/>
      <c r="C102" s="569"/>
      <c r="D102" s="572"/>
      <c r="E102" s="278">
        <v>5</v>
      </c>
      <c r="F102" s="258"/>
      <c r="G102" s="194"/>
      <c r="H102" s="194"/>
      <c r="I102" s="221" t="str">
        <f t="shared" si="7"/>
        <v xml:space="preserve">  </v>
      </c>
      <c r="J102" s="194"/>
      <c r="K102" s="232" t="str">
        <f>+IFERROR(VLOOKUP($J102,'10 FORMULAS'!$B$51:$C$53,2,0),"")</f>
        <v/>
      </c>
      <c r="L102" s="232" t="e">
        <f>+IF(J102="Preventivo","Probabilidad",IF(J102="Detectivo","Probabilidad",IF(#REF!="Correctivo","Impacto","")))</f>
        <v>#REF!</v>
      </c>
      <c r="M102" s="279"/>
      <c r="N102" s="232" t="str">
        <f>+IFERROR(VLOOKUP($M102,'10 FORMULAS'!$B$54:$C$55,2,0),"")</f>
        <v/>
      </c>
      <c r="O102" s="280"/>
      <c r="P102" s="280"/>
      <c r="Q102" s="280"/>
      <c r="R102" s="280"/>
      <c r="S102" s="232" t="str">
        <f t="shared" si="8"/>
        <v/>
      </c>
      <c r="T102" s="232" t="str">
        <f t="shared" si="9"/>
        <v/>
      </c>
      <c r="U102" s="232" t="str">
        <f t="shared" si="10"/>
        <v/>
      </c>
      <c r="V102" s="586"/>
      <c r="W102" s="38"/>
      <c r="X102" s="228"/>
      <c r="Y102" s="229"/>
      <c r="Z102" s="229"/>
    </row>
    <row r="103" spans="1:26" ht="29.5" customHeight="1" thickBot="1" x14ac:dyDescent="0.4">
      <c r="A103" s="564"/>
      <c r="B103" s="567"/>
      <c r="C103" s="570"/>
      <c r="D103" s="573"/>
      <c r="E103" s="281">
        <v>6</v>
      </c>
      <c r="F103" s="261"/>
      <c r="G103" s="195"/>
      <c r="H103" s="195"/>
      <c r="I103" s="221" t="str">
        <f t="shared" si="7"/>
        <v xml:space="preserve">  </v>
      </c>
      <c r="J103" s="194"/>
      <c r="K103" s="232" t="str">
        <f>+IFERROR(VLOOKUP($J103,'10 FORMULAS'!$B$51:$C$53,2,0),"")</f>
        <v/>
      </c>
      <c r="L103" s="232" t="e">
        <f>+IF(J103="Preventivo","Probabilidad",IF(J103="Detectivo","Probabilidad",IF(#REF!="Correctivo","Impacto","")))</f>
        <v>#REF!</v>
      </c>
      <c r="M103" s="279"/>
      <c r="N103" s="232" t="str">
        <f>+IFERROR(VLOOKUP($M103,'10 FORMULAS'!$B$54:$C$55,2,0),"")</f>
        <v/>
      </c>
      <c r="O103" s="280"/>
      <c r="P103" s="280"/>
      <c r="Q103" s="280"/>
      <c r="R103" s="280"/>
      <c r="S103" s="232" t="str">
        <f t="shared" si="8"/>
        <v/>
      </c>
      <c r="T103" s="232" t="str">
        <f t="shared" si="9"/>
        <v/>
      </c>
      <c r="U103" s="232" t="str">
        <f t="shared" si="10"/>
        <v/>
      </c>
      <c r="V103" s="590"/>
      <c r="W103" s="38"/>
    </row>
    <row r="104" spans="1:26" ht="29.5" customHeight="1" x14ac:dyDescent="0.35">
      <c r="A104" s="562" t="str">
        <f>'2 CONTEXTO E IDENTIFICACIÓN'!A25</f>
        <v>R17</v>
      </c>
      <c r="B104" s="565" t="str">
        <f>+'2 CONTEXTO E IDENTIFICACIÓN'!J25</f>
        <v xml:space="preserve"> por a causa de </v>
      </c>
      <c r="C104" s="568" t="str">
        <f>+'3 PROBABIL E IMPACTO INHERENTE'!E25</f>
        <v/>
      </c>
      <c r="D104" s="571" t="str">
        <f>+'3 PROBABIL E IMPACTO INHERENTE'!M25</f>
        <v/>
      </c>
      <c r="E104" s="282">
        <v>1</v>
      </c>
      <c r="F104" s="259"/>
      <c r="G104" s="52"/>
      <c r="H104" s="52"/>
      <c r="I104" s="221" t="str">
        <f t="shared" si="7"/>
        <v xml:space="preserve">  </v>
      </c>
      <c r="J104" s="194"/>
      <c r="K104" s="232" t="str">
        <f>+IFERROR(VLOOKUP($J104,'10 FORMULAS'!$B$51:$C$53,2,0),"")</f>
        <v/>
      </c>
      <c r="L104" s="232" t="e">
        <f>+IF(J104="Preventivo","Probabilidad",IF(J104="Detectivo","Probabilidad",IF(#REF!="Correctivo","Impacto","")))</f>
        <v>#REF!</v>
      </c>
      <c r="M104" s="279"/>
      <c r="N104" s="232" t="str">
        <f>+IFERROR(VLOOKUP($M104,'10 FORMULAS'!$B$54:$C$55,2,0),"")</f>
        <v/>
      </c>
      <c r="O104" s="280"/>
      <c r="P104" s="280"/>
      <c r="Q104" s="280"/>
      <c r="R104" s="280"/>
      <c r="S104" s="232" t="str">
        <f t="shared" ref="S104:S127" si="11">+IFERROR($K104+$N104,"")</f>
        <v/>
      </c>
      <c r="T104" s="232" t="str">
        <f t="shared" si="9"/>
        <v/>
      </c>
      <c r="U104" s="232" t="str">
        <f t="shared" si="10"/>
        <v/>
      </c>
      <c r="V104" s="589"/>
      <c r="W104" s="38"/>
      <c r="X104" s="228"/>
      <c r="Y104" s="229"/>
      <c r="Z104" s="229"/>
    </row>
    <row r="105" spans="1:26" ht="29.5" customHeight="1" x14ac:dyDescent="0.35">
      <c r="A105" s="574"/>
      <c r="B105" s="576"/>
      <c r="C105" s="580"/>
      <c r="D105" s="581"/>
      <c r="E105" s="278">
        <v>2</v>
      </c>
      <c r="F105" s="257"/>
      <c r="G105" s="254"/>
      <c r="H105" s="254"/>
      <c r="I105" s="221" t="str">
        <f t="shared" si="7"/>
        <v xml:space="preserve">  </v>
      </c>
      <c r="J105" s="194"/>
      <c r="K105" s="232" t="str">
        <f>+IFERROR(VLOOKUP($J105,'10 FORMULAS'!$B$51:$C$53,2,0),"")</f>
        <v/>
      </c>
      <c r="L105" s="232" t="e">
        <f>+IF(J105="Preventivo","Probabilidad",IF(J105="Detectivo","Probabilidad",IF(#REF!="Correctivo","Impacto","")))</f>
        <v>#REF!</v>
      </c>
      <c r="M105" s="279"/>
      <c r="N105" s="232" t="str">
        <f>+IFERROR(VLOOKUP($M105,'10 FORMULAS'!$B$54:$C$55,2,0),"")</f>
        <v/>
      </c>
      <c r="O105" s="280"/>
      <c r="P105" s="280"/>
      <c r="Q105" s="280"/>
      <c r="R105" s="280"/>
      <c r="S105" s="232" t="str">
        <f t="shared" si="11"/>
        <v/>
      </c>
      <c r="T105" s="232" t="str">
        <f t="shared" si="9"/>
        <v/>
      </c>
      <c r="U105" s="232" t="str">
        <f t="shared" si="10"/>
        <v/>
      </c>
      <c r="V105" s="585"/>
      <c r="W105" s="38"/>
      <c r="X105" s="228"/>
      <c r="Y105" s="229"/>
      <c r="Z105" s="229"/>
    </row>
    <row r="106" spans="1:26" ht="29.5" customHeight="1" x14ac:dyDescent="0.35">
      <c r="A106" s="574"/>
      <c r="B106" s="576"/>
      <c r="C106" s="580"/>
      <c r="D106" s="581"/>
      <c r="E106" s="278">
        <v>3</v>
      </c>
      <c r="F106" s="257"/>
      <c r="G106" s="254"/>
      <c r="H106" s="254"/>
      <c r="I106" s="221" t="str">
        <f t="shared" si="7"/>
        <v xml:space="preserve">  </v>
      </c>
      <c r="J106" s="194"/>
      <c r="K106" s="232" t="str">
        <f>+IFERROR(VLOOKUP($J106,'10 FORMULAS'!$B$51:$C$53,2,0),"")</f>
        <v/>
      </c>
      <c r="L106" s="232" t="e">
        <f>+IF(J106="Preventivo","Probabilidad",IF(J106="Detectivo","Probabilidad",IF(#REF!="Correctivo","Impacto","")))</f>
        <v>#REF!</v>
      </c>
      <c r="M106" s="279"/>
      <c r="N106" s="232" t="str">
        <f>+IFERROR(VLOOKUP($M106,'10 FORMULAS'!$B$54:$C$55,2,0),"")</f>
        <v/>
      </c>
      <c r="O106" s="280"/>
      <c r="P106" s="280"/>
      <c r="Q106" s="280"/>
      <c r="R106" s="280"/>
      <c r="S106" s="232" t="str">
        <f t="shared" si="11"/>
        <v/>
      </c>
      <c r="T106" s="232" t="str">
        <f t="shared" si="9"/>
        <v/>
      </c>
      <c r="U106" s="232" t="str">
        <f t="shared" si="10"/>
        <v/>
      </c>
      <c r="V106" s="585"/>
      <c r="W106" s="38"/>
      <c r="X106" s="228"/>
      <c r="Y106" s="229"/>
      <c r="Z106" s="229"/>
    </row>
    <row r="107" spans="1:26" ht="29.5" customHeight="1" x14ac:dyDescent="0.35">
      <c r="A107" s="563"/>
      <c r="B107" s="566"/>
      <c r="C107" s="569"/>
      <c r="D107" s="572"/>
      <c r="E107" s="278">
        <v>4</v>
      </c>
      <c r="F107" s="258"/>
      <c r="G107" s="194"/>
      <c r="H107" s="194"/>
      <c r="I107" s="221" t="str">
        <f t="shared" si="7"/>
        <v xml:space="preserve">  </v>
      </c>
      <c r="J107" s="194"/>
      <c r="K107" s="232" t="str">
        <f>+IFERROR(VLOOKUP($J107,'10 FORMULAS'!$B$51:$C$53,2,0),"")</f>
        <v/>
      </c>
      <c r="L107" s="232" t="e">
        <f>+IF(J107="Preventivo","Probabilidad",IF(J107="Detectivo","Probabilidad",IF(#REF!="Correctivo","Impacto","")))</f>
        <v>#REF!</v>
      </c>
      <c r="M107" s="279"/>
      <c r="N107" s="232" t="str">
        <f>+IFERROR(VLOOKUP($M107,'10 FORMULAS'!$B$54:$C$55,2,0),"")</f>
        <v/>
      </c>
      <c r="O107" s="280"/>
      <c r="P107" s="280"/>
      <c r="Q107" s="280"/>
      <c r="R107" s="280"/>
      <c r="S107" s="232" t="str">
        <f t="shared" si="11"/>
        <v/>
      </c>
      <c r="T107" s="232" t="str">
        <f t="shared" si="9"/>
        <v/>
      </c>
      <c r="U107" s="232" t="str">
        <f t="shared" si="10"/>
        <v/>
      </c>
      <c r="V107" s="586"/>
      <c r="W107" s="38"/>
      <c r="X107" s="228"/>
      <c r="Y107" s="229"/>
      <c r="Z107" s="229"/>
    </row>
    <row r="108" spans="1:26" ht="29.5" customHeight="1" x14ac:dyDescent="0.35">
      <c r="A108" s="563"/>
      <c r="B108" s="566"/>
      <c r="C108" s="569"/>
      <c r="D108" s="572"/>
      <c r="E108" s="278">
        <v>5</v>
      </c>
      <c r="F108" s="258"/>
      <c r="G108" s="194"/>
      <c r="H108" s="194"/>
      <c r="I108" s="221" t="str">
        <f t="shared" si="7"/>
        <v xml:space="preserve">  </v>
      </c>
      <c r="J108" s="194"/>
      <c r="K108" s="232" t="str">
        <f>+IFERROR(VLOOKUP($J108,'10 FORMULAS'!$B$51:$C$53,2,0),"")</f>
        <v/>
      </c>
      <c r="L108" s="232" t="e">
        <f>+IF(J108="Preventivo","Probabilidad",IF(J108="Detectivo","Probabilidad",IF(#REF!="Correctivo","Impacto","")))</f>
        <v>#REF!</v>
      </c>
      <c r="M108" s="279"/>
      <c r="N108" s="232" t="str">
        <f>+IFERROR(VLOOKUP($M108,'10 FORMULAS'!$B$54:$C$55,2,0),"")</f>
        <v/>
      </c>
      <c r="O108" s="280"/>
      <c r="P108" s="280"/>
      <c r="Q108" s="280"/>
      <c r="R108" s="280"/>
      <c r="S108" s="232" t="str">
        <f t="shared" si="11"/>
        <v/>
      </c>
      <c r="T108" s="232" t="str">
        <f t="shared" si="9"/>
        <v/>
      </c>
      <c r="U108" s="232" t="str">
        <f t="shared" si="10"/>
        <v/>
      </c>
      <c r="V108" s="586"/>
      <c r="W108" s="38"/>
      <c r="X108" s="228"/>
      <c r="Y108" s="229"/>
      <c r="Z108" s="229"/>
    </row>
    <row r="109" spans="1:26" ht="29.5" customHeight="1" thickBot="1" x14ac:dyDescent="0.4">
      <c r="A109" s="564"/>
      <c r="B109" s="567"/>
      <c r="C109" s="570"/>
      <c r="D109" s="573"/>
      <c r="E109" s="281">
        <v>6</v>
      </c>
      <c r="F109" s="261"/>
      <c r="G109" s="195"/>
      <c r="H109" s="195"/>
      <c r="I109" s="221" t="str">
        <f t="shared" si="7"/>
        <v xml:space="preserve">  </v>
      </c>
      <c r="J109" s="194"/>
      <c r="K109" s="232" t="str">
        <f>+IFERROR(VLOOKUP($J109,'10 FORMULAS'!$B$51:$C$53,2,0),"")</f>
        <v/>
      </c>
      <c r="L109" s="232" t="e">
        <f>+IF(J109="Preventivo","Probabilidad",IF(J109="Detectivo","Probabilidad",IF(#REF!="Correctivo","Impacto","")))</f>
        <v>#REF!</v>
      </c>
      <c r="M109" s="279"/>
      <c r="N109" s="232" t="str">
        <f>+IFERROR(VLOOKUP($M109,'10 FORMULAS'!$B$54:$C$55,2,0),"")</f>
        <v/>
      </c>
      <c r="O109" s="280"/>
      <c r="P109" s="280"/>
      <c r="Q109" s="280"/>
      <c r="R109" s="280"/>
      <c r="S109" s="232" t="str">
        <f t="shared" si="11"/>
        <v/>
      </c>
      <c r="T109" s="232" t="str">
        <f t="shared" si="9"/>
        <v/>
      </c>
      <c r="U109" s="232" t="str">
        <f t="shared" si="10"/>
        <v/>
      </c>
      <c r="V109" s="590"/>
      <c r="W109" s="38"/>
    </row>
    <row r="110" spans="1:26" ht="29.5" customHeight="1" x14ac:dyDescent="0.35">
      <c r="A110" s="562" t="str">
        <f>'2 CONTEXTO E IDENTIFICACIÓN'!A26</f>
        <v>R18</v>
      </c>
      <c r="B110" s="565" t="str">
        <f>+'2 CONTEXTO E IDENTIFICACIÓN'!J26</f>
        <v xml:space="preserve"> por a causa de </v>
      </c>
      <c r="C110" s="568" t="str">
        <f>+'3 PROBABIL E IMPACTO INHERENTE'!E26</f>
        <v/>
      </c>
      <c r="D110" s="571" t="str">
        <f>+'3 PROBABIL E IMPACTO INHERENTE'!M26</f>
        <v/>
      </c>
      <c r="E110" s="282">
        <v>1</v>
      </c>
      <c r="F110" s="259"/>
      <c r="G110" s="52"/>
      <c r="H110" s="52"/>
      <c r="I110" s="221" t="str">
        <f t="shared" si="7"/>
        <v xml:space="preserve">  </v>
      </c>
      <c r="J110" s="194"/>
      <c r="K110" s="232" t="str">
        <f>+IFERROR(VLOOKUP($J110,'10 FORMULAS'!$B$51:$C$53,2,0),"")</f>
        <v/>
      </c>
      <c r="L110" s="232" t="e">
        <f>+IF(J110="Preventivo","Probabilidad",IF(J110="Detectivo","Probabilidad",IF(#REF!="Correctivo","Impacto","")))</f>
        <v>#REF!</v>
      </c>
      <c r="M110" s="279"/>
      <c r="N110" s="232" t="str">
        <f>+IFERROR(VLOOKUP($M110,'10 FORMULAS'!$B$54:$C$55,2,0),"")</f>
        <v/>
      </c>
      <c r="O110" s="280"/>
      <c r="P110" s="280"/>
      <c r="Q110" s="280"/>
      <c r="R110" s="280"/>
      <c r="S110" s="232" t="str">
        <f t="shared" si="11"/>
        <v/>
      </c>
      <c r="T110" s="232" t="str">
        <f t="shared" si="9"/>
        <v/>
      </c>
      <c r="U110" s="232" t="str">
        <f t="shared" si="10"/>
        <v/>
      </c>
      <c r="V110" s="589"/>
      <c r="W110" s="38"/>
      <c r="X110" s="228"/>
      <c r="Y110" s="229"/>
      <c r="Z110" s="229"/>
    </row>
    <row r="111" spans="1:26" ht="29.5" customHeight="1" x14ac:dyDescent="0.35">
      <c r="A111" s="574"/>
      <c r="B111" s="576"/>
      <c r="C111" s="580"/>
      <c r="D111" s="581"/>
      <c r="E111" s="278">
        <v>2</v>
      </c>
      <c r="F111" s="257"/>
      <c r="G111" s="254"/>
      <c r="H111" s="254"/>
      <c r="I111" s="221" t="str">
        <f t="shared" si="7"/>
        <v xml:space="preserve">  </v>
      </c>
      <c r="J111" s="194"/>
      <c r="K111" s="232" t="str">
        <f>+IFERROR(VLOOKUP($J111,'10 FORMULAS'!$B$51:$C$53,2,0),"")</f>
        <v/>
      </c>
      <c r="L111" s="232" t="e">
        <f>+IF(J111="Preventivo","Probabilidad",IF(J111="Detectivo","Probabilidad",IF(#REF!="Correctivo","Impacto","")))</f>
        <v>#REF!</v>
      </c>
      <c r="M111" s="279"/>
      <c r="N111" s="232" t="str">
        <f>+IFERROR(VLOOKUP($M111,'10 FORMULAS'!$B$54:$C$55,2,0),"")</f>
        <v/>
      </c>
      <c r="O111" s="280"/>
      <c r="P111" s="280"/>
      <c r="Q111" s="280"/>
      <c r="R111" s="280"/>
      <c r="S111" s="232" t="str">
        <f t="shared" si="11"/>
        <v/>
      </c>
      <c r="T111" s="232" t="str">
        <f t="shared" si="9"/>
        <v/>
      </c>
      <c r="U111" s="232" t="str">
        <f t="shared" si="10"/>
        <v/>
      </c>
      <c r="V111" s="585"/>
      <c r="W111" s="38"/>
      <c r="X111" s="228"/>
      <c r="Y111" s="229"/>
      <c r="Z111" s="229"/>
    </row>
    <row r="112" spans="1:26" ht="29.5" customHeight="1" x14ac:dyDescent="0.35">
      <c r="A112" s="574"/>
      <c r="B112" s="576"/>
      <c r="C112" s="580"/>
      <c r="D112" s="581"/>
      <c r="E112" s="278">
        <v>3</v>
      </c>
      <c r="F112" s="257"/>
      <c r="G112" s="254"/>
      <c r="H112" s="254"/>
      <c r="I112" s="221" t="str">
        <f t="shared" si="7"/>
        <v xml:space="preserve">  </v>
      </c>
      <c r="J112" s="194"/>
      <c r="K112" s="232" t="str">
        <f>+IFERROR(VLOOKUP($J112,'10 FORMULAS'!$B$51:$C$53,2,0),"")</f>
        <v/>
      </c>
      <c r="L112" s="232" t="e">
        <f>+IF(J112="Preventivo","Probabilidad",IF(J112="Detectivo","Probabilidad",IF(#REF!="Correctivo","Impacto","")))</f>
        <v>#REF!</v>
      </c>
      <c r="M112" s="279"/>
      <c r="N112" s="232" t="str">
        <f>+IFERROR(VLOOKUP($M112,'10 FORMULAS'!$B$54:$C$55,2,0),"")</f>
        <v/>
      </c>
      <c r="O112" s="280"/>
      <c r="P112" s="280"/>
      <c r="Q112" s="280"/>
      <c r="R112" s="280"/>
      <c r="S112" s="232" t="str">
        <f t="shared" si="11"/>
        <v/>
      </c>
      <c r="T112" s="232" t="str">
        <f t="shared" si="9"/>
        <v/>
      </c>
      <c r="U112" s="232" t="str">
        <f t="shared" si="10"/>
        <v/>
      </c>
      <c r="V112" s="585"/>
      <c r="W112" s="38"/>
      <c r="X112" s="228"/>
      <c r="Y112" s="229"/>
      <c r="Z112" s="229"/>
    </row>
    <row r="113" spans="1:26" ht="29.5" customHeight="1" x14ac:dyDescent="0.35">
      <c r="A113" s="563"/>
      <c r="B113" s="566"/>
      <c r="C113" s="569"/>
      <c r="D113" s="572"/>
      <c r="E113" s="278">
        <v>4</v>
      </c>
      <c r="F113" s="258"/>
      <c r="G113" s="194"/>
      <c r="H113" s="194"/>
      <c r="I113" s="221" t="str">
        <f t="shared" si="7"/>
        <v xml:space="preserve">  </v>
      </c>
      <c r="J113" s="194"/>
      <c r="K113" s="232" t="str">
        <f>+IFERROR(VLOOKUP($J113,'10 FORMULAS'!$B$51:$C$53,2,0),"")</f>
        <v/>
      </c>
      <c r="L113" s="232" t="e">
        <f>+IF(J113="Preventivo","Probabilidad",IF(J113="Detectivo","Probabilidad",IF(#REF!="Correctivo","Impacto","")))</f>
        <v>#REF!</v>
      </c>
      <c r="M113" s="279"/>
      <c r="N113" s="232" t="str">
        <f>+IFERROR(VLOOKUP($M113,'10 FORMULAS'!$B$54:$C$55,2,0),"")</f>
        <v/>
      </c>
      <c r="O113" s="280"/>
      <c r="P113" s="280"/>
      <c r="Q113" s="280"/>
      <c r="R113" s="280"/>
      <c r="S113" s="232" t="str">
        <f t="shared" si="11"/>
        <v/>
      </c>
      <c r="T113" s="232" t="str">
        <f t="shared" si="9"/>
        <v/>
      </c>
      <c r="U113" s="232" t="str">
        <f t="shared" si="10"/>
        <v/>
      </c>
      <c r="V113" s="586"/>
      <c r="W113" s="38"/>
      <c r="X113" s="228"/>
      <c r="Y113" s="229"/>
      <c r="Z113" s="229"/>
    </row>
    <row r="114" spans="1:26" ht="29.5" customHeight="1" x14ac:dyDescent="0.35">
      <c r="A114" s="563"/>
      <c r="B114" s="566"/>
      <c r="C114" s="569"/>
      <c r="D114" s="572"/>
      <c r="E114" s="278">
        <v>5</v>
      </c>
      <c r="F114" s="258"/>
      <c r="G114" s="194"/>
      <c r="H114" s="194"/>
      <c r="I114" s="221" t="str">
        <f t="shared" si="7"/>
        <v xml:space="preserve">  </v>
      </c>
      <c r="J114" s="194"/>
      <c r="K114" s="232" t="str">
        <f>+IFERROR(VLOOKUP($J114,'10 FORMULAS'!$B$51:$C$53,2,0),"")</f>
        <v/>
      </c>
      <c r="L114" s="232" t="e">
        <f>+IF(J114="Preventivo","Probabilidad",IF(J114="Detectivo","Probabilidad",IF(#REF!="Correctivo","Impacto","")))</f>
        <v>#REF!</v>
      </c>
      <c r="M114" s="279"/>
      <c r="N114" s="232" t="str">
        <f>+IFERROR(VLOOKUP($M114,'10 FORMULAS'!$B$54:$C$55,2,0),"")</f>
        <v/>
      </c>
      <c r="O114" s="280"/>
      <c r="P114" s="280"/>
      <c r="Q114" s="280"/>
      <c r="R114" s="280"/>
      <c r="S114" s="232" t="str">
        <f t="shared" si="11"/>
        <v/>
      </c>
      <c r="T114" s="232" t="str">
        <f t="shared" si="9"/>
        <v/>
      </c>
      <c r="U114" s="232" t="str">
        <f t="shared" si="10"/>
        <v/>
      </c>
      <c r="V114" s="586"/>
      <c r="W114" s="38"/>
      <c r="X114" s="228"/>
      <c r="Y114" s="229"/>
      <c r="Z114" s="229"/>
    </row>
    <row r="115" spans="1:26" ht="29.5" customHeight="1" thickBot="1" x14ac:dyDescent="0.4">
      <c r="A115" s="564"/>
      <c r="B115" s="567"/>
      <c r="C115" s="570"/>
      <c r="D115" s="573"/>
      <c r="E115" s="281">
        <v>6</v>
      </c>
      <c r="F115" s="261"/>
      <c r="G115" s="195"/>
      <c r="H115" s="195"/>
      <c r="I115" s="221" t="str">
        <f t="shared" si="7"/>
        <v xml:space="preserve">  </v>
      </c>
      <c r="J115" s="194"/>
      <c r="K115" s="232" t="str">
        <f>+IFERROR(VLOOKUP($J115,'10 FORMULAS'!$B$51:$C$53,2,0),"")</f>
        <v/>
      </c>
      <c r="L115" s="232" t="e">
        <f>+IF(J115="Preventivo","Probabilidad",IF(J115="Detectivo","Probabilidad",IF(#REF!="Correctivo","Impacto","")))</f>
        <v>#REF!</v>
      </c>
      <c r="M115" s="279"/>
      <c r="N115" s="232" t="str">
        <f>+IFERROR(VLOOKUP($M115,'10 FORMULAS'!$B$54:$C$55,2,0),"")</f>
        <v/>
      </c>
      <c r="O115" s="280"/>
      <c r="P115" s="280"/>
      <c r="Q115" s="280"/>
      <c r="R115" s="280"/>
      <c r="S115" s="232" t="str">
        <f t="shared" si="11"/>
        <v/>
      </c>
      <c r="T115" s="232" t="str">
        <f t="shared" si="9"/>
        <v/>
      </c>
      <c r="U115" s="232" t="str">
        <f t="shared" si="10"/>
        <v/>
      </c>
      <c r="V115" s="590"/>
      <c r="W115" s="38"/>
    </row>
    <row r="116" spans="1:26" ht="29.5" customHeight="1" x14ac:dyDescent="0.35">
      <c r="A116" s="562" t="str">
        <f>'2 CONTEXTO E IDENTIFICACIÓN'!A27</f>
        <v>R19</v>
      </c>
      <c r="B116" s="565" t="str">
        <f>+'2 CONTEXTO E IDENTIFICACIÓN'!J27</f>
        <v xml:space="preserve"> por a causa de </v>
      </c>
      <c r="C116" s="568" t="str">
        <f>+'3 PROBABIL E IMPACTO INHERENTE'!E27</f>
        <v/>
      </c>
      <c r="D116" s="571" t="str">
        <f>+'3 PROBABIL E IMPACTO INHERENTE'!M27</f>
        <v/>
      </c>
      <c r="E116" s="282">
        <v>1</v>
      </c>
      <c r="F116" s="259"/>
      <c r="G116" s="52"/>
      <c r="H116" s="52"/>
      <c r="I116" s="221" t="str">
        <f t="shared" si="7"/>
        <v xml:space="preserve">  </v>
      </c>
      <c r="J116" s="194"/>
      <c r="K116" s="232" t="str">
        <f>+IFERROR(VLOOKUP($J116,'10 FORMULAS'!$B$51:$C$53,2,0),"")</f>
        <v/>
      </c>
      <c r="L116" s="232" t="e">
        <f>+IF(J116="Preventivo","Probabilidad",IF(J116="Detectivo","Probabilidad",IF(#REF!="Correctivo","Impacto","")))</f>
        <v>#REF!</v>
      </c>
      <c r="M116" s="279"/>
      <c r="N116" s="232" t="str">
        <f>+IFERROR(VLOOKUP($M116,'10 FORMULAS'!$B$54:$C$55,2,0),"")</f>
        <v/>
      </c>
      <c r="O116" s="280"/>
      <c r="P116" s="280"/>
      <c r="Q116" s="280"/>
      <c r="R116" s="280"/>
      <c r="S116" s="232" t="str">
        <f t="shared" si="11"/>
        <v/>
      </c>
      <c r="T116" s="232" t="str">
        <f t="shared" ref="T116:T127" si="12">+IFERROR(C116*S116,"")</f>
        <v/>
      </c>
      <c r="U116" s="232" t="str">
        <f t="shared" ref="U116:U127" si="13">+IFERROR(S116-T116,"")</f>
        <v/>
      </c>
      <c r="V116" s="589"/>
      <c r="W116" s="38"/>
      <c r="X116" s="228"/>
      <c r="Y116" s="229"/>
      <c r="Z116" s="229"/>
    </row>
    <row r="117" spans="1:26" ht="29.5" customHeight="1" x14ac:dyDescent="0.35">
      <c r="A117" s="574"/>
      <c r="B117" s="576"/>
      <c r="C117" s="580"/>
      <c r="D117" s="581"/>
      <c r="E117" s="278">
        <v>2</v>
      </c>
      <c r="F117" s="257"/>
      <c r="G117" s="254"/>
      <c r="H117" s="254"/>
      <c r="I117" s="221" t="str">
        <f t="shared" si="7"/>
        <v xml:space="preserve">  </v>
      </c>
      <c r="J117" s="194"/>
      <c r="K117" s="232" t="str">
        <f>+IFERROR(VLOOKUP($J117,'10 FORMULAS'!$B$51:$C$53,2,0),"")</f>
        <v/>
      </c>
      <c r="L117" s="232" t="e">
        <f>+IF(J117="Preventivo","Probabilidad",IF(J117="Detectivo","Probabilidad",IF(#REF!="Correctivo","Impacto","")))</f>
        <v>#REF!</v>
      </c>
      <c r="M117" s="279"/>
      <c r="N117" s="232" t="str">
        <f>+IFERROR(VLOOKUP($M117,'10 FORMULAS'!$B$54:$C$55,2,0),"")</f>
        <v/>
      </c>
      <c r="O117" s="280"/>
      <c r="P117" s="280"/>
      <c r="Q117" s="280"/>
      <c r="R117" s="280"/>
      <c r="S117" s="232" t="str">
        <f t="shared" si="11"/>
        <v/>
      </c>
      <c r="T117" s="232" t="str">
        <f t="shared" si="12"/>
        <v/>
      </c>
      <c r="U117" s="232" t="str">
        <f t="shared" si="13"/>
        <v/>
      </c>
      <c r="V117" s="585"/>
      <c r="W117" s="38"/>
      <c r="X117" s="228"/>
      <c r="Y117" s="229"/>
      <c r="Z117" s="229"/>
    </row>
    <row r="118" spans="1:26" ht="29.5" customHeight="1" x14ac:dyDescent="0.35">
      <c r="A118" s="574"/>
      <c r="B118" s="576"/>
      <c r="C118" s="580"/>
      <c r="D118" s="581"/>
      <c r="E118" s="278">
        <v>3</v>
      </c>
      <c r="F118" s="257"/>
      <c r="G118" s="254"/>
      <c r="H118" s="254"/>
      <c r="I118" s="221" t="str">
        <f t="shared" si="7"/>
        <v xml:space="preserve">  </v>
      </c>
      <c r="J118" s="194"/>
      <c r="K118" s="232" t="str">
        <f>+IFERROR(VLOOKUP($J118,'10 FORMULAS'!$B$51:$C$53,2,0),"")</f>
        <v/>
      </c>
      <c r="L118" s="232" t="e">
        <f>+IF(J118="Preventivo","Probabilidad",IF(J118="Detectivo","Probabilidad",IF(#REF!="Correctivo","Impacto","")))</f>
        <v>#REF!</v>
      </c>
      <c r="M118" s="279"/>
      <c r="N118" s="232" t="str">
        <f>+IFERROR(VLOOKUP($M118,'10 FORMULAS'!$B$54:$C$55,2,0),"")</f>
        <v/>
      </c>
      <c r="O118" s="280"/>
      <c r="P118" s="280"/>
      <c r="Q118" s="280"/>
      <c r="R118" s="280"/>
      <c r="S118" s="232" t="str">
        <f t="shared" si="11"/>
        <v/>
      </c>
      <c r="T118" s="232" t="str">
        <f t="shared" si="12"/>
        <v/>
      </c>
      <c r="U118" s="232" t="str">
        <f t="shared" si="13"/>
        <v/>
      </c>
      <c r="V118" s="585"/>
      <c r="W118" s="38"/>
      <c r="X118" s="228"/>
      <c r="Y118" s="229"/>
      <c r="Z118" s="229"/>
    </row>
    <row r="119" spans="1:26" ht="29.5" customHeight="1" x14ac:dyDescent="0.35">
      <c r="A119" s="563"/>
      <c r="B119" s="566"/>
      <c r="C119" s="569"/>
      <c r="D119" s="572"/>
      <c r="E119" s="278">
        <v>4</v>
      </c>
      <c r="F119" s="258"/>
      <c r="G119" s="194"/>
      <c r="H119" s="194"/>
      <c r="I119" s="221" t="str">
        <f t="shared" si="7"/>
        <v xml:space="preserve">  </v>
      </c>
      <c r="J119" s="194"/>
      <c r="K119" s="232" t="str">
        <f>+IFERROR(VLOOKUP($J119,'10 FORMULAS'!$B$51:$C$53,2,0),"")</f>
        <v/>
      </c>
      <c r="L119" s="232" t="e">
        <f>+IF(J119="Preventivo","Probabilidad",IF(J119="Detectivo","Probabilidad",IF(#REF!="Correctivo","Impacto","")))</f>
        <v>#REF!</v>
      </c>
      <c r="M119" s="279"/>
      <c r="N119" s="232" t="str">
        <f>+IFERROR(VLOOKUP($M119,'10 FORMULAS'!$B$54:$C$55,2,0),"")</f>
        <v/>
      </c>
      <c r="O119" s="280"/>
      <c r="P119" s="280"/>
      <c r="Q119" s="280"/>
      <c r="R119" s="280"/>
      <c r="S119" s="232" t="str">
        <f t="shared" si="11"/>
        <v/>
      </c>
      <c r="T119" s="232" t="str">
        <f t="shared" si="12"/>
        <v/>
      </c>
      <c r="U119" s="232" t="str">
        <f t="shared" si="13"/>
        <v/>
      </c>
      <c r="V119" s="586"/>
      <c r="W119" s="38"/>
      <c r="X119" s="228"/>
      <c r="Y119" s="229"/>
      <c r="Z119" s="229"/>
    </row>
    <row r="120" spans="1:26" ht="29.5" customHeight="1" x14ac:dyDescent="0.35">
      <c r="A120" s="563"/>
      <c r="B120" s="566"/>
      <c r="C120" s="569"/>
      <c r="D120" s="572"/>
      <c r="E120" s="278">
        <v>5</v>
      </c>
      <c r="F120" s="258"/>
      <c r="G120" s="194"/>
      <c r="H120" s="194"/>
      <c r="I120" s="221" t="str">
        <f t="shared" si="7"/>
        <v xml:space="preserve">  </v>
      </c>
      <c r="J120" s="194"/>
      <c r="K120" s="232" t="str">
        <f>+IFERROR(VLOOKUP($J120,'10 FORMULAS'!$B$51:$C$53,2,0),"")</f>
        <v/>
      </c>
      <c r="L120" s="232" t="e">
        <f>+IF(J120="Preventivo","Probabilidad",IF(J120="Detectivo","Probabilidad",IF(#REF!="Correctivo","Impacto","")))</f>
        <v>#REF!</v>
      </c>
      <c r="M120" s="279"/>
      <c r="N120" s="232" t="str">
        <f>+IFERROR(VLOOKUP($M120,'10 FORMULAS'!$B$54:$C$55,2,0),"")</f>
        <v/>
      </c>
      <c r="O120" s="280"/>
      <c r="P120" s="280"/>
      <c r="Q120" s="280"/>
      <c r="R120" s="280"/>
      <c r="S120" s="232" t="str">
        <f t="shared" si="11"/>
        <v/>
      </c>
      <c r="T120" s="232" t="str">
        <f t="shared" si="12"/>
        <v/>
      </c>
      <c r="U120" s="232" t="str">
        <f t="shared" si="13"/>
        <v/>
      </c>
      <c r="V120" s="586"/>
      <c r="W120" s="38"/>
      <c r="X120" s="228"/>
      <c r="Y120" s="229"/>
      <c r="Z120" s="229"/>
    </row>
    <row r="121" spans="1:26" ht="29.5" customHeight="1" thickBot="1" x14ac:dyDescent="0.4">
      <c r="A121" s="564"/>
      <c r="B121" s="567"/>
      <c r="C121" s="570"/>
      <c r="D121" s="573"/>
      <c r="E121" s="281">
        <v>6</v>
      </c>
      <c r="F121" s="261"/>
      <c r="G121" s="195"/>
      <c r="H121" s="195"/>
      <c r="I121" s="221" t="str">
        <f t="shared" si="7"/>
        <v xml:space="preserve">  </v>
      </c>
      <c r="J121" s="194"/>
      <c r="K121" s="232" t="str">
        <f>+IFERROR(VLOOKUP($J121,'10 FORMULAS'!$B$51:$C$53,2,0),"")</f>
        <v/>
      </c>
      <c r="L121" s="232" t="e">
        <f>+IF(J121="Preventivo","Probabilidad",IF(J121="Detectivo","Probabilidad",IF(#REF!="Correctivo","Impacto","")))</f>
        <v>#REF!</v>
      </c>
      <c r="M121" s="279"/>
      <c r="N121" s="232" t="str">
        <f>+IFERROR(VLOOKUP($M121,'10 FORMULAS'!$B$54:$C$55,2,0),"")</f>
        <v/>
      </c>
      <c r="O121" s="280"/>
      <c r="P121" s="280"/>
      <c r="Q121" s="280"/>
      <c r="R121" s="280"/>
      <c r="S121" s="232" t="str">
        <f t="shared" si="11"/>
        <v/>
      </c>
      <c r="T121" s="232" t="str">
        <f t="shared" si="12"/>
        <v/>
      </c>
      <c r="U121" s="232" t="str">
        <f t="shared" si="13"/>
        <v/>
      </c>
      <c r="V121" s="590"/>
      <c r="W121" s="38"/>
    </row>
    <row r="122" spans="1:26" ht="29.5" customHeight="1" x14ac:dyDescent="0.35">
      <c r="A122" s="562" t="str">
        <f>'2 CONTEXTO E IDENTIFICACIÓN'!A28</f>
        <v>R20</v>
      </c>
      <c r="B122" s="565" t="str">
        <f>+'2 CONTEXTO E IDENTIFICACIÓN'!J28</f>
        <v xml:space="preserve"> por a causa de </v>
      </c>
      <c r="C122" s="568" t="str">
        <f>+'3 PROBABIL E IMPACTO INHERENTE'!E28</f>
        <v/>
      </c>
      <c r="D122" s="571" t="str">
        <f>+'3 PROBABIL E IMPACTO INHERENTE'!M28</f>
        <v/>
      </c>
      <c r="E122" s="282">
        <v>1</v>
      </c>
      <c r="F122" s="259"/>
      <c r="G122" s="52"/>
      <c r="H122" s="52"/>
      <c r="I122" s="221" t="str">
        <f t="shared" si="7"/>
        <v xml:space="preserve">  </v>
      </c>
      <c r="J122" s="194"/>
      <c r="K122" s="232" t="str">
        <f>+IFERROR(VLOOKUP($J122,'10 FORMULAS'!$B$51:$C$53,2,0),"")</f>
        <v/>
      </c>
      <c r="L122" s="232" t="e">
        <f>+IF(J122="Preventivo","Probabilidad",IF(J122="Detectivo","Probabilidad",IF(#REF!="Correctivo","Impacto","")))</f>
        <v>#REF!</v>
      </c>
      <c r="M122" s="279"/>
      <c r="N122" s="232" t="str">
        <f>+IFERROR(VLOOKUP($M122,'10 FORMULAS'!$B$54:$C$55,2,0),"")</f>
        <v/>
      </c>
      <c r="O122" s="280"/>
      <c r="P122" s="280"/>
      <c r="Q122" s="280"/>
      <c r="R122" s="280"/>
      <c r="S122" s="232" t="str">
        <f t="shared" si="11"/>
        <v/>
      </c>
      <c r="T122" s="232" t="str">
        <f t="shared" si="12"/>
        <v/>
      </c>
      <c r="U122" s="232" t="str">
        <f t="shared" si="13"/>
        <v/>
      </c>
      <c r="V122" s="589"/>
      <c r="W122" s="38"/>
      <c r="X122" s="228"/>
      <c r="Y122" s="229"/>
      <c r="Z122" s="229"/>
    </row>
    <row r="123" spans="1:26" ht="29.5" customHeight="1" x14ac:dyDescent="0.35">
      <c r="A123" s="574"/>
      <c r="B123" s="576"/>
      <c r="C123" s="580"/>
      <c r="D123" s="581"/>
      <c r="E123" s="278">
        <v>2</v>
      </c>
      <c r="F123" s="257"/>
      <c r="G123" s="254"/>
      <c r="H123" s="254"/>
      <c r="I123" s="221" t="str">
        <f t="shared" si="7"/>
        <v xml:space="preserve">  </v>
      </c>
      <c r="J123" s="194"/>
      <c r="K123" s="232" t="str">
        <f>+IFERROR(VLOOKUP($J123,'10 FORMULAS'!$B$51:$C$53,2,0),"")</f>
        <v/>
      </c>
      <c r="L123" s="232" t="e">
        <f>+IF(J123="Preventivo","Probabilidad",IF(J123="Detectivo","Probabilidad",IF(#REF!="Correctivo","Impacto","")))</f>
        <v>#REF!</v>
      </c>
      <c r="M123" s="279"/>
      <c r="N123" s="232" t="str">
        <f>+IFERROR(VLOOKUP($M123,'10 FORMULAS'!$B$54:$C$55,2,0),"")</f>
        <v/>
      </c>
      <c r="O123" s="280"/>
      <c r="P123" s="280"/>
      <c r="Q123" s="280"/>
      <c r="R123" s="280"/>
      <c r="S123" s="232" t="str">
        <f t="shared" si="11"/>
        <v/>
      </c>
      <c r="T123" s="232" t="str">
        <f t="shared" si="12"/>
        <v/>
      </c>
      <c r="U123" s="232" t="str">
        <f t="shared" si="13"/>
        <v/>
      </c>
      <c r="V123" s="585"/>
      <c r="W123" s="38"/>
      <c r="X123" s="228"/>
      <c r="Y123" s="229"/>
      <c r="Z123" s="229"/>
    </row>
    <row r="124" spans="1:26" ht="29.5" customHeight="1" x14ac:dyDescent="0.35">
      <c r="A124" s="574"/>
      <c r="B124" s="576"/>
      <c r="C124" s="580"/>
      <c r="D124" s="581"/>
      <c r="E124" s="278">
        <v>3</v>
      </c>
      <c r="F124" s="257"/>
      <c r="G124" s="254"/>
      <c r="H124" s="254"/>
      <c r="I124" s="221" t="str">
        <f t="shared" si="7"/>
        <v xml:space="preserve">  </v>
      </c>
      <c r="J124" s="194"/>
      <c r="K124" s="232" t="str">
        <f>+IFERROR(VLOOKUP($J124,'10 FORMULAS'!$B$51:$C$53,2,0),"")</f>
        <v/>
      </c>
      <c r="L124" s="232" t="e">
        <f>+IF(J124="Preventivo","Probabilidad",IF(J124="Detectivo","Probabilidad",IF(#REF!="Correctivo","Impacto","")))</f>
        <v>#REF!</v>
      </c>
      <c r="M124" s="279"/>
      <c r="N124" s="232" t="str">
        <f>+IFERROR(VLOOKUP($M124,'10 FORMULAS'!$B$54:$C$55,2,0),"")</f>
        <v/>
      </c>
      <c r="O124" s="280"/>
      <c r="P124" s="280"/>
      <c r="Q124" s="280"/>
      <c r="R124" s="280"/>
      <c r="S124" s="232" t="str">
        <f t="shared" si="11"/>
        <v/>
      </c>
      <c r="T124" s="232" t="str">
        <f t="shared" si="12"/>
        <v/>
      </c>
      <c r="U124" s="232" t="str">
        <f t="shared" si="13"/>
        <v/>
      </c>
      <c r="V124" s="585"/>
      <c r="W124" s="38"/>
      <c r="X124" s="228"/>
      <c r="Y124" s="229"/>
      <c r="Z124" s="229"/>
    </row>
    <row r="125" spans="1:26" ht="29.5" customHeight="1" x14ac:dyDescent="0.35">
      <c r="A125" s="563"/>
      <c r="B125" s="566"/>
      <c r="C125" s="569"/>
      <c r="D125" s="572"/>
      <c r="E125" s="278">
        <v>4</v>
      </c>
      <c r="F125" s="258"/>
      <c r="G125" s="194"/>
      <c r="H125" s="194"/>
      <c r="I125" s="221" t="str">
        <f t="shared" si="7"/>
        <v xml:space="preserve">  </v>
      </c>
      <c r="J125" s="194"/>
      <c r="K125" s="232" t="str">
        <f>+IFERROR(VLOOKUP($J125,'10 FORMULAS'!$B$51:$C$53,2,0),"")</f>
        <v/>
      </c>
      <c r="L125" s="232" t="e">
        <f>+IF(J125="Preventivo","Probabilidad",IF(J125="Detectivo","Probabilidad",IF(#REF!="Correctivo","Impacto","")))</f>
        <v>#REF!</v>
      </c>
      <c r="M125" s="279"/>
      <c r="N125" s="232" t="str">
        <f>+IFERROR(VLOOKUP($M125,'10 FORMULAS'!$B$54:$C$55,2,0),"")</f>
        <v/>
      </c>
      <c r="O125" s="280"/>
      <c r="P125" s="280"/>
      <c r="Q125" s="280"/>
      <c r="R125" s="280"/>
      <c r="S125" s="232" t="str">
        <f t="shared" si="11"/>
        <v/>
      </c>
      <c r="T125" s="232" t="str">
        <f t="shared" si="12"/>
        <v/>
      </c>
      <c r="U125" s="232" t="str">
        <f t="shared" si="13"/>
        <v/>
      </c>
      <c r="V125" s="586"/>
      <c r="W125" s="38"/>
      <c r="X125" s="228"/>
      <c r="Y125" s="229"/>
      <c r="Z125" s="229"/>
    </row>
    <row r="126" spans="1:26" ht="29.5" customHeight="1" x14ac:dyDescent="0.35">
      <c r="A126" s="563"/>
      <c r="B126" s="566"/>
      <c r="C126" s="569"/>
      <c r="D126" s="572"/>
      <c r="E126" s="278">
        <v>5</v>
      </c>
      <c r="F126" s="258"/>
      <c r="G126" s="194"/>
      <c r="H126" s="194"/>
      <c r="I126" s="221" t="str">
        <f t="shared" si="7"/>
        <v xml:space="preserve">  </v>
      </c>
      <c r="J126" s="194"/>
      <c r="K126" s="232" t="str">
        <f>+IFERROR(VLOOKUP($J126,'10 FORMULAS'!$B$51:$C$53,2,0),"")</f>
        <v/>
      </c>
      <c r="L126" s="232" t="e">
        <f>+IF(J126="Preventivo","Probabilidad",IF(J126="Detectivo","Probabilidad",IF(#REF!="Correctivo","Impacto","")))</f>
        <v>#REF!</v>
      </c>
      <c r="M126" s="279"/>
      <c r="N126" s="232" t="str">
        <f>+IFERROR(VLOOKUP($M126,'10 FORMULAS'!$B$54:$C$55,2,0),"")</f>
        <v/>
      </c>
      <c r="O126" s="280"/>
      <c r="P126" s="280"/>
      <c r="Q126" s="280"/>
      <c r="R126" s="280"/>
      <c r="S126" s="232" t="str">
        <f t="shared" si="11"/>
        <v/>
      </c>
      <c r="T126" s="232" t="str">
        <f t="shared" si="12"/>
        <v/>
      </c>
      <c r="U126" s="232" t="str">
        <f t="shared" si="13"/>
        <v/>
      </c>
      <c r="V126" s="586"/>
      <c r="W126" s="38"/>
      <c r="X126" s="228"/>
      <c r="Y126" s="229"/>
      <c r="Z126" s="229"/>
    </row>
    <row r="127" spans="1:26" ht="29.5" customHeight="1" thickBot="1" x14ac:dyDescent="0.4">
      <c r="A127" s="564"/>
      <c r="B127" s="567"/>
      <c r="C127" s="570"/>
      <c r="D127" s="573"/>
      <c r="E127" s="281">
        <v>6</v>
      </c>
      <c r="F127" s="261"/>
      <c r="G127" s="195"/>
      <c r="H127" s="195"/>
      <c r="I127" s="221" t="str">
        <f t="shared" si="7"/>
        <v xml:space="preserve">  </v>
      </c>
      <c r="J127" s="194"/>
      <c r="K127" s="232" t="str">
        <f>+IFERROR(VLOOKUP($J127,'10 FORMULAS'!$B$51:$C$53,2,0),"")</f>
        <v/>
      </c>
      <c r="L127" s="232" t="e">
        <f>+IF(J127="Preventivo","Probabilidad",IF(J127="Detectivo","Probabilidad",IF(#REF!="Correctivo","Impacto","")))</f>
        <v>#REF!</v>
      </c>
      <c r="M127" s="279"/>
      <c r="N127" s="232" t="str">
        <f>+IFERROR(VLOOKUP($M127,'10 FORMULAS'!$B$54:$C$55,2,0),"")</f>
        <v/>
      </c>
      <c r="O127" s="280"/>
      <c r="P127" s="280"/>
      <c r="Q127" s="280"/>
      <c r="R127" s="280"/>
      <c r="S127" s="232" t="str">
        <f t="shared" si="11"/>
        <v/>
      </c>
      <c r="T127" s="232" t="str">
        <f t="shared" si="12"/>
        <v/>
      </c>
      <c r="U127" s="232" t="str">
        <f t="shared" si="13"/>
        <v/>
      </c>
      <c r="V127" s="590"/>
      <c r="W127" s="38"/>
    </row>
    <row r="128" spans="1:26" x14ac:dyDescent="0.35">
      <c r="T128" s="233" t="str">
        <f>IF($J128="Preventivo",($C128*$S128),IF($J128="Detectivo",($C128*$S128),""))</f>
        <v/>
      </c>
    </row>
  </sheetData>
  <sheetProtection formatCells="0" formatColumns="0" formatRows="0" sort="0" autoFilter="0" pivotTables="0"/>
  <autoFilter ref="A7:W127" xr:uid="{00000000-0009-0000-0000-000005000000}"/>
  <dataConsolidate/>
  <mergeCells count="118">
    <mergeCell ref="V122:V127"/>
    <mergeCell ref="B3:D3"/>
    <mergeCell ref="B4:D4"/>
    <mergeCell ref="V104:V109"/>
    <mergeCell ref="V110:V115"/>
    <mergeCell ref="V116:V121"/>
    <mergeCell ref="V86:V91"/>
    <mergeCell ref="V92:V97"/>
    <mergeCell ref="V98:V103"/>
    <mergeCell ref="V68:V73"/>
    <mergeCell ref="V74:V79"/>
    <mergeCell ref="V80:V85"/>
    <mergeCell ref="V50:V55"/>
    <mergeCell ref="V56:V61"/>
    <mergeCell ref="V62:V67"/>
    <mergeCell ref="V32:V37"/>
    <mergeCell ref="V38:V43"/>
    <mergeCell ref="V44:V49"/>
    <mergeCell ref="C74:C79"/>
    <mergeCell ref="D74:D79"/>
    <mergeCell ref="C14:C19"/>
    <mergeCell ref="D14:D19"/>
    <mergeCell ref="C32:C37"/>
    <mergeCell ref="D32:D37"/>
    <mergeCell ref="X4:Z4"/>
    <mergeCell ref="V20:V25"/>
    <mergeCell ref="V26:V31"/>
    <mergeCell ref="V8:V13"/>
    <mergeCell ref="V14:V19"/>
    <mergeCell ref="V4:V6"/>
    <mergeCell ref="A92:A97"/>
    <mergeCell ref="B92:B97"/>
    <mergeCell ref="C92:C97"/>
    <mergeCell ref="D92:D97"/>
    <mergeCell ref="D80:D85"/>
    <mergeCell ref="A86:A91"/>
    <mergeCell ref="B86:B91"/>
    <mergeCell ref="C86:C91"/>
    <mergeCell ref="D86:D91"/>
    <mergeCell ref="A80:A85"/>
    <mergeCell ref="B80:B85"/>
    <mergeCell ref="C80:C85"/>
    <mergeCell ref="A68:A73"/>
    <mergeCell ref="B68:B73"/>
    <mergeCell ref="C68:C73"/>
    <mergeCell ref="D68:D73"/>
    <mergeCell ref="A74:A79"/>
    <mergeCell ref="B74:B79"/>
    <mergeCell ref="A98:A103"/>
    <mergeCell ref="B98:B103"/>
    <mergeCell ref="C98:C103"/>
    <mergeCell ref="D98:D103"/>
    <mergeCell ref="A122:A127"/>
    <mergeCell ref="B122:B127"/>
    <mergeCell ref="C122:C127"/>
    <mergeCell ref="D122:D127"/>
    <mergeCell ref="A104:A109"/>
    <mergeCell ref="B104:B109"/>
    <mergeCell ref="C104:C109"/>
    <mergeCell ref="D104:D109"/>
    <mergeCell ref="A110:A115"/>
    <mergeCell ref="B110:B115"/>
    <mergeCell ref="C110:C115"/>
    <mergeCell ref="D110:D115"/>
    <mergeCell ref="A116:A121"/>
    <mergeCell ref="B116:B121"/>
    <mergeCell ref="C116:C121"/>
    <mergeCell ref="D116:D121"/>
    <mergeCell ref="A56:A61"/>
    <mergeCell ref="B56:B61"/>
    <mergeCell ref="C56:C61"/>
    <mergeCell ref="D56:D61"/>
    <mergeCell ref="J6:N6"/>
    <mergeCell ref="A62:A67"/>
    <mergeCell ref="B62:B67"/>
    <mergeCell ref="C62:C67"/>
    <mergeCell ref="D62:D67"/>
    <mergeCell ref="A44:A49"/>
    <mergeCell ref="B44:B49"/>
    <mergeCell ref="C44:C49"/>
    <mergeCell ref="D44:D49"/>
    <mergeCell ref="A50:A55"/>
    <mergeCell ref="B50:B55"/>
    <mergeCell ref="C50:C55"/>
    <mergeCell ref="D50:D55"/>
    <mergeCell ref="F6:I6"/>
    <mergeCell ref="A38:A43"/>
    <mergeCell ref="B38:B43"/>
    <mergeCell ref="C38:C43"/>
    <mergeCell ref="D38:D43"/>
    <mergeCell ref="A32:A37"/>
    <mergeCell ref="B32:B37"/>
    <mergeCell ref="A8:A13"/>
    <mergeCell ref="B8:B13"/>
    <mergeCell ref="A26:A31"/>
    <mergeCell ref="B26:B31"/>
    <mergeCell ref="C26:C31"/>
    <mergeCell ref="D26:D31"/>
    <mergeCell ref="A14:A19"/>
    <mergeCell ref="B14:B19"/>
    <mergeCell ref="C8:C13"/>
    <mergeCell ref="D8:D13"/>
    <mergeCell ref="A20:A25"/>
    <mergeCell ref="B20:B25"/>
    <mergeCell ref="C20:C25"/>
    <mergeCell ref="D20:D25"/>
    <mergeCell ref="A1:A2"/>
    <mergeCell ref="B1:B2"/>
    <mergeCell ref="A6:A7"/>
    <mergeCell ref="B6:B7"/>
    <mergeCell ref="E6:E7"/>
    <mergeCell ref="O6:R6"/>
    <mergeCell ref="C1:D1"/>
    <mergeCell ref="T4:U6"/>
    <mergeCell ref="S4:S6"/>
    <mergeCell ref="C6:C7"/>
    <mergeCell ref="D6:D7"/>
    <mergeCell ref="J4:R5"/>
  </mergeCells>
  <phoneticPr fontId="0" type="noConversion"/>
  <conditionalFormatting sqref="C8:D8 V8 C14:D14 V14 C20:D20 V20 C26:D26 V26 C32:D34 V32:V34 C38:D40 V38:V40 C44:D44 V44 C50:D50 V50 C56:D56 V56 C62:D62 V62 C68:D70 V68:V70 C74:D74 V74 C80:D80 V80 C86:D86 V86 C92:D92 V92 C98:D98 V98 C104:D106 V104:V106 C110:D112 V110:V112 C116:D118 V116:V118 C122:D124 V122:V124">
    <cfRule type="cellIs" dxfId="41" priority="269" operator="between">
      <formula>$Y$6</formula>
      <formula>$Z$6</formula>
    </cfRule>
    <cfRule type="cellIs" dxfId="40" priority="270" operator="between">
      <formula>$Y$7</formula>
      <formula>$Z$7</formula>
    </cfRule>
    <cfRule type="cellIs" dxfId="39" priority="271" operator="between">
      <formula>$Y$8</formula>
      <formula>$Z$8</formula>
    </cfRule>
    <cfRule type="cellIs" dxfId="38" priority="272" operator="between">
      <formula>$Y$9</formula>
      <formula>$Z$9</formula>
    </cfRule>
    <cfRule type="cellIs" dxfId="37" priority="273" operator="between">
      <formula>$Y$10</formula>
      <formula>$Z$10</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7" max="16383" man="1"/>
    <brk id="75" max="26" man="1"/>
  </rowBreaks>
  <colBreaks count="1" manualBreakCount="1">
    <brk id="9" max="92" man="1"/>
  </colBreaks>
  <ignoredErrors>
    <ignoredError sqref="T14 U15:U19" formula="1"/>
  </ignoredErrors>
  <drawing r:id="rId2"/>
  <legacyDrawing r:id="rId3"/>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31E2F28A-191C-454D-B7A7-3F97955A9C60}">
          <x14:formula1>
            <xm:f>'10 FORMULAS'!$B$54:$B$55</xm:f>
          </x14:formula1>
          <xm:sqref>M8:M127</xm:sqref>
        </x14:dataValidation>
        <x14:dataValidation type="list" allowBlank="1" showInputMessage="1" showErrorMessage="1" xr:uid="{C188ECD5-EAC7-4A49-9E3C-B4A5CA1A1D14}">
          <x14:formula1>
            <xm:f>'10 FORMULAS'!$B$60:$B$63</xm:f>
          </x14:formula1>
          <xm:sqref>O8:O19 O22:O25 O28:O127</xm:sqref>
        </x14:dataValidation>
        <x14:dataValidation type="list" allowBlank="1" showInputMessage="1" showErrorMessage="1" xr:uid="{7E62B212-EA54-4891-A055-317355C45970}">
          <x14:formula1>
            <xm:f>'10 FORMULAS'!$B$71:$B$73</xm:f>
          </x14:formula1>
          <xm:sqref>Q8:Q19 Q22:Q25 Q28:Q127</xm:sqref>
        </x14:dataValidation>
        <x14:dataValidation type="list" allowBlank="1" showInputMessage="1" showErrorMessage="1" xr:uid="{C4C4565C-2548-4172-B2F7-7BD649DFE406}">
          <x14:formula1>
            <xm:f>'10 FORMULAS'!$B$74:$B$76</xm:f>
          </x14:formula1>
          <xm:sqref>R8:R19 R22:R25 R28:R127</xm:sqref>
        </x14:dataValidation>
        <x14:dataValidation type="list" allowBlank="1" showInputMessage="1" showErrorMessage="1" xr:uid="{DEAEFC91-9745-43BA-9C25-0A9FDC25EA01}">
          <x14:formula1>
            <xm:f>'10 FORMULAS'!$B$64:$B$70</xm:f>
          </x14:formula1>
          <xm:sqref>P8:P19 P22:P25 P28:P127</xm:sqref>
        </x14:dataValidation>
        <x14:dataValidation type="list" allowBlank="1" showInputMessage="1" showErrorMessage="1" xr:uid="{954D3026-4783-408C-803F-9777EC42C3D1}">
          <x14:formula1>
            <xm:f>'10 FORMULAS'!$B$51:$B$52</xm:f>
          </x14:formula1>
          <xm:sqref>J8:J127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C5E6-1D06-4EB9-825A-F308ABAAAE66}">
  <dimension ref="A1:Z127"/>
  <sheetViews>
    <sheetView showGridLines="0" topLeftCell="D3" zoomScale="70" zoomScaleNormal="70" zoomScaleSheetLayoutView="85" workbookViewId="0">
      <selection activeCell="D8" sqref="D8:D13"/>
    </sheetView>
  </sheetViews>
  <sheetFormatPr baseColWidth="10" defaultColWidth="11.453125" defaultRowHeight="14" x14ac:dyDescent="0.35"/>
  <cols>
    <col min="1" max="1" width="14.81640625" style="44" customWidth="1"/>
    <col min="2" max="2" width="54.453125" style="44" customWidth="1"/>
    <col min="3" max="3" width="15.453125" style="44" customWidth="1"/>
    <col min="4" max="4" width="14.1796875" style="44" customWidth="1"/>
    <col min="5" max="5" width="10.1796875" style="44" customWidth="1"/>
    <col min="6" max="6" width="25.1796875" style="44" customWidth="1"/>
    <col min="7" max="7" width="21.81640625" style="44" customWidth="1"/>
    <col min="8" max="8" width="36.453125" style="44" customWidth="1"/>
    <col min="9" max="9" width="42.81640625" style="44" customWidth="1"/>
    <col min="10" max="11" width="12.1796875" style="51" customWidth="1"/>
    <col min="12" max="12" width="18.453125" style="51" customWidth="1"/>
    <col min="13" max="13" width="19.453125" style="44" bestFit="1" customWidth="1"/>
    <col min="14" max="14" width="18.26953125" style="51" customWidth="1"/>
    <col min="15" max="15" width="18.81640625" style="51" customWidth="1"/>
    <col min="16" max="16" width="16.453125" style="51" bestFit="1" customWidth="1"/>
    <col min="17" max="17" width="14.453125" style="51" customWidth="1"/>
    <col min="18" max="18" width="13" style="51" customWidth="1"/>
    <col min="19" max="21" width="13.453125" style="233" customWidth="1"/>
    <col min="22" max="22" width="23" style="137" customWidth="1"/>
    <col min="23" max="23" width="11.453125" style="44"/>
    <col min="24" max="24" width="21.453125" style="4" customWidth="1"/>
    <col min="25" max="25" width="7.453125" style="4" bestFit="1" customWidth="1"/>
    <col min="26" max="26" width="8.453125" style="4" bestFit="1" customWidth="1"/>
    <col min="27" max="16384" width="11.453125" style="44"/>
  </cols>
  <sheetData>
    <row r="1" spans="1:26" s="40" customFormat="1" ht="45" customHeight="1" x14ac:dyDescent="0.25">
      <c r="A1" s="516"/>
      <c r="B1" s="543" t="str">
        <f>+'2 CONTEXTO E IDENTIFICACIÓN'!A1</f>
        <v>MAPA DE RIESGOS INTEGRAL</v>
      </c>
      <c r="C1" s="526"/>
      <c r="D1" s="527"/>
      <c r="E1" s="230"/>
      <c r="F1" s="3"/>
      <c r="G1" s="202" t="str">
        <f>+'2 CONTEXTO E IDENTIFICACIÓN'!$I$4</f>
        <v>Elaboración o Actualización:</v>
      </c>
      <c r="H1" s="216">
        <f>'2 CONTEXTO E IDENTIFICACIÓN'!J4</f>
        <v>46035</v>
      </c>
      <c r="I1" s="13"/>
      <c r="J1" s="13"/>
      <c r="K1" s="13"/>
      <c r="L1" s="43"/>
      <c r="M1" s="42"/>
      <c r="N1" s="43"/>
      <c r="O1" s="43"/>
      <c r="P1" s="43"/>
      <c r="Q1" s="43"/>
      <c r="R1" s="43"/>
      <c r="S1" s="227"/>
      <c r="T1" s="227"/>
      <c r="U1" s="227"/>
      <c r="V1" s="137"/>
      <c r="W1" s="38"/>
      <c r="X1" s="4"/>
      <c r="Y1" s="4"/>
      <c r="Z1" s="4"/>
    </row>
    <row r="2" spans="1:26" s="40" customFormat="1" ht="45" customHeight="1" x14ac:dyDescent="0.25">
      <c r="A2" s="516"/>
      <c r="B2" s="544"/>
      <c r="C2" s="39" t="str">
        <f>+'2 CONTEXTO E IDENTIFICACIÓN'!A2</f>
        <v>VERSIÓN DEL MAPA DE RIESGOS:</v>
      </c>
      <c r="D2" s="39">
        <f>'2 CONTEXTO E IDENTIFICACIÓN'!B2</f>
        <v>1</v>
      </c>
      <c r="E2" s="230"/>
      <c r="F2" s="230"/>
      <c r="G2" s="205" t="str">
        <f>+'2 CONTEXTO E IDENTIFICACIÓN'!$E$5</f>
        <v>Vigencia: 2026</v>
      </c>
      <c r="H2" s="203">
        <f>'2 CONTEXTO E IDENTIFICACIÓN'!G5</f>
        <v>46023</v>
      </c>
      <c r="I2" s="204" t="s">
        <v>50</v>
      </c>
      <c r="J2" s="230"/>
      <c r="K2" s="230"/>
      <c r="L2" s="46"/>
      <c r="M2" s="45"/>
      <c r="N2" s="46"/>
      <c r="O2" s="46"/>
      <c r="P2" s="46"/>
      <c r="Q2" s="46"/>
      <c r="R2" s="46"/>
      <c r="S2" s="227"/>
      <c r="T2" s="227"/>
      <c r="U2" s="227"/>
      <c r="V2" s="226"/>
      <c r="W2" s="38"/>
      <c r="X2" s="3"/>
      <c r="Y2" s="3"/>
      <c r="Z2" s="3"/>
    </row>
    <row r="3" spans="1:26" s="40" customFormat="1" ht="14.5" thickBot="1" x14ac:dyDescent="0.3">
      <c r="A3" s="12" t="s">
        <v>46</v>
      </c>
      <c r="B3" s="518" t="str">
        <f>'2 CONTEXTO E IDENTIFICACIÓN'!B4</f>
        <v>UAERMV</v>
      </c>
      <c r="C3" s="518"/>
      <c r="D3" s="518"/>
      <c r="E3" s="276"/>
      <c r="F3" s="230"/>
      <c r="G3" s="276"/>
      <c r="H3" s="276"/>
      <c r="I3" s="276"/>
      <c r="J3" s="277"/>
      <c r="K3" s="277"/>
      <c r="L3" s="277"/>
      <c r="M3" s="276"/>
      <c r="N3" s="277"/>
      <c r="O3" s="277"/>
      <c r="P3" s="277"/>
      <c r="Q3" s="277"/>
      <c r="R3" s="277"/>
      <c r="S3" s="231"/>
      <c r="T3" s="231"/>
      <c r="U3" s="231"/>
      <c r="V3" s="137"/>
      <c r="W3" s="38"/>
      <c r="X3" s="3"/>
      <c r="Y3" s="3"/>
      <c r="Z3" s="3"/>
    </row>
    <row r="4" spans="1:26" s="48" customFormat="1" ht="16.5" customHeight="1" x14ac:dyDescent="0.35">
      <c r="A4" s="12" t="s">
        <v>47</v>
      </c>
      <c r="B4" s="518" t="str">
        <f>'2 CONTEXTO E IDENTIFICACIÓN'!F4</f>
        <v>9. Intervención De Infraestructura</v>
      </c>
      <c r="C4" s="519"/>
      <c r="D4" s="519"/>
      <c r="E4" s="47" t="s">
        <v>261</v>
      </c>
      <c r="F4" s="45" t="s">
        <v>262</v>
      </c>
      <c r="G4" s="47"/>
      <c r="H4" s="47"/>
      <c r="I4" s="47"/>
      <c r="J4" s="556" t="s">
        <v>316</v>
      </c>
      <c r="K4" s="557"/>
      <c r="L4" s="557"/>
      <c r="M4" s="557"/>
      <c r="N4" s="557"/>
      <c r="O4" s="557"/>
      <c r="P4" s="557"/>
      <c r="Q4" s="557"/>
      <c r="R4" s="558"/>
      <c r="S4" s="593" t="s">
        <v>263</v>
      </c>
      <c r="T4" s="553" t="s">
        <v>300</v>
      </c>
      <c r="U4" s="593"/>
      <c r="V4" s="596" t="s">
        <v>312</v>
      </c>
      <c r="W4" s="38"/>
      <c r="X4" s="509" t="s">
        <v>264</v>
      </c>
      <c r="Y4" s="510"/>
      <c r="Z4" s="511"/>
    </row>
    <row r="5" spans="1:26" s="48" customFormat="1" ht="33" customHeight="1" x14ac:dyDescent="0.35">
      <c r="A5" s="209"/>
      <c r="B5" s="208"/>
      <c r="C5" s="208"/>
      <c r="D5" s="137"/>
      <c r="E5" s="47"/>
      <c r="F5" s="47"/>
      <c r="G5" s="47"/>
      <c r="H5" s="47"/>
      <c r="I5" s="47"/>
      <c r="J5" s="559"/>
      <c r="K5" s="560"/>
      <c r="L5" s="560"/>
      <c r="M5" s="560"/>
      <c r="N5" s="560"/>
      <c r="O5" s="560"/>
      <c r="P5" s="560"/>
      <c r="Q5" s="560"/>
      <c r="R5" s="561"/>
      <c r="S5" s="594"/>
      <c r="T5" s="554"/>
      <c r="U5" s="594"/>
      <c r="V5" s="597"/>
      <c r="W5" s="38"/>
      <c r="X5" s="21" t="s">
        <v>225</v>
      </c>
      <c r="Y5" s="22" t="s">
        <v>266</v>
      </c>
      <c r="Z5" s="23" t="s">
        <v>267</v>
      </c>
    </row>
    <row r="6" spans="1:26" ht="29.25" customHeight="1" x14ac:dyDescent="0.35">
      <c r="A6" s="545" t="s">
        <v>219</v>
      </c>
      <c r="B6" s="545" t="s">
        <v>220</v>
      </c>
      <c r="C6" s="545" t="s">
        <v>268</v>
      </c>
      <c r="D6" s="545" t="s">
        <v>269</v>
      </c>
      <c r="E6" s="547" t="s">
        <v>270</v>
      </c>
      <c r="F6" s="578" t="s">
        <v>30</v>
      </c>
      <c r="G6" s="579"/>
      <c r="H6" s="579"/>
      <c r="I6" s="547"/>
      <c r="J6" s="550" t="s">
        <v>313</v>
      </c>
      <c r="K6" s="550"/>
      <c r="L6" s="550"/>
      <c r="M6" s="550"/>
      <c r="N6" s="551"/>
      <c r="O6" s="549" t="s">
        <v>315</v>
      </c>
      <c r="P6" s="550"/>
      <c r="Q6" s="550"/>
      <c r="R6" s="551"/>
      <c r="S6" s="595"/>
      <c r="T6" s="555"/>
      <c r="U6" s="595"/>
      <c r="V6" s="598"/>
      <c r="W6" s="38"/>
      <c r="X6" s="237" t="s">
        <v>233</v>
      </c>
      <c r="Y6" s="28">
        <v>0.01</v>
      </c>
      <c r="Z6" s="27">
        <v>0.2</v>
      </c>
    </row>
    <row r="7" spans="1:26" s="38" customFormat="1" ht="70.5" thickBot="1" x14ac:dyDescent="0.4">
      <c r="A7" s="546"/>
      <c r="B7" s="546"/>
      <c r="C7" s="546"/>
      <c r="D7" s="546"/>
      <c r="E7" s="548"/>
      <c r="F7" s="49" t="s">
        <v>271</v>
      </c>
      <c r="G7" s="136" t="s">
        <v>272</v>
      </c>
      <c r="H7" s="136" t="s">
        <v>273</v>
      </c>
      <c r="I7" s="136" t="s">
        <v>274</v>
      </c>
      <c r="J7" s="49" t="s">
        <v>304</v>
      </c>
      <c r="K7" s="50" t="s">
        <v>33</v>
      </c>
      <c r="L7" s="50" t="s">
        <v>35</v>
      </c>
      <c r="M7" s="49" t="s">
        <v>36</v>
      </c>
      <c r="N7" s="50" t="s">
        <v>38</v>
      </c>
      <c r="O7" s="50" t="s">
        <v>90</v>
      </c>
      <c r="P7" s="50" t="s">
        <v>91</v>
      </c>
      <c r="Q7" s="50" t="s">
        <v>275</v>
      </c>
      <c r="R7" s="50" t="s">
        <v>276</v>
      </c>
      <c r="S7" s="50" t="s">
        <v>306</v>
      </c>
      <c r="T7" s="50" t="s">
        <v>301</v>
      </c>
      <c r="U7" s="50" t="s">
        <v>302</v>
      </c>
      <c r="V7" s="324" t="s">
        <v>278</v>
      </c>
      <c r="X7" s="238" t="s">
        <v>236</v>
      </c>
      <c r="Y7" s="28">
        <v>0.21</v>
      </c>
      <c r="Z7" s="27">
        <v>0.4</v>
      </c>
    </row>
    <row r="8" spans="1:26" ht="15.5" x14ac:dyDescent="0.35">
      <c r="A8" s="562" t="str">
        <f>'2 CONTEXTO E IDENTIFICACIÓN'!A9</f>
        <v>R1</v>
      </c>
      <c r="B8" s="565" t="str">
        <f>+'2 CONTEXTO E IDENTIFICACIÓN'!J9</f>
        <v>Posibilidad de afectación económica y reputacional por Incumplimiento de la normativa, procedimientos y manuales ambiental, social y SST a causa de Deficiencia en el seguimiento y control de la aplicación de los procedimientos en las intervenciones de la Entidad.</v>
      </c>
      <c r="C8" s="568">
        <f>+'3 PROBABIL E IMPACTO INHERENTE'!E9</f>
        <v>0.6</v>
      </c>
      <c r="D8" s="571">
        <f>+'3 PROBABIL E IMPACTO INHERENTE'!M9</f>
        <v>0.6</v>
      </c>
      <c r="E8" s="342">
        <v>1</v>
      </c>
      <c r="F8" s="377"/>
      <c r="G8" s="378"/>
      <c r="H8" s="378"/>
      <c r="I8" s="353" t="str">
        <f t="shared" ref="I8:I71" si="0">+CONCATENATE(F8," ",G8," ",H8)</f>
        <v xml:space="preserve">  </v>
      </c>
      <c r="J8" s="379"/>
      <c r="K8" s="344" t="str">
        <f>+IFERROR(VLOOKUP($J8,'10 FORMULAS'!B53:C53,2,0),"")</f>
        <v/>
      </c>
      <c r="L8" s="344" t="str">
        <f>+IF(J8="Correctivo","Impacto","")</f>
        <v/>
      </c>
      <c r="M8" s="345"/>
      <c r="N8" s="344" t="str">
        <f>+IFERROR(VLOOKUP($M8,'10 FORMULAS'!$B$54:$C$55,2,0),"")</f>
        <v/>
      </c>
      <c r="O8" s="346"/>
      <c r="P8" s="346"/>
      <c r="Q8" s="346"/>
      <c r="R8" s="346"/>
      <c r="S8" s="344" t="str">
        <f>+IFERROR($K8+$N8,"")</f>
        <v/>
      </c>
      <c r="T8" s="344" t="str">
        <f>+IFERROR(D8*S8,"")</f>
        <v/>
      </c>
      <c r="U8" s="344" t="str">
        <f>+IFERROR(D8-T8,"")</f>
        <v/>
      </c>
      <c r="V8" s="582">
        <v>0.6</v>
      </c>
      <c r="W8" s="38"/>
      <c r="X8" s="239" t="s">
        <v>240</v>
      </c>
      <c r="Y8" s="28">
        <v>0.41</v>
      </c>
      <c r="Z8" s="27">
        <v>0.6</v>
      </c>
    </row>
    <row r="9" spans="1:26" ht="15.5" x14ac:dyDescent="0.35">
      <c r="A9" s="563"/>
      <c r="B9" s="566"/>
      <c r="C9" s="569"/>
      <c r="D9" s="572"/>
      <c r="E9" s="278">
        <v>2</v>
      </c>
      <c r="F9" s="285"/>
      <c r="G9" s="286"/>
      <c r="H9" s="286"/>
      <c r="I9" s="284" t="str">
        <f t="shared" si="0"/>
        <v xml:space="preserve">  </v>
      </c>
      <c r="J9" s="283"/>
      <c r="K9" s="232" t="str">
        <f>+IFERROR(VLOOKUP($J9,'10 FORMULAS'!$B$53:$C$53,2,0),"")</f>
        <v/>
      </c>
      <c r="L9" s="232" t="str">
        <f t="shared" ref="L9:L72" si="1">+IF(J9="Correctivo","Impacto","")</f>
        <v/>
      </c>
      <c r="M9" s="279"/>
      <c r="N9" s="232" t="str">
        <f>+IFERROR(VLOOKUP($M9,'10 FORMULAS'!$B$54:$C$55,2,0),"")</f>
        <v/>
      </c>
      <c r="O9" s="280"/>
      <c r="P9" s="280"/>
      <c r="Q9" s="280"/>
      <c r="R9" s="280"/>
      <c r="S9" s="232" t="str">
        <f t="shared" ref="S9:S72" si="2">+IFERROR($K9+$N9,"")</f>
        <v/>
      </c>
      <c r="T9" s="232" t="str">
        <f>+IFERROR(U8*S9,"")</f>
        <v/>
      </c>
      <c r="U9" s="232" t="str">
        <f>+IFERROR(U8-T9,"")</f>
        <v/>
      </c>
      <c r="V9" s="583"/>
      <c r="W9" s="38"/>
      <c r="X9" s="32" t="s">
        <v>244</v>
      </c>
      <c r="Y9" s="28">
        <v>0.61</v>
      </c>
      <c r="Z9" s="27">
        <v>0.8</v>
      </c>
    </row>
    <row r="10" spans="1:26" ht="15.5" x14ac:dyDescent="0.35">
      <c r="A10" s="563"/>
      <c r="B10" s="566"/>
      <c r="C10" s="569"/>
      <c r="D10" s="572"/>
      <c r="E10" s="278">
        <v>3</v>
      </c>
      <c r="F10" s="285"/>
      <c r="G10" s="286"/>
      <c r="H10" s="286"/>
      <c r="I10" s="284" t="str">
        <f t="shared" si="0"/>
        <v xml:space="preserve">  </v>
      </c>
      <c r="J10" s="283"/>
      <c r="K10" s="232" t="str">
        <f>+IFERROR(VLOOKUP($J10,'10 FORMULAS'!$B$53:$C$53,2,0),"")</f>
        <v/>
      </c>
      <c r="L10" s="232" t="str">
        <f t="shared" si="1"/>
        <v/>
      </c>
      <c r="M10" s="279"/>
      <c r="N10" s="232" t="str">
        <f>+IFERROR(VLOOKUP($M10,'10 FORMULAS'!$B$54:$C$55,2,0),"")</f>
        <v/>
      </c>
      <c r="O10" s="280"/>
      <c r="P10" s="280"/>
      <c r="Q10" s="280"/>
      <c r="R10" s="280"/>
      <c r="S10" s="232" t="str">
        <f>+IFERROR($K10+$N10,"")</f>
        <v/>
      </c>
      <c r="T10" s="232" t="str">
        <f>+IFERROR(U9*S10,"")</f>
        <v/>
      </c>
      <c r="U10" s="232" t="str">
        <f>+IFERROR(U9-T10,"")</f>
        <v/>
      </c>
      <c r="V10" s="583"/>
      <c r="W10" s="38"/>
      <c r="X10" s="240" t="s">
        <v>248</v>
      </c>
      <c r="Y10" s="28">
        <v>0.81</v>
      </c>
      <c r="Z10" s="27">
        <v>1</v>
      </c>
    </row>
    <row r="11" spans="1:26" ht="15.5" x14ac:dyDescent="0.35">
      <c r="A11" s="563"/>
      <c r="B11" s="566"/>
      <c r="C11" s="569"/>
      <c r="D11" s="572"/>
      <c r="E11" s="278">
        <v>4</v>
      </c>
      <c r="F11" s="285"/>
      <c r="G11" s="286"/>
      <c r="H11" s="286"/>
      <c r="I11" s="284" t="str">
        <f t="shared" si="0"/>
        <v xml:space="preserve">  </v>
      </c>
      <c r="J11" s="283"/>
      <c r="K11" s="232" t="str">
        <f>+IFERROR(VLOOKUP($J11,'10 FORMULAS'!$B$53:$C$53,2,0),"")</f>
        <v/>
      </c>
      <c r="L11" s="232" t="str">
        <f t="shared" si="1"/>
        <v/>
      </c>
      <c r="M11" s="279"/>
      <c r="N11" s="232" t="str">
        <f>+IFERROR(VLOOKUP($M11,'10 FORMULAS'!$B$54:$C$55,2,0),"")</f>
        <v/>
      </c>
      <c r="O11" s="280"/>
      <c r="P11" s="280"/>
      <c r="Q11" s="280"/>
      <c r="R11" s="280"/>
      <c r="S11" s="232" t="str">
        <f t="shared" si="2"/>
        <v/>
      </c>
      <c r="T11" s="232" t="str">
        <f>+IFERROR(U10*S11,"")</f>
        <v/>
      </c>
      <c r="U11" s="232" t="str">
        <f>+IFERROR(U10-T11,"")</f>
        <v/>
      </c>
      <c r="V11" s="583"/>
      <c r="W11" s="38"/>
      <c r="X11" s="228"/>
      <c r="Y11" s="228"/>
      <c r="Z11" s="228"/>
    </row>
    <row r="12" spans="1:26" ht="29.5" customHeight="1" x14ac:dyDescent="0.35">
      <c r="A12" s="563"/>
      <c r="B12" s="566"/>
      <c r="C12" s="569"/>
      <c r="D12" s="572"/>
      <c r="E12" s="278">
        <v>5</v>
      </c>
      <c r="F12" s="285"/>
      <c r="G12" s="286"/>
      <c r="H12" s="286"/>
      <c r="I12" s="221" t="str">
        <f t="shared" si="0"/>
        <v xml:space="preserve">  </v>
      </c>
      <c r="J12" s="283"/>
      <c r="K12" s="232" t="str">
        <f>+IFERROR(VLOOKUP($J12,'10 FORMULAS'!$B$53:$C$53,2,0),"")</f>
        <v/>
      </c>
      <c r="L12" s="232" t="str">
        <f t="shared" si="1"/>
        <v/>
      </c>
      <c r="M12" s="279"/>
      <c r="N12" s="232" t="str">
        <f>+IFERROR(VLOOKUP($M12,'10 FORMULAS'!$B$54:$C$55,2,0),"")</f>
        <v/>
      </c>
      <c r="O12" s="280"/>
      <c r="P12" s="280"/>
      <c r="Q12" s="280"/>
      <c r="R12" s="280"/>
      <c r="S12" s="232" t="str">
        <f t="shared" si="2"/>
        <v/>
      </c>
      <c r="T12" s="232" t="str">
        <f>+IFERROR(U11*S12,"")</f>
        <v/>
      </c>
      <c r="U12" s="232" t="str">
        <f>+IFERROR(U11-T12,"")</f>
        <v/>
      </c>
      <c r="V12" s="583"/>
      <c r="W12" s="38"/>
      <c r="X12" s="228"/>
      <c r="Y12" s="228"/>
      <c r="Z12" s="228"/>
    </row>
    <row r="13" spans="1:26" ht="29.5" customHeight="1" thickBot="1" x14ac:dyDescent="0.4">
      <c r="A13" s="564"/>
      <c r="B13" s="567"/>
      <c r="C13" s="570"/>
      <c r="D13" s="573"/>
      <c r="E13" s="281">
        <v>6</v>
      </c>
      <c r="F13" s="287"/>
      <c r="G13" s="288"/>
      <c r="H13" s="288"/>
      <c r="I13" s="347" t="str">
        <f t="shared" si="0"/>
        <v xml:space="preserve">  </v>
      </c>
      <c r="J13" s="380"/>
      <c r="K13" s="348" t="str">
        <f>+IFERROR(VLOOKUP($J13,'10 FORMULAS'!$B$53:$C$53,2,0),"")</f>
        <v/>
      </c>
      <c r="L13" s="348" t="str">
        <f t="shared" si="1"/>
        <v/>
      </c>
      <c r="M13" s="349"/>
      <c r="N13" s="348" t="str">
        <f>+IFERROR(VLOOKUP($M13,'10 FORMULAS'!$B$54:$C$55,2,0),"")</f>
        <v/>
      </c>
      <c r="O13" s="350"/>
      <c r="P13" s="350"/>
      <c r="Q13" s="350"/>
      <c r="R13" s="350"/>
      <c r="S13" s="348" t="str">
        <f t="shared" si="2"/>
        <v/>
      </c>
      <c r="T13" s="348" t="str">
        <f>+IFERROR(U12*S13,"")</f>
        <v/>
      </c>
      <c r="U13" s="348" t="str">
        <f>+IFERROR(U12-T13,"")</f>
        <v/>
      </c>
      <c r="V13" s="584"/>
      <c r="W13" s="38"/>
      <c r="X13" s="228"/>
      <c r="Y13" s="228"/>
      <c r="Z13" s="228"/>
    </row>
    <row r="14" spans="1:26" ht="29.5" customHeight="1" x14ac:dyDescent="0.35">
      <c r="A14" s="562" t="str">
        <f>'2 CONTEXTO E IDENTIFICACIÓN'!A10</f>
        <v>R2</v>
      </c>
      <c r="B14" s="565" t="str">
        <f>+'2 CONTEXTO E IDENTIFICACIÓN'!J10</f>
        <v>Posibilidad  de efecto dañoso sobre bienes de uso fiscal por perdida, hurto o daño de elementos devolutivos y de consumo necesarios para la gestión ambiental, social y de sst  a causa de falta de cuidado y debilidades en los controles internos</v>
      </c>
      <c r="C14" s="599">
        <f>+'3 PROBABIL E IMPACTO INHERENTE'!E10</f>
        <v>0.6</v>
      </c>
      <c r="D14" s="571">
        <f>+'3 PROBABIL E IMPACTO INHERENTE'!M10</f>
        <v>0.6</v>
      </c>
      <c r="E14" s="342">
        <v>1</v>
      </c>
      <c r="F14" s="259"/>
      <c r="G14" s="52"/>
      <c r="H14" s="52"/>
      <c r="I14" s="343" t="str">
        <f t="shared" si="0"/>
        <v xml:space="preserve">  </v>
      </c>
      <c r="J14" s="379"/>
      <c r="K14" s="344" t="str">
        <f>+IFERROR(VLOOKUP($J14,'10 FORMULAS'!$B$53:$C$53,2,0),"")</f>
        <v/>
      </c>
      <c r="L14" s="344" t="str">
        <f t="shared" si="1"/>
        <v/>
      </c>
      <c r="M14" s="345"/>
      <c r="N14" s="344" t="str">
        <f>+IFERROR(VLOOKUP($M14,'10 FORMULAS'!$B$54:$C$55,2,0),"")</f>
        <v/>
      </c>
      <c r="O14" s="346"/>
      <c r="P14" s="346"/>
      <c r="Q14" s="346"/>
      <c r="R14" s="346"/>
      <c r="S14" s="344" t="str">
        <f t="shared" si="2"/>
        <v/>
      </c>
      <c r="T14" s="344" t="str">
        <f>+IFERROR(D14*S14,"")</f>
        <v/>
      </c>
      <c r="U14" s="344" t="str">
        <f>+IFERROR(D14-T14,"")</f>
        <v/>
      </c>
      <c r="V14" s="582">
        <v>0.6</v>
      </c>
      <c r="W14" s="38"/>
      <c r="X14" s="228"/>
      <c r="Y14" s="229"/>
      <c r="Z14" s="229"/>
    </row>
    <row r="15" spans="1:26" ht="29.5" customHeight="1" x14ac:dyDescent="0.35">
      <c r="A15" s="563"/>
      <c r="B15" s="566"/>
      <c r="C15" s="591"/>
      <c r="D15" s="572"/>
      <c r="E15" s="278">
        <v>2</v>
      </c>
      <c r="F15" s="258"/>
      <c r="G15" s="194"/>
      <c r="H15" s="194"/>
      <c r="I15" s="221" t="str">
        <f t="shared" si="0"/>
        <v xml:space="preserve">  </v>
      </c>
      <c r="J15" s="283"/>
      <c r="K15" s="232" t="str">
        <f>+IFERROR(VLOOKUP($J15,'10 FORMULAS'!$B$53:$C$53,2,0),"")</f>
        <v/>
      </c>
      <c r="L15" s="232" t="str">
        <f t="shared" si="1"/>
        <v/>
      </c>
      <c r="M15" s="279"/>
      <c r="N15" s="232" t="str">
        <f>+IFERROR(VLOOKUP($M15,'10 FORMULAS'!$B$54:$C$55,2,0),"")</f>
        <v/>
      </c>
      <c r="O15" s="280"/>
      <c r="P15" s="280"/>
      <c r="Q15" s="280"/>
      <c r="R15" s="280"/>
      <c r="S15" s="232" t="str">
        <f t="shared" si="2"/>
        <v/>
      </c>
      <c r="T15" s="232" t="str">
        <f>+IFERROR(U14*S15,"")</f>
        <v/>
      </c>
      <c r="U15" s="232" t="str">
        <f>+IFERROR(U14-T15,"")</f>
        <v/>
      </c>
      <c r="V15" s="583"/>
      <c r="W15" s="38"/>
      <c r="X15" s="228"/>
      <c r="Y15" s="229"/>
      <c r="Z15" s="229"/>
    </row>
    <row r="16" spans="1:26" ht="29.5" customHeight="1" x14ac:dyDescent="0.35">
      <c r="A16" s="563"/>
      <c r="B16" s="566"/>
      <c r="C16" s="591"/>
      <c r="D16" s="572"/>
      <c r="E16" s="278">
        <v>3</v>
      </c>
      <c r="F16" s="258"/>
      <c r="G16" s="194"/>
      <c r="H16" s="194"/>
      <c r="I16" s="221" t="str">
        <f t="shared" si="0"/>
        <v xml:space="preserve">  </v>
      </c>
      <c r="J16" s="283"/>
      <c r="K16" s="232" t="str">
        <f>+IFERROR(VLOOKUP($J16,'10 FORMULAS'!$B$53:$C$53,2,0),"")</f>
        <v/>
      </c>
      <c r="L16" s="232" t="str">
        <f t="shared" si="1"/>
        <v/>
      </c>
      <c r="M16" s="279"/>
      <c r="N16" s="232" t="str">
        <f>+IFERROR(VLOOKUP($M16,'10 FORMULAS'!$B$54:$C$55,2,0),"")</f>
        <v/>
      </c>
      <c r="O16" s="280"/>
      <c r="P16" s="280"/>
      <c r="Q16" s="280"/>
      <c r="R16" s="280"/>
      <c r="S16" s="232" t="str">
        <f t="shared" si="2"/>
        <v/>
      </c>
      <c r="T16" s="232" t="str">
        <f>+IFERROR(U15*S16,"")</f>
        <v/>
      </c>
      <c r="U16" s="232" t="str">
        <f>+IFERROR(U15-T16,"")</f>
        <v/>
      </c>
      <c r="V16" s="583"/>
      <c r="W16" s="38"/>
      <c r="X16" s="228"/>
      <c r="Y16" s="229"/>
      <c r="Z16" s="229"/>
    </row>
    <row r="17" spans="1:26" ht="29.5" customHeight="1" x14ac:dyDescent="0.35">
      <c r="A17" s="575"/>
      <c r="B17" s="577"/>
      <c r="C17" s="591"/>
      <c r="D17" s="592"/>
      <c r="E17" s="278">
        <v>4</v>
      </c>
      <c r="F17" s="260"/>
      <c r="G17" s="255"/>
      <c r="H17" s="255"/>
      <c r="I17" s="221" t="str">
        <f t="shared" si="0"/>
        <v xml:space="preserve">  </v>
      </c>
      <c r="J17" s="283"/>
      <c r="K17" s="232" t="str">
        <f>+IFERROR(VLOOKUP($J17,'10 FORMULAS'!$B$53:$C$53,2,0),"")</f>
        <v/>
      </c>
      <c r="L17" s="232" t="str">
        <f t="shared" si="1"/>
        <v/>
      </c>
      <c r="M17" s="279"/>
      <c r="N17" s="232" t="str">
        <f>+IFERROR(VLOOKUP($M17,'10 FORMULAS'!$B$54:$C$55,2,0),"")</f>
        <v/>
      </c>
      <c r="O17" s="280"/>
      <c r="P17" s="280"/>
      <c r="Q17" s="280"/>
      <c r="R17" s="280"/>
      <c r="S17" s="232" t="str">
        <f t="shared" si="2"/>
        <v/>
      </c>
      <c r="T17" s="232" t="str">
        <f>+IFERROR(U16*S17,"")</f>
        <v/>
      </c>
      <c r="U17" s="232" t="str">
        <f>+IFERROR(U16-T17,"")</f>
        <v/>
      </c>
      <c r="V17" s="601"/>
      <c r="W17" s="38"/>
      <c r="X17" s="228"/>
      <c r="Y17" s="229"/>
      <c r="Z17" s="229"/>
    </row>
    <row r="18" spans="1:26" ht="29.5" customHeight="1" x14ac:dyDescent="0.35">
      <c r="A18" s="575"/>
      <c r="B18" s="577"/>
      <c r="C18" s="591"/>
      <c r="D18" s="592"/>
      <c r="E18" s="278">
        <v>5</v>
      </c>
      <c r="F18" s="260"/>
      <c r="G18" s="255"/>
      <c r="H18" s="255"/>
      <c r="I18" s="221" t="str">
        <f t="shared" si="0"/>
        <v xml:space="preserve">  </v>
      </c>
      <c r="J18" s="283"/>
      <c r="K18" s="232" t="str">
        <f>+IFERROR(VLOOKUP($J18,'10 FORMULAS'!$B$53:$C$53,2,0),"")</f>
        <v/>
      </c>
      <c r="L18" s="232" t="str">
        <f t="shared" si="1"/>
        <v/>
      </c>
      <c r="M18" s="279"/>
      <c r="N18" s="232" t="str">
        <f>+IFERROR(VLOOKUP($M18,'10 FORMULAS'!$B$54:$C$55,2,0),"")</f>
        <v/>
      </c>
      <c r="O18" s="280"/>
      <c r="P18" s="280"/>
      <c r="Q18" s="280"/>
      <c r="R18" s="280"/>
      <c r="S18" s="232" t="str">
        <f t="shared" si="2"/>
        <v/>
      </c>
      <c r="T18" s="232" t="str">
        <f>+IFERROR(U17*S18,"")</f>
        <v/>
      </c>
      <c r="U18" s="232" t="str">
        <f>+IFERROR(U17-T18,"")</f>
        <v/>
      </c>
      <c r="V18" s="601"/>
      <c r="W18" s="38"/>
      <c r="X18" s="228"/>
      <c r="Y18" s="229"/>
      <c r="Z18" s="229"/>
    </row>
    <row r="19" spans="1:26" ht="29.5" customHeight="1" thickBot="1" x14ac:dyDescent="0.4">
      <c r="A19" s="564"/>
      <c r="B19" s="567"/>
      <c r="C19" s="600"/>
      <c r="D19" s="573"/>
      <c r="E19" s="281">
        <v>6</v>
      </c>
      <c r="F19" s="261"/>
      <c r="G19" s="195"/>
      <c r="H19" s="195"/>
      <c r="I19" s="347" t="str">
        <f t="shared" si="0"/>
        <v xml:space="preserve">  </v>
      </c>
      <c r="J19" s="380"/>
      <c r="K19" s="348" t="str">
        <f>+IFERROR(VLOOKUP($J19,'10 FORMULAS'!$B$53:$C$53,2,0),"")</f>
        <v/>
      </c>
      <c r="L19" s="348" t="str">
        <f t="shared" si="1"/>
        <v/>
      </c>
      <c r="M19" s="349"/>
      <c r="N19" s="348" t="str">
        <f>+IFERROR(VLOOKUP($M19,'10 FORMULAS'!$B$54:$C$55,2,0),"")</f>
        <v/>
      </c>
      <c r="O19" s="350"/>
      <c r="P19" s="350"/>
      <c r="Q19" s="350"/>
      <c r="R19" s="350"/>
      <c r="S19" s="348" t="str">
        <f t="shared" si="2"/>
        <v/>
      </c>
      <c r="T19" s="348" t="str">
        <f>+IFERROR(U18*S19,"")</f>
        <v/>
      </c>
      <c r="U19" s="348" t="str">
        <f>+IFERROR(U18-T19,"")</f>
        <v/>
      </c>
      <c r="V19" s="584"/>
      <c r="W19" s="38"/>
    </row>
    <row r="20" spans="1:26" ht="29.5" customHeight="1" x14ac:dyDescent="0.35">
      <c r="A20" s="562" t="str">
        <f>'2 CONTEXTO E IDENTIFICACIÓN'!A11</f>
        <v>R3</v>
      </c>
      <c r="B20" s="565" t="str">
        <f>+'2 CONTEXTO E IDENTIFICACIÓN'!J11</f>
        <v>Posibilidad de afectación reputacional por intervenciones con incumplimientos de calidad  a causa de deficiencia en los materiales e insumos que  no cumplen con las especificaciones técnicas en los diferente tipos de intervención, y/o insuficiencia en la operatividad de la maquinaria y equipo.</v>
      </c>
      <c r="C20" s="568">
        <f>+'3 PROBABIL E IMPACTO INHERENTE'!E11</f>
        <v>0.6</v>
      </c>
      <c r="D20" s="571">
        <f>+'3 PROBABIL E IMPACTO INHERENTE'!M11</f>
        <v>0.6</v>
      </c>
      <c r="E20" s="342">
        <v>1</v>
      </c>
      <c r="F20" s="259"/>
      <c r="G20" s="52"/>
      <c r="H20" s="52"/>
      <c r="I20" s="343" t="str">
        <f t="shared" si="0"/>
        <v xml:space="preserve">  </v>
      </c>
      <c r="J20" s="379"/>
      <c r="K20" s="344" t="str">
        <f>+IFERROR(VLOOKUP($J20,'10 FORMULAS'!$B$53:$C$53,2,0),"")</f>
        <v/>
      </c>
      <c r="L20" s="344" t="str">
        <f t="shared" si="1"/>
        <v/>
      </c>
      <c r="M20" s="345"/>
      <c r="N20" s="344" t="str">
        <f>+IFERROR(VLOOKUP($M20,'10 FORMULAS'!$B$54:$C$55,2,0),"")</f>
        <v/>
      </c>
      <c r="O20" s="346"/>
      <c r="P20" s="346"/>
      <c r="Q20" s="346"/>
      <c r="R20" s="346"/>
      <c r="S20" s="344" t="str">
        <f t="shared" si="2"/>
        <v/>
      </c>
      <c r="T20" s="344" t="str">
        <f t="shared" ref="T20:T51" si="3">+IFERROR(D20*S20,"")</f>
        <v/>
      </c>
      <c r="U20" s="344" t="str">
        <f t="shared" ref="U20:U51" si="4">+IFERROR(D20-T20,"")</f>
        <v/>
      </c>
      <c r="V20" s="582">
        <v>0.6</v>
      </c>
      <c r="W20" s="38"/>
      <c r="X20" s="228"/>
      <c r="Y20" s="229"/>
      <c r="Z20" s="229"/>
    </row>
    <row r="21" spans="1:26" ht="29.5" customHeight="1" x14ac:dyDescent="0.35">
      <c r="A21" s="563"/>
      <c r="B21" s="566"/>
      <c r="C21" s="569"/>
      <c r="D21" s="572"/>
      <c r="E21" s="278">
        <v>2</v>
      </c>
      <c r="F21" s="258"/>
      <c r="G21" s="194"/>
      <c r="H21" s="194"/>
      <c r="I21" s="221" t="str">
        <f t="shared" si="0"/>
        <v xml:space="preserve">  </v>
      </c>
      <c r="J21" s="283"/>
      <c r="K21" s="232" t="str">
        <f>+IFERROR(VLOOKUP($J21,'10 FORMULAS'!$B$53:$C$53,2,0),"")</f>
        <v/>
      </c>
      <c r="L21" s="232" t="str">
        <f t="shared" si="1"/>
        <v/>
      </c>
      <c r="M21" s="279"/>
      <c r="N21" s="232" t="str">
        <f>+IFERROR(VLOOKUP($M21,'10 FORMULAS'!$B$54:$C$55,2,0),"")</f>
        <v/>
      </c>
      <c r="O21" s="280"/>
      <c r="P21" s="280"/>
      <c r="Q21" s="280"/>
      <c r="R21" s="280"/>
      <c r="S21" s="232" t="str">
        <f t="shared" si="2"/>
        <v/>
      </c>
      <c r="T21" s="232" t="str">
        <f t="shared" si="3"/>
        <v/>
      </c>
      <c r="U21" s="232" t="str">
        <f t="shared" si="4"/>
        <v/>
      </c>
      <c r="V21" s="583"/>
      <c r="W21" s="38"/>
      <c r="X21" s="228"/>
      <c r="Y21" s="229"/>
      <c r="Z21" s="229"/>
    </row>
    <row r="22" spans="1:26" ht="29.5" customHeight="1" x14ac:dyDescent="0.35">
      <c r="A22" s="563"/>
      <c r="B22" s="566"/>
      <c r="C22" s="569"/>
      <c r="D22" s="572"/>
      <c r="E22" s="278">
        <v>3</v>
      </c>
      <c r="F22" s="258"/>
      <c r="G22" s="194"/>
      <c r="H22" s="194"/>
      <c r="I22" s="221" t="str">
        <f t="shared" si="0"/>
        <v xml:space="preserve">  </v>
      </c>
      <c r="J22" s="283"/>
      <c r="K22" s="232" t="str">
        <f>+IFERROR(VLOOKUP($J22,'10 FORMULAS'!$B$53:$C$53,2,0),"")</f>
        <v/>
      </c>
      <c r="L22" s="232" t="str">
        <f t="shared" si="1"/>
        <v/>
      </c>
      <c r="M22" s="279"/>
      <c r="N22" s="232" t="str">
        <f>+IFERROR(VLOOKUP($M22,'10 FORMULAS'!$B$54:$C$55,2,0),"")</f>
        <v/>
      </c>
      <c r="O22" s="280"/>
      <c r="P22" s="280"/>
      <c r="Q22" s="280"/>
      <c r="R22" s="280"/>
      <c r="S22" s="232" t="str">
        <f t="shared" si="2"/>
        <v/>
      </c>
      <c r="T22" s="232" t="str">
        <f t="shared" si="3"/>
        <v/>
      </c>
      <c r="U22" s="232" t="str">
        <f t="shared" si="4"/>
        <v/>
      </c>
      <c r="V22" s="583"/>
      <c r="W22" s="38"/>
      <c r="X22" s="228"/>
      <c r="Y22" s="229"/>
      <c r="Z22" s="229"/>
    </row>
    <row r="23" spans="1:26" ht="29.5" customHeight="1" x14ac:dyDescent="0.35">
      <c r="A23" s="563"/>
      <c r="B23" s="566"/>
      <c r="C23" s="569"/>
      <c r="D23" s="572"/>
      <c r="E23" s="278">
        <v>4</v>
      </c>
      <c r="F23" s="258"/>
      <c r="G23" s="194"/>
      <c r="H23" s="194"/>
      <c r="I23" s="221" t="str">
        <f t="shared" si="0"/>
        <v xml:space="preserve">  </v>
      </c>
      <c r="J23" s="283"/>
      <c r="K23" s="232" t="str">
        <f>+IFERROR(VLOOKUP($J23,'10 FORMULAS'!$B$53:$C$53,2,0),"")</f>
        <v/>
      </c>
      <c r="L23" s="232" t="str">
        <f t="shared" si="1"/>
        <v/>
      </c>
      <c r="M23" s="279"/>
      <c r="N23" s="232" t="str">
        <f>+IFERROR(VLOOKUP($M23,'10 FORMULAS'!$B$54:$C$55,2,0),"")</f>
        <v/>
      </c>
      <c r="O23" s="280"/>
      <c r="P23" s="280"/>
      <c r="Q23" s="280"/>
      <c r="R23" s="280"/>
      <c r="S23" s="232" t="str">
        <f t="shared" si="2"/>
        <v/>
      </c>
      <c r="T23" s="232" t="str">
        <f t="shared" si="3"/>
        <v/>
      </c>
      <c r="U23" s="232" t="str">
        <f t="shared" si="4"/>
        <v/>
      </c>
      <c r="V23" s="583"/>
      <c r="W23" s="38"/>
      <c r="X23" s="228"/>
      <c r="Y23" s="229"/>
      <c r="Z23" s="229"/>
    </row>
    <row r="24" spans="1:26" ht="29.5" customHeight="1" x14ac:dyDescent="0.35">
      <c r="A24" s="563"/>
      <c r="B24" s="566"/>
      <c r="C24" s="569"/>
      <c r="D24" s="572"/>
      <c r="E24" s="278">
        <v>5</v>
      </c>
      <c r="F24" s="258"/>
      <c r="G24" s="194"/>
      <c r="H24" s="194"/>
      <c r="I24" s="221" t="str">
        <f t="shared" si="0"/>
        <v xml:space="preserve">  </v>
      </c>
      <c r="J24" s="283"/>
      <c r="K24" s="232" t="str">
        <f>+IFERROR(VLOOKUP($J24,'10 FORMULAS'!$B$53:$C$53,2,0),"")</f>
        <v/>
      </c>
      <c r="L24" s="232" t="str">
        <f t="shared" si="1"/>
        <v/>
      </c>
      <c r="M24" s="279"/>
      <c r="N24" s="232" t="str">
        <f>+IFERROR(VLOOKUP($M24,'10 FORMULAS'!$B$54:$C$55,2,0),"")</f>
        <v/>
      </c>
      <c r="O24" s="280"/>
      <c r="P24" s="280"/>
      <c r="Q24" s="280"/>
      <c r="R24" s="280"/>
      <c r="S24" s="232" t="str">
        <f t="shared" si="2"/>
        <v/>
      </c>
      <c r="T24" s="232" t="str">
        <f t="shared" si="3"/>
        <v/>
      </c>
      <c r="U24" s="232" t="str">
        <f t="shared" si="4"/>
        <v/>
      </c>
      <c r="V24" s="583"/>
      <c r="W24" s="38"/>
      <c r="X24" s="228"/>
      <c r="Y24" s="229"/>
      <c r="Z24" s="229"/>
    </row>
    <row r="25" spans="1:26" ht="29.5" customHeight="1" thickBot="1" x14ac:dyDescent="0.4">
      <c r="A25" s="564"/>
      <c r="B25" s="567"/>
      <c r="C25" s="570"/>
      <c r="D25" s="573"/>
      <c r="E25" s="281">
        <v>6</v>
      </c>
      <c r="F25" s="261"/>
      <c r="G25" s="195"/>
      <c r="H25" s="195"/>
      <c r="I25" s="347" t="str">
        <f t="shared" si="0"/>
        <v xml:space="preserve">  </v>
      </c>
      <c r="J25" s="380"/>
      <c r="K25" s="348" t="str">
        <f>+IFERROR(VLOOKUP($J25,'10 FORMULAS'!$B$53:$C$53,2,0),"")</f>
        <v/>
      </c>
      <c r="L25" s="348" t="str">
        <f t="shared" si="1"/>
        <v/>
      </c>
      <c r="M25" s="349"/>
      <c r="N25" s="348" t="str">
        <f>+IFERROR(VLOOKUP($M25,'10 FORMULAS'!$B$54:$C$55,2,0),"")</f>
        <v/>
      </c>
      <c r="O25" s="350"/>
      <c r="P25" s="350"/>
      <c r="Q25" s="350"/>
      <c r="R25" s="350"/>
      <c r="S25" s="348" t="str">
        <f t="shared" si="2"/>
        <v/>
      </c>
      <c r="T25" s="348" t="str">
        <f t="shared" si="3"/>
        <v/>
      </c>
      <c r="U25" s="348" t="str">
        <f t="shared" si="4"/>
        <v/>
      </c>
      <c r="V25" s="584"/>
      <c r="W25" s="38"/>
    </row>
    <row r="26" spans="1:26" ht="29.5" customHeight="1" x14ac:dyDescent="0.35">
      <c r="A26" s="562" t="str">
        <f>'2 CONTEXTO E IDENTIFICACIÓN'!A12</f>
        <v>R4</v>
      </c>
      <c r="B26" s="565" t="str">
        <f>+'2 CONTEXTO E IDENTIFICACIÓN'!J12</f>
        <v>Posibilidad de afectación económica y reputacional por retrasos desde su iniciación, ejecución y terminación de la obra.   a causa de debido a  que se presentan imprevistos e incumplimientos en el suministro de equipo, maquinaria e insumos y la falta de reacción a las alertas generadas durante el intervención de las obras.</v>
      </c>
      <c r="C26" s="568">
        <f>+'3 PROBABIL E IMPACTO INHERENTE'!E12</f>
        <v>0.8</v>
      </c>
      <c r="D26" s="571">
        <f>+'3 PROBABIL E IMPACTO INHERENTE'!M12</f>
        <v>0.8</v>
      </c>
      <c r="E26" s="342">
        <v>1</v>
      </c>
      <c r="F26" s="259"/>
      <c r="G26" s="52"/>
      <c r="H26" s="52"/>
      <c r="I26" s="343" t="str">
        <f t="shared" si="0"/>
        <v xml:space="preserve">  </v>
      </c>
      <c r="J26" s="379"/>
      <c r="K26" s="344" t="str">
        <f>+IFERROR(VLOOKUP($J26,'10 FORMULAS'!$B$53:$C$53,2,0),"")</f>
        <v/>
      </c>
      <c r="L26" s="344" t="str">
        <f t="shared" si="1"/>
        <v/>
      </c>
      <c r="M26" s="345"/>
      <c r="N26" s="344" t="str">
        <f>+IFERROR(VLOOKUP($M26,'10 FORMULAS'!$B$54:$C$55,2,0),"")</f>
        <v/>
      </c>
      <c r="O26" s="346"/>
      <c r="P26" s="346"/>
      <c r="Q26" s="346"/>
      <c r="R26" s="346"/>
      <c r="S26" s="344" t="str">
        <f t="shared" si="2"/>
        <v/>
      </c>
      <c r="T26" s="344" t="str">
        <f t="shared" si="3"/>
        <v/>
      </c>
      <c r="U26" s="344" t="str">
        <f t="shared" si="4"/>
        <v/>
      </c>
      <c r="V26" s="582">
        <v>0.8</v>
      </c>
      <c r="W26" s="38"/>
      <c r="X26" s="228"/>
      <c r="Y26" s="229"/>
      <c r="Z26" s="229"/>
    </row>
    <row r="27" spans="1:26" ht="29.5" customHeight="1" x14ac:dyDescent="0.35">
      <c r="A27" s="563"/>
      <c r="B27" s="566"/>
      <c r="C27" s="569"/>
      <c r="D27" s="572"/>
      <c r="E27" s="278">
        <v>2</v>
      </c>
      <c r="F27" s="258"/>
      <c r="G27" s="194"/>
      <c r="H27" s="194"/>
      <c r="I27" s="221" t="str">
        <f t="shared" si="0"/>
        <v xml:space="preserve">  </v>
      </c>
      <c r="J27" s="283"/>
      <c r="K27" s="232" t="str">
        <f>+IFERROR(VLOOKUP($J27,'10 FORMULAS'!$B$53:$C$53,2,0),"")</f>
        <v/>
      </c>
      <c r="L27" s="232" t="str">
        <f t="shared" si="1"/>
        <v/>
      </c>
      <c r="M27" s="279"/>
      <c r="N27" s="232" t="str">
        <f>+IFERROR(VLOOKUP($M27,'10 FORMULAS'!$B$54:$C$55,2,0),"")</f>
        <v/>
      </c>
      <c r="O27" s="280"/>
      <c r="P27" s="280"/>
      <c r="Q27" s="280"/>
      <c r="R27" s="280"/>
      <c r="S27" s="232" t="str">
        <f t="shared" si="2"/>
        <v/>
      </c>
      <c r="T27" s="232" t="str">
        <f t="shared" si="3"/>
        <v/>
      </c>
      <c r="U27" s="232" t="str">
        <f t="shared" si="4"/>
        <v/>
      </c>
      <c r="V27" s="583"/>
      <c r="W27" s="38"/>
      <c r="X27" s="228"/>
      <c r="Y27" s="229"/>
      <c r="Z27" s="229"/>
    </row>
    <row r="28" spans="1:26" ht="29.5" customHeight="1" x14ac:dyDescent="0.35">
      <c r="A28" s="563"/>
      <c r="B28" s="566"/>
      <c r="C28" s="569"/>
      <c r="D28" s="572"/>
      <c r="E28" s="278">
        <v>3</v>
      </c>
      <c r="F28" s="258"/>
      <c r="G28" s="194"/>
      <c r="H28" s="194"/>
      <c r="I28" s="221" t="str">
        <f t="shared" si="0"/>
        <v xml:space="preserve">  </v>
      </c>
      <c r="J28" s="283"/>
      <c r="K28" s="232" t="str">
        <f>+IFERROR(VLOOKUP($J28,'10 FORMULAS'!$B$53:$C$53,2,0),"")</f>
        <v/>
      </c>
      <c r="L28" s="232" t="str">
        <f t="shared" si="1"/>
        <v/>
      </c>
      <c r="M28" s="279"/>
      <c r="N28" s="232" t="str">
        <f>+IFERROR(VLOOKUP($M28,'10 FORMULAS'!$B$54:$C$55,2,0),"")</f>
        <v/>
      </c>
      <c r="O28" s="280"/>
      <c r="P28" s="280"/>
      <c r="Q28" s="280"/>
      <c r="R28" s="280"/>
      <c r="S28" s="232" t="str">
        <f t="shared" si="2"/>
        <v/>
      </c>
      <c r="T28" s="232" t="str">
        <f t="shared" si="3"/>
        <v/>
      </c>
      <c r="U28" s="232" t="str">
        <f t="shared" si="4"/>
        <v/>
      </c>
      <c r="V28" s="583"/>
      <c r="W28" s="38"/>
      <c r="X28" s="228"/>
      <c r="Y28" s="229"/>
      <c r="Z28" s="229"/>
    </row>
    <row r="29" spans="1:26" ht="29.5" customHeight="1" x14ac:dyDescent="0.35">
      <c r="A29" s="563"/>
      <c r="B29" s="566"/>
      <c r="C29" s="569"/>
      <c r="D29" s="572"/>
      <c r="E29" s="278">
        <v>4</v>
      </c>
      <c r="F29" s="258"/>
      <c r="G29" s="194"/>
      <c r="H29" s="194"/>
      <c r="I29" s="221" t="str">
        <f t="shared" si="0"/>
        <v xml:space="preserve">  </v>
      </c>
      <c r="J29" s="283"/>
      <c r="K29" s="232" t="str">
        <f>+IFERROR(VLOOKUP($J29,'10 FORMULAS'!$B$53:$C$53,2,0),"")</f>
        <v/>
      </c>
      <c r="L29" s="232" t="str">
        <f t="shared" si="1"/>
        <v/>
      </c>
      <c r="M29" s="279"/>
      <c r="N29" s="232" t="str">
        <f>+IFERROR(VLOOKUP($M29,'10 FORMULAS'!$B$54:$C$55,2,0),"")</f>
        <v/>
      </c>
      <c r="O29" s="280"/>
      <c r="P29" s="280"/>
      <c r="Q29" s="280"/>
      <c r="R29" s="280"/>
      <c r="S29" s="232" t="str">
        <f t="shared" si="2"/>
        <v/>
      </c>
      <c r="T29" s="232" t="str">
        <f t="shared" si="3"/>
        <v/>
      </c>
      <c r="U29" s="232" t="str">
        <f t="shared" si="4"/>
        <v/>
      </c>
      <c r="V29" s="583"/>
      <c r="W29" s="38"/>
      <c r="X29" s="228"/>
      <c r="Y29" s="229"/>
      <c r="Z29" s="229"/>
    </row>
    <row r="30" spans="1:26" ht="29.5" customHeight="1" x14ac:dyDescent="0.35">
      <c r="A30" s="563"/>
      <c r="B30" s="566"/>
      <c r="C30" s="569"/>
      <c r="D30" s="572"/>
      <c r="E30" s="278">
        <v>5</v>
      </c>
      <c r="F30" s="258"/>
      <c r="G30" s="194"/>
      <c r="H30" s="194"/>
      <c r="I30" s="221" t="str">
        <f t="shared" si="0"/>
        <v xml:space="preserve">  </v>
      </c>
      <c r="J30" s="283"/>
      <c r="K30" s="232" t="str">
        <f>+IFERROR(VLOOKUP($J30,'10 FORMULAS'!$B$53:$C$53,2,0),"")</f>
        <v/>
      </c>
      <c r="L30" s="232" t="str">
        <f t="shared" si="1"/>
        <v/>
      </c>
      <c r="M30" s="279"/>
      <c r="N30" s="232" t="str">
        <f>+IFERROR(VLOOKUP($M30,'10 FORMULAS'!$B$54:$C$55,2,0),"")</f>
        <v/>
      </c>
      <c r="O30" s="280"/>
      <c r="P30" s="280"/>
      <c r="Q30" s="280"/>
      <c r="R30" s="280"/>
      <c r="S30" s="232" t="str">
        <f t="shared" si="2"/>
        <v/>
      </c>
      <c r="T30" s="232" t="str">
        <f t="shared" si="3"/>
        <v/>
      </c>
      <c r="U30" s="232" t="str">
        <f t="shared" si="4"/>
        <v/>
      </c>
      <c r="V30" s="583"/>
      <c r="W30" s="38"/>
      <c r="X30" s="228"/>
      <c r="Y30" s="229"/>
      <c r="Z30" s="229"/>
    </row>
    <row r="31" spans="1:26" ht="29.5" customHeight="1" thickBot="1" x14ac:dyDescent="0.4">
      <c r="A31" s="564"/>
      <c r="B31" s="567"/>
      <c r="C31" s="570"/>
      <c r="D31" s="573"/>
      <c r="E31" s="281">
        <v>6</v>
      </c>
      <c r="F31" s="261"/>
      <c r="G31" s="195"/>
      <c r="H31" s="195"/>
      <c r="I31" s="347" t="str">
        <f t="shared" si="0"/>
        <v xml:space="preserve">  </v>
      </c>
      <c r="J31" s="380"/>
      <c r="K31" s="348" t="str">
        <f>+IFERROR(VLOOKUP($J31,'10 FORMULAS'!$B$53:$C$53,2,0),"")</f>
        <v/>
      </c>
      <c r="L31" s="348" t="str">
        <f t="shared" si="1"/>
        <v/>
      </c>
      <c r="M31" s="349"/>
      <c r="N31" s="348" t="str">
        <f>+IFERROR(VLOOKUP($M31,'10 FORMULAS'!$B$54:$C$55,2,0),"")</f>
        <v/>
      </c>
      <c r="O31" s="350"/>
      <c r="P31" s="350"/>
      <c r="Q31" s="350"/>
      <c r="R31" s="350"/>
      <c r="S31" s="348" t="str">
        <f t="shared" si="2"/>
        <v/>
      </c>
      <c r="T31" s="348" t="str">
        <f t="shared" si="3"/>
        <v/>
      </c>
      <c r="U31" s="348" t="str">
        <f t="shared" si="4"/>
        <v/>
      </c>
      <c r="V31" s="584"/>
      <c r="W31" s="38"/>
    </row>
    <row r="32" spans="1:26" ht="29.5" customHeight="1" x14ac:dyDescent="0.35">
      <c r="A32" s="562" t="str">
        <f>'2 CONTEXTO E IDENTIFICACIÓN'!A13</f>
        <v>R5</v>
      </c>
      <c r="B32" s="565" t="str">
        <f>+'2 CONTEXTO E IDENTIFICACIÓN'!J13</f>
        <v xml:space="preserve"> por a causa de </v>
      </c>
      <c r="C32" s="568" t="str">
        <f>+'3 PROBABIL E IMPACTO INHERENTE'!E13</f>
        <v/>
      </c>
      <c r="D32" s="571" t="str">
        <f>+'3 PROBABIL E IMPACTO INHERENTE'!M13</f>
        <v/>
      </c>
      <c r="E32" s="342">
        <v>1</v>
      </c>
      <c r="F32" s="259"/>
      <c r="G32" s="52"/>
      <c r="H32" s="52"/>
      <c r="I32" s="343" t="str">
        <f t="shared" si="0"/>
        <v xml:space="preserve">  </v>
      </c>
      <c r="J32" s="379"/>
      <c r="K32" s="344" t="str">
        <f>+IFERROR(VLOOKUP($J32,'10 FORMULAS'!$B$53:$C$53,2,0),"")</f>
        <v/>
      </c>
      <c r="L32" s="344" t="str">
        <f t="shared" si="1"/>
        <v/>
      </c>
      <c r="M32" s="345"/>
      <c r="N32" s="344" t="str">
        <f>+IFERROR(VLOOKUP($M32,'10 FORMULAS'!$B$54:$C$55,2,0),"")</f>
        <v/>
      </c>
      <c r="O32" s="346"/>
      <c r="P32" s="346"/>
      <c r="Q32" s="346"/>
      <c r="R32" s="346"/>
      <c r="S32" s="344" t="str">
        <f t="shared" si="2"/>
        <v/>
      </c>
      <c r="T32" s="344" t="str">
        <f t="shared" si="3"/>
        <v/>
      </c>
      <c r="U32" s="344" t="str">
        <f t="shared" si="4"/>
        <v/>
      </c>
      <c r="V32" s="582"/>
      <c r="W32" s="38"/>
      <c r="X32" s="228"/>
      <c r="Y32" s="229"/>
      <c r="Z32" s="229"/>
    </row>
    <row r="33" spans="1:26" ht="29.5" customHeight="1" x14ac:dyDescent="0.35">
      <c r="A33" s="574"/>
      <c r="B33" s="576"/>
      <c r="C33" s="580"/>
      <c r="D33" s="581"/>
      <c r="E33" s="278">
        <v>2</v>
      </c>
      <c r="F33" s="257"/>
      <c r="G33" s="254"/>
      <c r="H33" s="254"/>
      <c r="I33" s="221" t="str">
        <f t="shared" si="0"/>
        <v xml:space="preserve">  </v>
      </c>
      <c r="J33" s="283"/>
      <c r="K33" s="232" t="str">
        <f>+IFERROR(VLOOKUP($J33,'10 FORMULAS'!$B$53:$C$53,2,0),"")</f>
        <v/>
      </c>
      <c r="L33" s="232" t="str">
        <f t="shared" si="1"/>
        <v/>
      </c>
      <c r="M33" s="279"/>
      <c r="N33" s="232" t="str">
        <f>+IFERROR(VLOOKUP($M33,'10 FORMULAS'!$B$54:$C$55,2,0),"")</f>
        <v/>
      </c>
      <c r="O33" s="280"/>
      <c r="P33" s="280"/>
      <c r="Q33" s="280"/>
      <c r="R33" s="280"/>
      <c r="S33" s="232" t="str">
        <f t="shared" si="2"/>
        <v/>
      </c>
      <c r="T33" s="232" t="str">
        <f t="shared" si="3"/>
        <v/>
      </c>
      <c r="U33" s="232" t="str">
        <f t="shared" si="4"/>
        <v/>
      </c>
      <c r="V33" s="602"/>
      <c r="W33" s="38"/>
      <c r="X33" s="228"/>
      <c r="Y33" s="229"/>
      <c r="Z33" s="229"/>
    </row>
    <row r="34" spans="1:26" ht="29.5" customHeight="1" x14ac:dyDescent="0.35">
      <c r="A34" s="574"/>
      <c r="B34" s="576"/>
      <c r="C34" s="580"/>
      <c r="D34" s="581"/>
      <c r="E34" s="278">
        <v>3</v>
      </c>
      <c r="F34" s="257"/>
      <c r="G34" s="254"/>
      <c r="H34" s="254"/>
      <c r="I34" s="221" t="str">
        <f t="shared" si="0"/>
        <v xml:space="preserve">  </v>
      </c>
      <c r="J34" s="283"/>
      <c r="K34" s="232" t="str">
        <f>+IFERROR(VLOOKUP($J34,'10 FORMULAS'!$B$53:$C$53,2,0),"")</f>
        <v/>
      </c>
      <c r="L34" s="232" t="str">
        <f t="shared" si="1"/>
        <v/>
      </c>
      <c r="M34" s="279"/>
      <c r="N34" s="232" t="str">
        <f>+IFERROR(VLOOKUP($M34,'10 FORMULAS'!$B$54:$C$55,2,0),"")</f>
        <v/>
      </c>
      <c r="O34" s="280"/>
      <c r="P34" s="280"/>
      <c r="Q34" s="280"/>
      <c r="R34" s="280"/>
      <c r="S34" s="232" t="str">
        <f t="shared" si="2"/>
        <v/>
      </c>
      <c r="T34" s="232" t="str">
        <f t="shared" si="3"/>
        <v/>
      </c>
      <c r="U34" s="232" t="str">
        <f t="shared" si="4"/>
        <v/>
      </c>
      <c r="V34" s="602"/>
      <c r="W34" s="38"/>
      <c r="X34" s="228"/>
      <c r="Y34" s="229"/>
      <c r="Z34" s="229"/>
    </row>
    <row r="35" spans="1:26" ht="29.5" customHeight="1" x14ac:dyDescent="0.35">
      <c r="A35" s="563"/>
      <c r="B35" s="566"/>
      <c r="C35" s="569"/>
      <c r="D35" s="572"/>
      <c r="E35" s="278">
        <v>4</v>
      </c>
      <c r="F35" s="258"/>
      <c r="G35" s="194"/>
      <c r="H35" s="194"/>
      <c r="I35" s="221" t="str">
        <f t="shared" si="0"/>
        <v xml:space="preserve">  </v>
      </c>
      <c r="J35" s="283"/>
      <c r="K35" s="232" t="str">
        <f>+IFERROR(VLOOKUP($J35,'10 FORMULAS'!$B$53:$C$53,2,0),"")</f>
        <v/>
      </c>
      <c r="L35" s="232" t="str">
        <f t="shared" si="1"/>
        <v/>
      </c>
      <c r="M35" s="279"/>
      <c r="N35" s="232" t="str">
        <f>+IFERROR(VLOOKUP($M35,'10 FORMULAS'!$B$54:$C$55,2,0),"")</f>
        <v/>
      </c>
      <c r="O35" s="280"/>
      <c r="P35" s="280"/>
      <c r="Q35" s="280"/>
      <c r="R35" s="280"/>
      <c r="S35" s="232" t="str">
        <f t="shared" si="2"/>
        <v/>
      </c>
      <c r="T35" s="232" t="str">
        <f t="shared" si="3"/>
        <v/>
      </c>
      <c r="U35" s="232" t="str">
        <f t="shared" si="4"/>
        <v/>
      </c>
      <c r="V35" s="583"/>
      <c r="W35" s="38"/>
      <c r="X35" s="228"/>
      <c r="Y35" s="229"/>
      <c r="Z35" s="229"/>
    </row>
    <row r="36" spans="1:26" ht="29.5" customHeight="1" x14ac:dyDescent="0.35">
      <c r="A36" s="563"/>
      <c r="B36" s="566"/>
      <c r="C36" s="569"/>
      <c r="D36" s="572"/>
      <c r="E36" s="278">
        <v>5</v>
      </c>
      <c r="F36" s="258"/>
      <c r="G36" s="194"/>
      <c r="H36" s="194"/>
      <c r="I36" s="221" t="str">
        <f t="shared" si="0"/>
        <v xml:space="preserve">  </v>
      </c>
      <c r="J36" s="283"/>
      <c r="K36" s="232" t="str">
        <f>+IFERROR(VLOOKUP($J36,'10 FORMULAS'!$B$53:$C$53,2,0),"")</f>
        <v/>
      </c>
      <c r="L36" s="232" t="str">
        <f t="shared" si="1"/>
        <v/>
      </c>
      <c r="M36" s="279"/>
      <c r="N36" s="232" t="str">
        <f>+IFERROR(VLOOKUP($M36,'10 FORMULAS'!$B$54:$C$55,2,0),"")</f>
        <v/>
      </c>
      <c r="O36" s="280"/>
      <c r="P36" s="280"/>
      <c r="Q36" s="280"/>
      <c r="R36" s="280"/>
      <c r="S36" s="232" t="str">
        <f t="shared" si="2"/>
        <v/>
      </c>
      <c r="T36" s="232" t="str">
        <f t="shared" si="3"/>
        <v/>
      </c>
      <c r="U36" s="232" t="str">
        <f t="shared" si="4"/>
        <v/>
      </c>
      <c r="V36" s="583"/>
      <c r="W36" s="38"/>
      <c r="X36" s="228"/>
      <c r="Y36" s="229"/>
      <c r="Z36" s="229"/>
    </row>
    <row r="37" spans="1:26" ht="29.5" customHeight="1" thickBot="1" x14ac:dyDescent="0.4">
      <c r="A37" s="564"/>
      <c r="B37" s="567"/>
      <c r="C37" s="570"/>
      <c r="D37" s="573"/>
      <c r="E37" s="281">
        <v>6</v>
      </c>
      <c r="F37" s="261"/>
      <c r="G37" s="195"/>
      <c r="H37" s="195"/>
      <c r="I37" s="347" t="str">
        <f t="shared" si="0"/>
        <v xml:space="preserve">  </v>
      </c>
      <c r="J37" s="380"/>
      <c r="K37" s="348" t="str">
        <f>+IFERROR(VLOOKUP($J37,'10 FORMULAS'!$B$53:$C$53,2,0),"")</f>
        <v/>
      </c>
      <c r="L37" s="348" t="str">
        <f t="shared" si="1"/>
        <v/>
      </c>
      <c r="M37" s="349"/>
      <c r="N37" s="348" t="str">
        <f>+IFERROR(VLOOKUP($M37,'10 FORMULAS'!$B$54:$C$55,2,0),"")</f>
        <v/>
      </c>
      <c r="O37" s="350"/>
      <c r="P37" s="350"/>
      <c r="Q37" s="350"/>
      <c r="R37" s="350"/>
      <c r="S37" s="348" t="str">
        <f t="shared" si="2"/>
        <v/>
      </c>
      <c r="T37" s="348" t="str">
        <f t="shared" si="3"/>
        <v/>
      </c>
      <c r="U37" s="348" t="str">
        <f t="shared" si="4"/>
        <v/>
      </c>
      <c r="V37" s="584"/>
      <c r="W37" s="38"/>
    </row>
    <row r="38" spans="1:26" ht="29.5" customHeight="1" x14ac:dyDescent="0.35">
      <c r="A38" s="562" t="str">
        <f>'2 CONTEXTO E IDENTIFICACIÓN'!A14</f>
        <v>R6</v>
      </c>
      <c r="B38" s="565" t="str">
        <f>+'2 CONTEXTO E IDENTIFICACIÓN'!J14</f>
        <v xml:space="preserve"> por a causa de </v>
      </c>
      <c r="C38" s="568" t="str">
        <f>+'3 PROBABIL E IMPACTO INHERENTE'!E14</f>
        <v/>
      </c>
      <c r="D38" s="571" t="str">
        <f>+'3 PROBABIL E IMPACTO INHERENTE'!M14</f>
        <v/>
      </c>
      <c r="E38" s="342">
        <v>1</v>
      </c>
      <c r="F38" s="259"/>
      <c r="G38" s="52"/>
      <c r="H38" s="52"/>
      <c r="I38" s="343" t="str">
        <f t="shared" si="0"/>
        <v xml:space="preserve">  </v>
      </c>
      <c r="J38" s="379"/>
      <c r="K38" s="344" t="str">
        <f>+IFERROR(VLOOKUP($J38,'10 FORMULAS'!$B$53:$C$53,2,0),"")</f>
        <v/>
      </c>
      <c r="L38" s="344" t="str">
        <f t="shared" si="1"/>
        <v/>
      </c>
      <c r="M38" s="345"/>
      <c r="N38" s="344" t="str">
        <f>+IFERROR(VLOOKUP($M38,'10 FORMULAS'!$B$54:$C$55,2,0),"")</f>
        <v/>
      </c>
      <c r="O38" s="346"/>
      <c r="P38" s="346"/>
      <c r="Q38" s="346"/>
      <c r="R38" s="346"/>
      <c r="S38" s="344" t="str">
        <f t="shared" si="2"/>
        <v/>
      </c>
      <c r="T38" s="344" t="str">
        <f t="shared" si="3"/>
        <v/>
      </c>
      <c r="U38" s="344" t="str">
        <f t="shared" si="4"/>
        <v/>
      </c>
      <c r="V38" s="582"/>
      <c r="W38" s="38"/>
      <c r="X38" s="228"/>
      <c r="Y38" s="229"/>
      <c r="Z38" s="229"/>
    </row>
    <row r="39" spans="1:26" ht="29.5" customHeight="1" x14ac:dyDescent="0.35">
      <c r="A39" s="574"/>
      <c r="B39" s="576"/>
      <c r="C39" s="580"/>
      <c r="D39" s="581"/>
      <c r="E39" s="278">
        <v>2</v>
      </c>
      <c r="F39" s="257"/>
      <c r="G39" s="254"/>
      <c r="H39" s="254"/>
      <c r="I39" s="221" t="str">
        <f t="shared" si="0"/>
        <v xml:space="preserve">  </v>
      </c>
      <c r="J39" s="283"/>
      <c r="K39" s="232" t="str">
        <f>+IFERROR(VLOOKUP($J39,'10 FORMULAS'!$B$53:$C$53,2,0),"")</f>
        <v/>
      </c>
      <c r="L39" s="232" t="str">
        <f t="shared" si="1"/>
        <v/>
      </c>
      <c r="M39" s="279"/>
      <c r="N39" s="232" t="str">
        <f>+IFERROR(VLOOKUP($M39,'10 FORMULAS'!$B$54:$C$55,2,0),"")</f>
        <v/>
      </c>
      <c r="O39" s="280"/>
      <c r="P39" s="280"/>
      <c r="Q39" s="280"/>
      <c r="R39" s="280"/>
      <c r="S39" s="232" t="str">
        <f t="shared" si="2"/>
        <v/>
      </c>
      <c r="T39" s="232" t="str">
        <f t="shared" si="3"/>
        <v/>
      </c>
      <c r="U39" s="232" t="str">
        <f t="shared" si="4"/>
        <v/>
      </c>
      <c r="V39" s="602"/>
      <c r="W39" s="38"/>
      <c r="X39" s="228"/>
      <c r="Y39" s="229"/>
      <c r="Z39" s="229"/>
    </row>
    <row r="40" spans="1:26" ht="29.5" customHeight="1" x14ac:dyDescent="0.35">
      <c r="A40" s="574"/>
      <c r="B40" s="576"/>
      <c r="C40" s="580"/>
      <c r="D40" s="581"/>
      <c r="E40" s="278">
        <v>3</v>
      </c>
      <c r="F40" s="257"/>
      <c r="G40" s="254"/>
      <c r="H40" s="254"/>
      <c r="I40" s="221" t="str">
        <f t="shared" si="0"/>
        <v xml:space="preserve">  </v>
      </c>
      <c r="J40" s="283"/>
      <c r="K40" s="232" t="str">
        <f>+IFERROR(VLOOKUP($J40,'10 FORMULAS'!$B$53:$C$53,2,0),"")</f>
        <v/>
      </c>
      <c r="L40" s="232" t="str">
        <f t="shared" si="1"/>
        <v/>
      </c>
      <c r="M40" s="279"/>
      <c r="N40" s="232" t="str">
        <f>+IFERROR(VLOOKUP($M40,'10 FORMULAS'!$B$54:$C$55,2,0),"")</f>
        <v/>
      </c>
      <c r="O40" s="280"/>
      <c r="P40" s="280"/>
      <c r="Q40" s="280"/>
      <c r="R40" s="280"/>
      <c r="S40" s="232" t="str">
        <f t="shared" si="2"/>
        <v/>
      </c>
      <c r="T40" s="232" t="str">
        <f t="shared" si="3"/>
        <v/>
      </c>
      <c r="U40" s="232" t="str">
        <f t="shared" si="4"/>
        <v/>
      </c>
      <c r="V40" s="602"/>
      <c r="W40" s="38"/>
      <c r="X40" s="228"/>
      <c r="Y40" s="229"/>
      <c r="Z40" s="229"/>
    </row>
    <row r="41" spans="1:26" ht="29.5" customHeight="1" x14ac:dyDescent="0.35">
      <c r="A41" s="563"/>
      <c r="B41" s="566"/>
      <c r="C41" s="569"/>
      <c r="D41" s="572"/>
      <c r="E41" s="278">
        <v>4</v>
      </c>
      <c r="F41" s="258"/>
      <c r="G41" s="194"/>
      <c r="H41" s="194"/>
      <c r="I41" s="221" t="str">
        <f t="shared" si="0"/>
        <v xml:space="preserve">  </v>
      </c>
      <c r="J41" s="283"/>
      <c r="K41" s="232" t="str">
        <f>+IFERROR(VLOOKUP($J41,'10 FORMULAS'!$B$53:$C$53,2,0),"")</f>
        <v/>
      </c>
      <c r="L41" s="232" t="str">
        <f t="shared" si="1"/>
        <v/>
      </c>
      <c r="M41" s="279"/>
      <c r="N41" s="232" t="str">
        <f>+IFERROR(VLOOKUP($M41,'10 FORMULAS'!$B$54:$C$55,2,0),"")</f>
        <v/>
      </c>
      <c r="O41" s="280"/>
      <c r="P41" s="280"/>
      <c r="Q41" s="280"/>
      <c r="R41" s="280"/>
      <c r="S41" s="232" t="str">
        <f t="shared" si="2"/>
        <v/>
      </c>
      <c r="T41" s="232" t="str">
        <f t="shared" si="3"/>
        <v/>
      </c>
      <c r="U41" s="232" t="str">
        <f t="shared" si="4"/>
        <v/>
      </c>
      <c r="V41" s="583"/>
      <c r="W41" s="38"/>
      <c r="X41" s="228"/>
      <c r="Y41" s="229"/>
      <c r="Z41" s="229"/>
    </row>
    <row r="42" spans="1:26" ht="29.5" customHeight="1" x14ac:dyDescent="0.35">
      <c r="A42" s="563"/>
      <c r="B42" s="566"/>
      <c r="C42" s="569"/>
      <c r="D42" s="572"/>
      <c r="E42" s="278">
        <v>5</v>
      </c>
      <c r="F42" s="258"/>
      <c r="G42" s="194"/>
      <c r="H42" s="194"/>
      <c r="I42" s="221" t="str">
        <f t="shared" si="0"/>
        <v xml:space="preserve">  </v>
      </c>
      <c r="J42" s="283"/>
      <c r="K42" s="232" t="str">
        <f>+IFERROR(VLOOKUP($J42,'10 FORMULAS'!$B$53:$C$53,2,0),"")</f>
        <v/>
      </c>
      <c r="L42" s="232" t="str">
        <f t="shared" si="1"/>
        <v/>
      </c>
      <c r="M42" s="279"/>
      <c r="N42" s="232" t="str">
        <f>+IFERROR(VLOOKUP($M42,'10 FORMULAS'!$B$54:$C$55,2,0),"")</f>
        <v/>
      </c>
      <c r="O42" s="280"/>
      <c r="P42" s="280"/>
      <c r="Q42" s="280"/>
      <c r="R42" s="280"/>
      <c r="S42" s="232" t="str">
        <f t="shared" si="2"/>
        <v/>
      </c>
      <c r="T42" s="232" t="str">
        <f t="shared" si="3"/>
        <v/>
      </c>
      <c r="U42" s="232" t="str">
        <f t="shared" si="4"/>
        <v/>
      </c>
      <c r="V42" s="583"/>
      <c r="W42" s="38"/>
      <c r="X42" s="228"/>
      <c r="Y42" s="229"/>
      <c r="Z42" s="229"/>
    </row>
    <row r="43" spans="1:26" ht="29.5" customHeight="1" thickBot="1" x14ac:dyDescent="0.4">
      <c r="A43" s="564"/>
      <c r="B43" s="567"/>
      <c r="C43" s="570"/>
      <c r="D43" s="573"/>
      <c r="E43" s="281">
        <v>6</v>
      </c>
      <c r="F43" s="261"/>
      <c r="G43" s="195"/>
      <c r="H43" s="195"/>
      <c r="I43" s="347" t="str">
        <f t="shared" si="0"/>
        <v xml:space="preserve">  </v>
      </c>
      <c r="J43" s="380"/>
      <c r="K43" s="348" t="str">
        <f>+IFERROR(VLOOKUP($J43,'10 FORMULAS'!$B$53:$C$53,2,0),"")</f>
        <v/>
      </c>
      <c r="L43" s="348" t="str">
        <f t="shared" si="1"/>
        <v/>
      </c>
      <c r="M43" s="349"/>
      <c r="N43" s="348" t="str">
        <f>+IFERROR(VLOOKUP($M43,'10 FORMULAS'!$B$54:$C$55,2,0),"")</f>
        <v/>
      </c>
      <c r="O43" s="350"/>
      <c r="P43" s="350"/>
      <c r="Q43" s="350"/>
      <c r="R43" s="350"/>
      <c r="S43" s="348" t="str">
        <f t="shared" si="2"/>
        <v/>
      </c>
      <c r="T43" s="348" t="str">
        <f t="shared" si="3"/>
        <v/>
      </c>
      <c r="U43" s="348" t="str">
        <f t="shared" si="4"/>
        <v/>
      </c>
      <c r="V43" s="584"/>
      <c r="W43" s="38"/>
    </row>
    <row r="44" spans="1:26" ht="29.5" customHeight="1" x14ac:dyDescent="0.35">
      <c r="A44" s="562" t="str">
        <f>'2 CONTEXTO E IDENTIFICACIÓN'!A15</f>
        <v>R7</v>
      </c>
      <c r="B44" s="565" t="str">
        <f>+'2 CONTEXTO E IDENTIFICACIÓN'!J15</f>
        <v xml:space="preserve"> por a causa de </v>
      </c>
      <c r="C44" s="568" t="str">
        <f>+'3 PROBABIL E IMPACTO INHERENTE'!E15</f>
        <v/>
      </c>
      <c r="D44" s="571" t="str">
        <f>+'3 PROBABIL E IMPACTO INHERENTE'!M15</f>
        <v/>
      </c>
      <c r="E44" s="342">
        <v>1</v>
      </c>
      <c r="F44" s="259"/>
      <c r="G44" s="52"/>
      <c r="H44" s="52"/>
      <c r="I44" s="343" t="str">
        <f t="shared" si="0"/>
        <v xml:space="preserve">  </v>
      </c>
      <c r="J44" s="379"/>
      <c r="K44" s="344" t="str">
        <f>+IFERROR(VLOOKUP($J44,'10 FORMULAS'!$B$53:$C$53,2,0),"")</f>
        <v/>
      </c>
      <c r="L44" s="344" t="str">
        <f t="shared" si="1"/>
        <v/>
      </c>
      <c r="M44" s="345"/>
      <c r="N44" s="344" t="str">
        <f>+IFERROR(VLOOKUP($M44,'10 FORMULAS'!$B$54:$C$55,2,0),"")</f>
        <v/>
      </c>
      <c r="O44" s="346"/>
      <c r="P44" s="346"/>
      <c r="Q44" s="346"/>
      <c r="R44" s="346"/>
      <c r="S44" s="344" t="str">
        <f t="shared" si="2"/>
        <v/>
      </c>
      <c r="T44" s="344" t="str">
        <f t="shared" si="3"/>
        <v/>
      </c>
      <c r="U44" s="344" t="str">
        <f t="shared" si="4"/>
        <v/>
      </c>
      <c r="V44" s="582"/>
      <c r="W44" s="38"/>
      <c r="X44" s="228"/>
      <c r="Y44" s="229"/>
      <c r="Z44" s="229"/>
    </row>
    <row r="45" spans="1:26" ht="29.5" customHeight="1" x14ac:dyDescent="0.35">
      <c r="A45" s="563"/>
      <c r="B45" s="566"/>
      <c r="C45" s="569"/>
      <c r="D45" s="572"/>
      <c r="E45" s="278">
        <v>2</v>
      </c>
      <c r="F45" s="258"/>
      <c r="G45" s="194"/>
      <c r="H45" s="194"/>
      <c r="I45" s="221" t="str">
        <f t="shared" si="0"/>
        <v xml:space="preserve">  </v>
      </c>
      <c r="J45" s="283"/>
      <c r="K45" s="232" t="str">
        <f>+IFERROR(VLOOKUP($J45,'10 FORMULAS'!$B$53:$C$53,2,0),"")</f>
        <v/>
      </c>
      <c r="L45" s="232" t="str">
        <f t="shared" si="1"/>
        <v/>
      </c>
      <c r="M45" s="279"/>
      <c r="N45" s="232" t="str">
        <f>+IFERROR(VLOOKUP($M45,'10 FORMULAS'!$B$54:$C$55,2,0),"")</f>
        <v/>
      </c>
      <c r="O45" s="280"/>
      <c r="P45" s="280"/>
      <c r="Q45" s="280"/>
      <c r="R45" s="280"/>
      <c r="S45" s="232" t="str">
        <f t="shared" si="2"/>
        <v/>
      </c>
      <c r="T45" s="232" t="str">
        <f t="shared" si="3"/>
        <v/>
      </c>
      <c r="U45" s="232" t="str">
        <f t="shared" si="4"/>
        <v/>
      </c>
      <c r="V45" s="583"/>
      <c r="W45" s="38"/>
      <c r="X45" s="228"/>
      <c r="Y45" s="229"/>
      <c r="Z45" s="229"/>
    </row>
    <row r="46" spans="1:26" ht="29.5" customHeight="1" x14ac:dyDescent="0.35">
      <c r="A46" s="563"/>
      <c r="B46" s="566"/>
      <c r="C46" s="569"/>
      <c r="D46" s="572"/>
      <c r="E46" s="278">
        <v>3</v>
      </c>
      <c r="F46" s="258"/>
      <c r="G46" s="194"/>
      <c r="H46" s="194"/>
      <c r="I46" s="221" t="str">
        <f t="shared" si="0"/>
        <v xml:space="preserve">  </v>
      </c>
      <c r="J46" s="283"/>
      <c r="K46" s="232" t="str">
        <f>+IFERROR(VLOOKUP($J46,'10 FORMULAS'!$B$53:$C$53,2,0),"")</f>
        <v/>
      </c>
      <c r="L46" s="232" t="str">
        <f t="shared" si="1"/>
        <v/>
      </c>
      <c r="M46" s="279"/>
      <c r="N46" s="232" t="str">
        <f>+IFERROR(VLOOKUP($M46,'10 FORMULAS'!$B$54:$C$55,2,0),"")</f>
        <v/>
      </c>
      <c r="O46" s="280"/>
      <c r="P46" s="280"/>
      <c r="Q46" s="280"/>
      <c r="R46" s="280"/>
      <c r="S46" s="232" t="str">
        <f t="shared" si="2"/>
        <v/>
      </c>
      <c r="T46" s="232" t="str">
        <f t="shared" si="3"/>
        <v/>
      </c>
      <c r="U46" s="232" t="str">
        <f t="shared" si="4"/>
        <v/>
      </c>
      <c r="V46" s="583"/>
      <c r="W46" s="38"/>
      <c r="X46" s="228"/>
      <c r="Y46" s="229"/>
      <c r="Z46" s="229"/>
    </row>
    <row r="47" spans="1:26" ht="29.5" customHeight="1" x14ac:dyDescent="0.35">
      <c r="A47" s="563"/>
      <c r="B47" s="566"/>
      <c r="C47" s="569"/>
      <c r="D47" s="572"/>
      <c r="E47" s="278">
        <v>4</v>
      </c>
      <c r="F47" s="258"/>
      <c r="G47" s="194"/>
      <c r="H47" s="194"/>
      <c r="I47" s="221" t="str">
        <f t="shared" si="0"/>
        <v xml:space="preserve">  </v>
      </c>
      <c r="J47" s="283"/>
      <c r="K47" s="232" t="str">
        <f>+IFERROR(VLOOKUP($J47,'10 FORMULAS'!$B$53:$C$53,2,0),"")</f>
        <v/>
      </c>
      <c r="L47" s="232" t="str">
        <f t="shared" si="1"/>
        <v/>
      </c>
      <c r="M47" s="279"/>
      <c r="N47" s="232" t="str">
        <f>+IFERROR(VLOOKUP($M47,'10 FORMULAS'!$B$54:$C$55,2,0),"")</f>
        <v/>
      </c>
      <c r="O47" s="280"/>
      <c r="P47" s="280"/>
      <c r="Q47" s="280"/>
      <c r="R47" s="280"/>
      <c r="S47" s="232" t="str">
        <f t="shared" si="2"/>
        <v/>
      </c>
      <c r="T47" s="232" t="str">
        <f t="shared" si="3"/>
        <v/>
      </c>
      <c r="U47" s="232" t="str">
        <f t="shared" si="4"/>
        <v/>
      </c>
      <c r="V47" s="583"/>
      <c r="W47" s="38"/>
      <c r="X47" s="228"/>
      <c r="Y47" s="229"/>
      <c r="Z47" s="229"/>
    </row>
    <row r="48" spans="1:26" ht="29.5" customHeight="1" x14ac:dyDescent="0.35">
      <c r="A48" s="563"/>
      <c r="B48" s="566"/>
      <c r="C48" s="569"/>
      <c r="D48" s="572"/>
      <c r="E48" s="278">
        <v>5</v>
      </c>
      <c r="F48" s="258"/>
      <c r="G48" s="194"/>
      <c r="H48" s="194"/>
      <c r="I48" s="221" t="str">
        <f t="shared" si="0"/>
        <v xml:space="preserve">  </v>
      </c>
      <c r="J48" s="283"/>
      <c r="K48" s="232" t="str">
        <f>+IFERROR(VLOOKUP($J48,'10 FORMULAS'!$B$53:$C$53,2,0),"")</f>
        <v/>
      </c>
      <c r="L48" s="232" t="str">
        <f t="shared" si="1"/>
        <v/>
      </c>
      <c r="M48" s="279"/>
      <c r="N48" s="232" t="str">
        <f>+IFERROR(VLOOKUP($M48,'10 FORMULAS'!$B$54:$C$55,2,0),"")</f>
        <v/>
      </c>
      <c r="O48" s="280"/>
      <c r="P48" s="280"/>
      <c r="Q48" s="280"/>
      <c r="R48" s="280"/>
      <c r="S48" s="232" t="str">
        <f t="shared" si="2"/>
        <v/>
      </c>
      <c r="T48" s="232" t="str">
        <f t="shared" si="3"/>
        <v/>
      </c>
      <c r="U48" s="232" t="str">
        <f t="shared" si="4"/>
        <v/>
      </c>
      <c r="V48" s="583"/>
      <c r="W48" s="38"/>
      <c r="X48" s="228"/>
      <c r="Y48" s="229"/>
      <c r="Z48" s="229"/>
    </row>
    <row r="49" spans="1:26" ht="29.5" customHeight="1" thickBot="1" x14ac:dyDescent="0.4">
      <c r="A49" s="564"/>
      <c r="B49" s="567"/>
      <c r="C49" s="570"/>
      <c r="D49" s="573"/>
      <c r="E49" s="281">
        <v>6</v>
      </c>
      <c r="F49" s="261"/>
      <c r="G49" s="195"/>
      <c r="H49" s="195"/>
      <c r="I49" s="347" t="str">
        <f t="shared" si="0"/>
        <v xml:space="preserve">  </v>
      </c>
      <c r="J49" s="380"/>
      <c r="K49" s="348" t="str">
        <f>+IFERROR(VLOOKUP($J49,'10 FORMULAS'!$B$53:$C$53,2,0),"")</f>
        <v/>
      </c>
      <c r="L49" s="348" t="str">
        <f t="shared" si="1"/>
        <v/>
      </c>
      <c r="M49" s="349"/>
      <c r="N49" s="348" t="str">
        <f>+IFERROR(VLOOKUP($M49,'10 FORMULAS'!$B$54:$C$55,2,0),"")</f>
        <v/>
      </c>
      <c r="O49" s="350"/>
      <c r="P49" s="350"/>
      <c r="Q49" s="350"/>
      <c r="R49" s="350"/>
      <c r="S49" s="348" t="str">
        <f t="shared" si="2"/>
        <v/>
      </c>
      <c r="T49" s="348" t="str">
        <f t="shared" si="3"/>
        <v/>
      </c>
      <c r="U49" s="348" t="str">
        <f t="shared" si="4"/>
        <v/>
      </c>
      <c r="V49" s="584"/>
      <c r="W49" s="38"/>
    </row>
    <row r="50" spans="1:26" ht="29.5" customHeight="1" x14ac:dyDescent="0.35">
      <c r="A50" s="574" t="str">
        <f>'2 CONTEXTO E IDENTIFICACIÓN'!A16</f>
        <v>R8</v>
      </c>
      <c r="B50" s="576" t="str">
        <f>+'2 CONTEXTO E IDENTIFICACIÓN'!J16</f>
        <v xml:space="preserve"> por a causa de </v>
      </c>
      <c r="C50" s="580" t="str">
        <f>+'3 PROBABIL E IMPACTO INHERENTE'!E16</f>
        <v/>
      </c>
      <c r="D50" s="581" t="str">
        <f>+'3 PROBABIL E IMPACTO INHERENTE'!M16</f>
        <v/>
      </c>
      <c r="E50" s="282">
        <v>1</v>
      </c>
      <c r="F50" s="257"/>
      <c r="G50" s="254"/>
      <c r="H50" s="254"/>
      <c r="I50" s="338" t="str">
        <f t="shared" si="0"/>
        <v xml:space="preserve">  </v>
      </c>
      <c r="J50" s="376"/>
      <c r="K50" s="339" t="str">
        <f>+IFERROR(VLOOKUP($J50,'10 FORMULAS'!$B$53:$C$53,2,0),"")</f>
        <v/>
      </c>
      <c r="L50" s="339" t="str">
        <f t="shared" si="1"/>
        <v/>
      </c>
      <c r="M50" s="340"/>
      <c r="N50" s="339" t="str">
        <f>+IFERROR(VLOOKUP($M50,'10 FORMULAS'!$B$54:$C$55,2,0),"")</f>
        <v/>
      </c>
      <c r="O50" s="341"/>
      <c r="P50" s="341"/>
      <c r="Q50" s="341"/>
      <c r="R50" s="341"/>
      <c r="S50" s="339" t="str">
        <f t="shared" si="2"/>
        <v/>
      </c>
      <c r="T50" s="339" t="str">
        <f t="shared" si="3"/>
        <v/>
      </c>
      <c r="U50" s="339" t="str">
        <f t="shared" si="4"/>
        <v/>
      </c>
      <c r="V50" s="602"/>
      <c r="W50" s="38"/>
      <c r="X50" s="228"/>
      <c r="Y50" s="229"/>
      <c r="Z50" s="229"/>
    </row>
    <row r="51" spans="1:26" ht="29.5" customHeight="1" x14ac:dyDescent="0.35">
      <c r="A51" s="563"/>
      <c r="B51" s="566"/>
      <c r="C51" s="569"/>
      <c r="D51" s="572"/>
      <c r="E51" s="278">
        <v>2</v>
      </c>
      <c r="F51" s="258"/>
      <c r="G51" s="194"/>
      <c r="H51" s="194"/>
      <c r="I51" s="221" t="str">
        <f t="shared" si="0"/>
        <v xml:space="preserve">  </v>
      </c>
      <c r="J51" s="283"/>
      <c r="K51" s="232" t="str">
        <f>+IFERROR(VLOOKUP($J51,'10 FORMULAS'!$B$53:$C$53,2,0),"")</f>
        <v/>
      </c>
      <c r="L51" s="232" t="str">
        <f t="shared" si="1"/>
        <v/>
      </c>
      <c r="M51" s="279"/>
      <c r="N51" s="232" t="str">
        <f>+IFERROR(VLOOKUP($M51,'10 FORMULAS'!$B$54:$C$55,2,0),"")</f>
        <v/>
      </c>
      <c r="O51" s="280"/>
      <c r="P51" s="280"/>
      <c r="Q51" s="280"/>
      <c r="R51" s="280"/>
      <c r="S51" s="232" t="str">
        <f t="shared" si="2"/>
        <v/>
      </c>
      <c r="T51" s="232" t="str">
        <f t="shared" si="3"/>
        <v/>
      </c>
      <c r="U51" s="232" t="str">
        <f t="shared" si="4"/>
        <v/>
      </c>
      <c r="V51" s="583"/>
      <c r="W51" s="38"/>
      <c r="X51" s="228"/>
      <c r="Y51" s="229"/>
      <c r="Z51" s="229"/>
    </row>
    <row r="52" spans="1:26" ht="29.5" customHeight="1" x14ac:dyDescent="0.35">
      <c r="A52" s="563"/>
      <c r="B52" s="566"/>
      <c r="C52" s="569"/>
      <c r="D52" s="572"/>
      <c r="E52" s="278">
        <v>3</v>
      </c>
      <c r="F52" s="258"/>
      <c r="G52" s="194"/>
      <c r="H52" s="194"/>
      <c r="I52" s="221" t="str">
        <f t="shared" si="0"/>
        <v xml:space="preserve">  </v>
      </c>
      <c r="J52" s="283"/>
      <c r="K52" s="232" t="str">
        <f>+IFERROR(VLOOKUP($J52,'10 FORMULAS'!$B$53:$C$53,2,0),"")</f>
        <v/>
      </c>
      <c r="L52" s="232" t="str">
        <f t="shared" si="1"/>
        <v/>
      </c>
      <c r="M52" s="279"/>
      <c r="N52" s="232" t="str">
        <f>+IFERROR(VLOOKUP($M52,'10 FORMULAS'!$B$54:$C$55,2,0),"")</f>
        <v/>
      </c>
      <c r="O52" s="280"/>
      <c r="P52" s="280"/>
      <c r="Q52" s="280"/>
      <c r="R52" s="280"/>
      <c r="S52" s="232" t="str">
        <f t="shared" si="2"/>
        <v/>
      </c>
      <c r="T52" s="232" t="str">
        <f t="shared" ref="T52:T83" si="5">+IFERROR(D52*S52,"")</f>
        <v/>
      </c>
      <c r="U52" s="232" t="str">
        <f t="shared" ref="U52:U83" si="6">+IFERROR(D52-T52,"")</f>
        <v/>
      </c>
      <c r="V52" s="583"/>
      <c r="W52" s="38"/>
      <c r="X52" s="228"/>
      <c r="Y52" s="229"/>
      <c r="Z52" s="229"/>
    </row>
    <row r="53" spans="1:26" ht="29.5" customHeight="1" x14ac:dyDescent="0.35">
      <c r="A53" s="563"/>
      <c r="B53" s="566"/>
      <c r="C53" s="569"/>
      <c r="D53" s="572"/>
      <c r="E53" s="278">
        <v>4</v>
      </c>
      <c r="F53" s="258"/>
      <c r="G53" s="194"/>
      <c r="H53" s="194"/>
      <c r="I53" s="221" t="str">
        <f t="shared" si="0"/>
        <v xml:space="preserve">  </v>
      </c>
      <c r="J53" s="283"/>
      <c r="K53" s="232" t="str">
        <f>+IFERROR(VLOOKUP($J53,'10 FORMULAS'!$B$53:$C$53,2,0),"")</f>
        <v/>
      </c>
      <c r="L53" s="232" t="str">
        <f t="shared" si="1"/>
        <v/>
      </c>
      <c r="M53" s="279"/>
      <c r="N53" s="232" t="str">
        <f>+IFERROR(VLOOKUP($M53,'10 FORMULAS'!$B$54:$C$55,2,0),"")</f>
        <v/>
      </c>
      <c r="O53" s="280"/>
      <c r="P53" s="280"/>
      <c r="Q53" s="280"/>
      <c r="R53" s="280"/>
      <c r="S53" s="232" t="str">
        <f t="shared" si="2"/>
        <v/>
      </c>
      <c r="T53" s="232" t="str">
        <f t="shared" si="5"/>
        <v/>
      </c>
      <c r="U53" s="232" t="str">
        <f t="shared" si="6"/>
        <v/>
      </c>
      <c r="V53" s="583"/>
      <c r="W53" s="38"/>
      <c r="X53" s="228"/>
      <c r="Y53" s="229"/>
      <c r="Z53" s="229"/>
    </row>
    <row r="54" spans="1:26" ht="29.5" customHeight="1" x14ac:dyDescent="0.35">
      <c r="A54" s="563"/>
      <c r="B54" s="566"/>
      <c r="C54" s="569"/>
      <c r="D54" s="572"/>
      <c r="E54" s="278">
        <v>5</v>
      </c>
      <c r="F54" s="258"/>
      <c r="G54" s="194"/>
      <c r="H54" s="194"/>
      <c r="I54" s="221" t="str">
        <f t="shared" si="0"/>
        <v xml:space="preserve">  </v>
      </c>
      <c r="J54" s="283"/>
      <c r="K54" s="232" t="str">
        <f>+IFERROR(VLOOKUP($J54,'10 FORMULAS'!$B$53:$C$53,2,0),"")</f>
        <v/>
      </c>
      <c r="L54" s="232" t="str">
        <f t="shared" si="1"/>
        <v/>
      </c>
      <c r="M54" s="279"/>
      <c r="N54" s="232" t="str">
        <f>+IFERROR(VLOOKUP($M54,'10 FORMULAS'!$B$54:$C$55,2,0),"")</f>
        <v/>
      </c>
      <c r="O54" s="280"/>
      <c r="P54" s="280"/>
      <c r="Q54" s="280"/>
      <c r="R54" s="280"/>
      <c r="S54" s="232" t="str">
        <f t="shared" si="2"/>
        <v/>
      </c>
      <c r="T54" s="232" t="str">
        <f t="shared" si="5"/>
        <v/>
      </c>
      <c r="U54" s="232" t="str">
        <f t="shared" si="6"/>
        <v/>
      </c>
      <c r="V54" s="583"/>
      <c r="W54" s="38"/>
      <c r="X54" s="228"/>
      <c r="Y54" s="229"/>
      <c r="Z54" s="229"/>
    </row>
    <row r="55" spans="1:26" ht="29.5" customHeight="1" thickBot="1" x14ac:dyDescent="0.4">
      <c r="A55" s="564"/>
      <c r="B55" s="567"/>
      <c r="C55" s="570"/>
      <c r="D55" s="573"/>
      <c r="E55" s="281">
        <v>6</v>
      </c>
      <c r="F55" s="261"/>
      <c r="G55" s="195"/>
      <c r="H55" s="195"/>
      <c r="I55" s="221" t="str">
        <f t="shared" si="0"/>
        <v xml:space="preserve">  </v>
      </c>
      <c r="J55" s="283"/>
      <c r="K55" s="232" t="str">
        <f>+IFERROR(VLOOKUP($J55,'10 FORMULAS'!$B$53:$C$53,2,0),"")</f>
        <v/>
      </c>
      <c r="L55" s="232" t="str">
        <f t="shared" si="1"/>
        <v/>
      </c>
      <c r="M55" s="279"/>
      <c r="N55" s="232" t="str">
        <f>+IFERROR(VLOOKUP($M55,'10 FORMULAS'!$B$54:$C$55,2,0),"")</f>
        <v/>
      </c>
      <c r="O55" s="280"/>
      <c r="P55" s="280"/>
      <c r="Q55" s="280"/>
      <c r="R55" s="280"/>
      <c r="S55" s="232" t="str">
        <f t="shared" si="2"/>
        <v/>
      </c>
      <c r="T55" s="232" t="str">
        <f t="shared" si="5"/>
        <v/>
      </c>
      <c r="U55" s="232" t="str">
        <f t="shared" si="6"/>
        <v/>
      </c>
      <c r="V55" s="584"/>
      <c r="W55" s="38"/>
    </row>
    <row r="56" spans="1:26" ht="29.5" customHeight="1" x14ac:dyDescent="0.35">
      <c r="A56" s="562" t="str">
        <f>'2 CONTEXTO E IDENTIFICACIÓN'!A17</f>
        <v>R9</v>
      </c>
      <c r="B56" s="565" t="str">
        <f>+'2 CONTEXTO E IDENTIFICACIÓN'!J17</f>
        <v xml:space="preserve"> por a causa de </v>
      </c>
      <c r="C56" s="568" t="str">
        <f>+'3 PROBABIL E IMPACTO INHERENTE'!E17</f>
        <v/>
      </c>
      <c r="D56" s="571" t="str">
        <f>+'3 PROBABIL E IMPACTO INHERENTE'!M17</f>
        <v/>
      </c>
      <c r="E56" s="282">
        <v>1</v>
      </c>
      <c r="F56" s="259"/>
      <c r="G56" s="52"/>
      <c r="H56" s="52"/>
      <c r="I56" s="221" t="str">
        <f t="shared" si="0"/>
        <v xml:space="preserve">  </v>
      </c>
      <c r="J56" s="283"/>
      <c r="K56" s="232" t="str">
        <f>+IFERROR(VLOOKUP($J56,'10 FORMULAS'!$B$53:$C$53,2,0),"")</f>
        <v/>
      </c>
      <c r="L56" s="232" t="str">
        <f t="shared" si="1"/>
        <v/>
      </c>
      <c r="M56" s="279"/>
      <c r="N56" s="232" t="str">
        <f>+IFERROR(VLOOKUP($M56,'10 FORMULAS'!$B$54:$C$55,2,0),"")</f>
        <v/>
      </c>
      <c r="O56" s="280"/>
      <c r="P56" s="280"/>
      <c r="Q56" s="280"/>
      <c r="R56" s="280"/>
      <c r="S56" s="232" t="str">
        <f t="shared" si="2"/>
        <v/>
      </c>
      <c r="T56" s="232" t="str">
        <f t="shared" si="5"/>
        <v/>
      </c>
      <c r="U56" s="232" t="str">
        <f t="shared" si="6"/>
        <v/>
      </c>
      <c r="V56" s="582"/>
      <c r="W56" s="38"/>
      <c r="X56" s="228"/>
      <c r="Y56" s="229"/>
      <c r="Z56" s="229"/>
    </row>
    <row r="57" spans="1:26" ht="29.5" customHeight="1" x14ac:dyDescent="0.35">
      <c r="A57" s="563"/>
      <c r="B57" s="566"/>
      <c r="C57" s="569"/>
      <c r="D57" s="572"/>
      <c r="E57" s="278">
        <v>2</v>
      </c>
      <c r="F57" s="258"/>
      <c r="G57" s="194"/>
      <c r="H57" s="194"/>
      <c r="I57" s="221" t="str">
        <f t="shared" si="0"/>
        <v xml:space="preserve">  </v>
      </c>
      <c r="J57" s="283"/>
      <c r="K57" s="232" t="str">
        <f>+IFERROR(VLOOKUP($J57,'10 FORMULAS'!$B$53:$C$53,2,0),"")</f>
        <v/>
      </c>
      <c r="L57" s="232" t="str">
        <f t="shared" si="1"/>
        <v/>
      </c>
      <c r="M57" s="279"/>
      <c r="N57" s="232" t="str">
        <f>+IFERROR(VLOOKUP($M57,'10 FORMULAS'!$B$54:$C$55,2,0),"")</f>
        <v/>
      </c>
      <c r="O57" s="280"/>
      <c r="P57" s="280"/>
      <c r="Q57" s="280"/>
      <c r="R57" s="280"/>
      <c r="S57" s="232" t="str">
        <f t="shared" si="2"/>
        <v/>
      </c>
      <c r="T57" s="232" t="str">
        <f t="shared" si="5"/>
        <v/>
      </c>
      <c r="U57" s="232" t="str">
        <f t="shared" si="6"/>
        <v/>
      </c>
      <c r="V57" s="583"/>
      <c r="W57" s="38"/>
      <c r="X57" s="228"/>
      <c r="Y57" s="229"/>
      <c r="Z57" s="229"/>
    </row>
    <row r="58" spans="1:26" ht="29.5" customHeight="1" x14ac:dyDescent="0.35">
      <c r="A58" s="563"/>
      <c r="B58" s="566"/>
      <c r="C58" s="569"/>
      <c r="D58" s="572"/>
      <c r="E58" s="278">
        <v>3</v>
      </c>
      <c r="F58" s="258"/>
      <c r="G58" s="194"/>
      <c r="H58" s="194"/>
      <c r="I58" s="221" t="str">
        <f t="shared" si="0"/>
        <v xml:space="preserve">  </v>
      </c>
      <c r="J58" s="283"/>
      <c r="K58" s="232" t="str">
        <f>+IFERROR(VLOOKUP($J58,'10 FORMULAS'!$B$53:$C$53,2,0),"")</f>
        <v/>
      </c>
      <c r="L58" s="232" t="str">
        <f t="shared" si="1"/>
        <v/>
      </c>
      <c r="M58" s="279"/>
      <c r="N58" s="232" t="str">
        <f>+IFERROR(VLOOKUP($M58,'10 FORMULAS'!$B$54:$C$55,2,0),"")</f>
        <v/>
      </c>
      <c r="O58" s="280"/>
      <c r="P58" s="280"/>
      <c r="Q58" s="280"/>
      <c r="R58" s="280"/>
      <c r="S58" s="232" t="str">
        <f t="shared" si="2"/>
        <v/>
      </c>
      <c r="T58" s="232" t="str">
        <f t="shared" si="5"/>
        <v/>
      </c>
      <c r="U58" s="232" t="str">
        <f t="shared" si="6"/>
        <v/>
      </c>
      <c r="V58" s="583"/>
      <c r="W58" s="38"/>
      <c r="X58" s="228"/>
      <c r="Y58" s="229"/>
      <c r="Z58" s="229"/>
    </row>
    <row r="59" spans="1:26" ht="29.5" customHeight="1" x14ac:dyDescent="0.35">
      <c r="A59" s="563"/>
      <c r="B59" s="566"/>
      <c r="C59" s="569"/>
      <c r="D59" s="572"/>
      <c r="E59" s="278">
        <v>4</v>
      </c>
      <c r="F59" s="258"/>
      <c r="G59" s="194"/>
      <c r="H59" s="194"/>
      <c r="I59" s="221" t="str">
        <f t="shared" si="0"/>
        <v xml:space="preserve">  </v>
      </c>
      <c r="J59" s="283"/>
      <c r="K59" s="232" t="str">
        <f>+IFERROR(VLOOKUP($J59,'10 FORMULAS'!$B$53:$C$53,2,0),"")</f>
        <v/>
      </c>
      <c r="L59" s="232" t="str">
        <f t="shared" si="1"/>
        <v/>
      </c>
      <c r="M59" s="279"/>
      <c r="N59" s="232" t="str">
        <f>+IFERROR(VLOOKUP($M59,'10 FORMULAS'!$B$54:$C$55,2,0),"")</f>
        <v/>
      </c>
      <c r="O59" s="280"/>
      <c r="P59" s="280"/>
      <c r="Q59" s="280"/>
      <c r="R59" s="280"/>
      <c r="S59" s="232" t="str">
        <f t="shared" si="2"/>
        <v/>
      </c>
      <c r="T59" s="232" t="str">
        <f t="shared" si="5"/>
        <v/>
      </c>
      <c r="U59" s="232" t="str">
        <f t="shared" si="6"/>
        <v/>
      </c>
      <c r="V59" s="583"/>
      <c r="W59" s="38"/>
      <c r="X59" s="228"/>
      <c r="Y59" s="229"/>
      <c r="Z59" s="229"/>
    </row>
    <row r="60" spans="1:26" ht="29.5" customHeight="1" x14ac:dyDescent="0.35">
      <c r="A60" s="563"/>
      <c r="B60" s="566"/>
      <c r="C60" s="569"/>
      <c r="D60" s="572"/>
      <c r="E60" s="278">
        <v>5</v>
      </c>
      <c r="F60" s="258"/>
      <c r="G60" s="194"/>
      <c r="H60" s="194"/>
      <c r="I60" s="221" t="str">
        <f t="shared" si="0"/>
        <v xml:space="preserve">  </v>
      </c>
      <c r="J60" s="283"/>
      <c r="K60" s="232" t="str">
        <f>+IFERROR(VLOOKUP($J60,'10 FORMULAS'!$B$53:$C$53,2,0),"")</f>
        <v/>
      </c>
      <c r="L60" s="232" t="str">
        <f t="shared" si="1"/>
        <v/>
      </c>
      <c r="M60" s="279"/>
      <c r="N60" s="232" t="str">
        <f>+IFERROR(VLOOKUP($M60,'10 FORMULAS'!$B$54:$C$55,2,0),"")</f>
        <v/>
      </c>
      <c r="O60" s="280"/>
      <c r="P60" s="280"/>
      <c r="Q60" s="280"/>
      <c r="R60" s="280"/>
      <c r="S60" s="232" t="str">
        <f t="shared" si="2"/>
        <v/>
      </c>
      <c r="T60" s="232" t="str">
        <f t="shared" si="5"/>
        <v/>
      </c>
      <c r="U60" s="232" t="str">
        <f t="shared" si="6"/>
        <v/>
      </c>
      <c r="V60" s="583"/>
      <c r="W60" s="38"/>
      <c r="X60" s="228"/>
      <c r="Y60" s="229"/>
      <c r="Z60" s="229"/>
    </row>
    <row r="61" spans="1:26" ht="29.5" customHeight="1" thickBot="1" x14ac:dyDescent="0.4">
      <c r="A61" s="564"/>
      <c r="B61" s="567"/>
      <c r="C61" s="570"/>
      <c r="D61" s="573"/>
      <c r="E61" s="281">
        <v>6</v>
      </c>
      <c r="F61" s="261"/>
      <c r="G61" s="195"/>
      <c r="H61" s="195"/>
      <c r="I61" s="221" t="str">
        <f t="shared" si="0"/>
        <v xml:space="preserve">  </v>
      </c>
      <c r="J61" s="283"/>
      <c r="K61" s="232" t="str">
        <f>+IFERROR(VLOOKUP($J61,'10 FORMULAS'!$B$53:$C$53,2,0),"")</f>
        <v/>
      </c>
      <c r="L61" s="232" t="str">
        <f t="shared" si="1"/>
        <v/>
      </c>
      <c r="M61" s="279"/>
      <c r="N61" s="232" t="str">
        <f>+IFERROR(VLOOKUP($M61,'10 FORMULAS'!$B$54:$C$55,2,0),"")</f>
        <v/>
      </c>
      <c r="O61" s="280"/>
      <c r="P61" s="280"/>
      <c r="Q61" s="280"/>
      <c r="R61" s="280"/>
      <c r="S61" s="232" t="str">
        <f t="shared" si="2"/>
        <v/>
      </c>
      <c r="T61" s="232" t="str">
        <f t="shared" si="5"/>
        <v/>
      </c>
      <c r="U61" s="232" t="str">
        <f t="shared" si="6"/>
        <v/>
      </c>
      <c r="V61" s="584"/>
      <c r="W61" s="38"/>
    </row>
    <row r="62" spans="1:26" ht="29.5" customHeight="1" x14ac:dyDescent="0.35">
      <c r="A62" s="562" t="str">
        <f>'2 CONTEXTO E IDENTIFICACIÓN'!A18</f>
        <v>R10</v>
      </c>
      <c r="B62" s="565" t="str">
        <f>+'2 CONTEXTO E IDENTIFICACIÓN'!J18</f>
        <v xml:space="preserve"> por a causa de </v>
      </c>
      <c r="C62" s="568" t="str">
        <f>+'3 PROBABIL E IMPACTO INHERENTE'!E18</f>
        <v/>
      </c>
      <c r="D62" s="571" t="str">
        <f>+'3 PROBABIL E IMPACTO INHERENTE'!M18</f>
        <v/>
      </c>
      <c r="E62" s="282">
        <v>1</v>
      </c>
      <c r="F62" s="259"/>
      <c r="G62" s="52"/>
      <c r="H62" s="52"/>
      <c r="I62" s="221" t="str">
        <f t="shared" si="0"/>
        <v xml:space="preserve">  </v>
      </c>
      <c r="J62" s="283"/>
      <c r="K62" s="232" t="str">
        <f>+IFERROR(VLOOKUP($J62,'10 FORMULAS'!$B$53:$C$53,2,0),"")</f>
        <v/>
      </c>
      <c r="L62" s="232" t="str">
        <f t="shared" si="1"/>
        <v/>
      </c>
      <c r="M62" s="279"/>
      <c r="N62" s="232" t="str">
        <f>+IFERROR(VLOOKUP($M62,'10 FORMULAS'!$B$54:$C$55,2,0),"")</f>
        <v/>
      </c>
      <c r="O62" s="280"/>
      <c r="P62" s="280"/>
      <c r="Q62" s="280"/>
      <c r="R62" s="280"/>
      <c r="S62" s="232" t="str">
        <f t="shared" si="2"/>
        <v/>
      </c>
      <c r="T62" s="232" t="str">
        <f t="shared" si="5"/>
        <v/>
      </c>
      <c r="U62" s="232" t="str">
        <f t="shared" si="6"/>
        <v/>
      </c>
      <c r="V62" s="582"/>
      <c r="W62" s="38"/>
      <c r="X62" s="228"/>
      <c r="Y62" s="229"/>
      <c r="Z62" s="229"/>
    </row>
    <row r="63" spans="1:26" ht="29.5" customHeight="1" x14ac:dyDescent="0.35">
      <c r="A63" s="563"/>
      <c r="B63" s="566"/>
      <c r="C63" s="569"/>
      <c r="D63" s="572"/>
      <c r="E63" s="278">
        <v>2</v>
      </c>
      <c r="F63" s="258"/>
      <c r="G63" s="194"/>
      <c r="H63" s="194"/>
      <c r="I63" s="221" t="str">
        <f t="shared" si="0"/>
        <v xml:space="preserve">  </v>
      </c>
      <c r="J63" s="283"/>
      <c r="K63" s="232" t="str">
        <f>+IFERROR(VLOOKUP($J63,'10 FORMULAS'!$B$53:$C$53,2,0),"")</f>
        <v/>
      </c>
      <c r="L63" s="232" t="str">
        <f t="shared" si="1"/>
        <v/>
      </c>
      <c r="M63" s="279"/>
      <c r="N63" s="232" t="str">
        <f>+IFERROR(VLOOKUP($M63,'10 FORMULAS'!$B$54:$C$55,2,0),"")</f>
        <v/>
      </c>
      <c r="O63" s="280"/>
      <c r="P63" s="280"/>
      <c r="Q63" s="280"/>
      <c r="R63" s="280"/>
      <c r="S63" s="232" t="str">
        <f t="shared" si="2"/>
        <v/>
      </c>
      <c r="T63" s="232" t="str">
        <f t="shared" si="5"/>
        <v/>
      </c>
      <c r="U63" s="232" t="str">
        <f t="shared" si="6"/>
        <v/>
      </c>
      <c r="V63" s="583"/>
      <c r="W63" s="38"/>
      <c r="X63" s="228"/>
      <c r="Y63" s="229"/>
      <c r="Z63" s="229"/>
    </row>
    <row r="64" spans="1:26" ht="29.5" customHeight="1" x14ac:dyDescent="0.35">
      <c r="A64" s="563"/>
      <c r="B64" s="566"/>
      <c r="C64" s="569"/>
      <c r="D64" s="572"/>
      <c r="E64" s="278">
        <v>3</v>
      </c>
      <c r="F64" s="258"/>
      <c r="G64" s="194"/>
      <c r="H64" s="194"/>
      <c r="I64" s="221" t="str">
        <f t="shared" si="0"/>
        <v xml:space="preserve">  </v>
      </c>
      <c r="J64" s="283"/>
      <c r="K64" s="232" t="str">
        <f>+IFERROR(VLOOKUP($J64,'10 FORMULAS'!$B$53:$C$53,2,0),"")</f>
        <v/>
      </c>
      <c r="L64" s="232" t="str">
        <f t="shared" si="1"/>
        <v/>
      </c>
      <c r="M64" s="279"/>
      <c r="N64" s="232" t="str">
        <f>+IFERROR(VLOOKUP($M64,'10 FORMULAS'!$B$54:$C$55,2,0),"")</f>
        <v/>
      </c>
      <c r="O64" s="280"/>
      <c r="P64" s="280"/>
      <c r="Q64" s="280"/>
      <c r="R64" s="280"/>
      <c r="S64" s="232" t="str">
        <f t="shared" si="2"/>
        <v/>
      </c>
      <c r="T64" s="232" t="str">
        <f t="shared" si="5"/>
        <v/>
      </c>
      <c r="U64" s="232" t="str">
        <f t="shared" si="6"/>
        <v/>
      </c>
      <c r="V64" s="583"/>
      <c r="W64" s="38"/>
      <c r="X64" s="228"/>
      <c r="Y64" s="229"/>
      <c r="Z64" s="229"/>
    </row>
    <row r="65" spans="1:26" ht="29.5" customHeight="1" x14ac:dyDescent="0.35">
      <c r="A65" s="563"/>
      <c r="B65" s="566"/>
      <c r="C65" s="569"/>
      <c r="D65" s="572"/>
      <c r="E65" s="278">
        <v>4</v>
      </c>
      <c r="F65" s="258"/>
      <c r="G65" s="194"/>
      <c r="H65" s="194"/>
      <c r="I65" s="221" t="str">
        <f t="shared" si="0"/>
        <v xml:space="preserve">  </v>
      </c>
      <c r="J65" s="283"/>
      <c r="K65" s="232" t="str">
        <f>+IFERROR(VLOOKUP($J65,'10 FORMULAS'!$B$53:$C$53,2,0),"")</f>
        <v/>
      </c>
      <c r="L65" s="232" t="str">
        <f t="shared" si="1"/>
        <v/>
      </c>
      <c r="M65" s="279"/>
      <c r="N65" s="232" t="str">
        <f>+IFERROR(VLOOKUP($M65,'10 FORMULAS'!$B$54:$C$55,2,0),"")</f>
        <v/>
      </c>
      <c r="O65" s="280"/>
      <c r="P65" s="280"/>
      <c r="Q65" s="280"/>
      <c r="R65" s="280"/>
      <c r="S65" s="232" t="str">
        <f t="shared" si="2"/>
        <v/>
      </c>
      <c r="T65" s="232" t="str">
        <f t="shared" si="5"/>
        <v/>
      </c>
      <c r="U65" s="232" t="str">
        <f t="shared" si="6"/>
        <v/>
      </c>
      <c r="V65" s="583"/>
      <c r="W65" s="38"/>
      <c r="X65" s="228"/>
      <c r="Y65" s="229"/>
      <c r="Z65" s="229"/>
    </row>
    <row r="66" spans="1:26" ht="29.5" customHeight="1" x14ac:dyDescent="0.35">
      <c r="A66" s="563"/>
      <c r="B66" s="566"/>
      <c r="C66" s="569"/>
      <c r="D66" s="572"/>
      <c r="E66" s="278">
        <v>5</v>
      </c>
      <c r="F66" s="258"/>
      <c r="G66" s="194"/>
      <c r="H66" s="194"/>
      <c r="I66" s="221" t="str">
        <f t="shared" si="0"/>
        <v xml:space="preserve">  </v>
      </c>
      <c r="J66" s="283"/>
      <c r="K66" s="232" t="str">
        <f>+IFERROR(VLOOKUP($J66,'10 FORMULAS'!$B$53:$C$53,2,0),"")</f>
        <v/>
      </c>
      <c r="L66" s="232" t="str">
        <f t="shared" si="1"/>
        <v/>
      </c>
      <c r="M66" s="279"/>
      <c r="N66" s="232" t="str">
        <f>+IFERROR(VLOOKUP($M66,'10 FORMULAS'!$B$54:$C$55,2,0),"")</f>
        <v/>
      </c>
      <c r="O66" s="280"/>
      <c r="P66" s="280"/>
      <c r="Q66" s="280"/>
      <c r="R66" s="280"/>
      <c r="S66" s="232" t="str">
        <f t="shared" si="2"/>
        <v/>
      </c>
      <c r="T66" s="232" t="str">
        <f t="shared" si="5"/>
        <v/>
      </c>
      <c r="U66" s="232" t="str">
        <f t="shared" si="6"/>
        <v/>
      </c>
      <c r="V66" s="583"/>
      <c r="W66" s="38"/>
      <c r="X66" s="228"/>
      <c r="Y66" s="229"/>
      <c r="Z66" s="229"/>
    </row>
    <row r="67" spans="1:26" ht="29.5" customHeight="1" thickBot="1" x14ac:dyDescent="0.4">
      <c r="A67" s="564"/>
      <c r="B67" s="567"/>
      <c r="C67" s="570"/>
      <c r="D67" s="573"/>
      <c r="E67" s="281">
        <v>6</v>
      </c>
      <c r="F67" s="261"/>
      <c r="G67" s="195"/>
      <c r="H67" s="195"/>
      <c r="I67" s="221" t="str">
        <f t="shared" si="0"/>
        <v xml:space="preserve">  </v>
      </c>
      <c r="J67" s="283"/>
      <c r="K67" s="232" t="str">
        <f>+IFERROR(VLOOKUP($J67,'10 FORMULAS'!$B$53:$C$53,2,0),"")</f>
        <v/>
      </c>
      <c r="L67" s="232" t="str">
        <f t="shared" si="1"/>
        <v/>
      </c>
      <c r="M67" s="279"/>
      <c r="N67" s="232" t="str">
        <f>+IFERROR(VLOOKUP($M67,'10 FORMULAS'!$B$54:$C$55,2,0),"")</f>
        <v/>
      </c>
      <c r="O67" s="280"/>
      <c r="P67" s="280"/>
      <c r="Q67" s="280"/>
      <c r="R67" s="280"/>
      <c r="S67" s="232" t="str">
        <f t="shared" si="2"/>
        <v/>
      </c>
      <c r="T67" s="232" t="str">
        <f t="shared" si="5"/>
        <v/>
      </c>
      <c r="U67" s="232" t="str">
        <f t="shared" si="6"/>
        <v/>
      </c>
      <c r="V67" s="584"/>
      <c r="W67" s="38"/>
    </row>
    <row r="68" spans="1:26" ht="29.5" customHeight="1" x14ac:dyDescent="0.35">
      <c r="A68" s="562" t="str">
        <f>'2 CONTEXTO E IDENTIFICACIÓN'!A19</f>
        <v>R11</v>
      </c>
      <c r="B68" s="565" t="str">
        <f>+'2 CONTEXTO E IDENTIFICACIÓN'!J19</f>
        <v xml:space="preserve"> por a causa de </v>
      </c>
      <c r="C68" s="568" t="str">
        <f>+'3 PROBABIL E IMPACTO INHERENTE'!E19</f>
        <v/>
      </c>
      <c r="D68" s="571" t="str">
        <f>+'3 PROBABIL E IMPACTO INHERENTE'!M19</f>
        <v/>
      </c>
      <c r="E68" s="282">
        <v>1</v>
      </c>
      <c r="F68" s="259"/>
      <c r="G68" s="52"/>
      <c r="H68" s="52"/>
      <c r="I68" s="221" t="str">
        <f t="shared" si="0"/>
        <v xml:space="preserve">  </v>
      </c>
      <c r="J68" s="283"/>
      <c r="K68" s="232" t="str">
        <f>+IFERROR(VLOOKUP($J68,'10 FORMULAS'!$B$53:$C$53,2,0),"")</f>
        <v/>
      </c>
      <c r="L68" s="232" t="str">
        <f t="shared" si="1"/>
        <v/>
      </c>
      <c r="M68" s="279"/>
      <c r="N68" s="232" t="str">
        <f>+IFERROR(VLOOKUP($M68,'10 FORMULAS'!$B$54:$C$55,2,0),"")</f>
        <v/>
      </c>
      <c r="O68" s="280"/>
      <c r="P68" s="280"/>
      <c r="Q68" s="280"/>
      <c r="R68" s="280"/>
      <c r="S68" s="232" t="str">
        <f t="shared" si="2"/>
        <v/>
      </c>
      <c r="T68" s="232" t="str">
        <f t="shared" si="5"/>
        <v/>
      </c>
      <c r="U68" s="232" t="str">
        <f t="shared" si="6"/>
        <v/>
      </c>
      <c r="V68" s="582"/>
      <c r="W68" s="38"/>
      <c r="X68" s="228"/>
      <c r="Y68" s="229"/>
      <c r="Z68" s="229"/>
    </row>
    <row r="69" spans="1:26" ht="29.5" customHeight="1" x14ac:dyDescent="0.35">
      <c r="A69" s="574"/>
      <c r="B69" s="576"/>
      <c r="C69" s="580"/>
      <c r="D69" s="581"/>
      <c r="E69" s="278">
        <v>2</v>
      </c>
      <c r="F69" s="257"/>
      <c r="G69" s="254"/>
      <c r="H69" s="254"/>
      <c r="I69" s="221" t="str">
        <f t="shared" si="0"/>
        <v xml:space="preserve">  </v>
      </c>
      <c r="J69" s="283"/>
      <c r="K69" s="232" t="str">
        <f>+IFERROR(VLOOKUP($J69,'10 FORMULAS'!$B$53:$C$53,2,0),"")</f>
        <v/>
      </c>
      <c r="L69" s="232" t="str">
        <f t="shared" si="1"/>
        <v/>
      </c>
      <c r="M69" s="279"/>
      <c r="N69" s="232" t="str">
        <f>+IFERROR(VLOOKUP($M69,'10 FORMULAS'!$B$54:$C$55,2,0),"")</f>
        <v/>
      </c>
      <c r="O69" s="280"/>
      <c r="P69" s="280"/>
      <c r="Q69" s="280"/>
      <c r="R69" s="280"/>
      <c r="S69" s="232" t="str">
        <f t="shared" si="2"/>
        <v/>
      </c>
      <c r="T69" s="232" t="str">
        <f t="shared" si="5"/>
        <v/>
      </c>
      <c r="U69" s="232" t="str">
        <f t="shared" si="6"/>
        <v/>
      </c>
      <c r="V69" s="602"/>
      <c r="W69" s="38"/>
      <c r="X69" s="228"/>
      <c r="Y69" s="229"/>
      <c r="Z69" s="229"/>
    </row>
    <row r="70" spans="1:26" ht="29.5" customHeight="1" x14ac:dyDescent="0.35">
      <c r="A70" s="574"/>
      <c r="B70" s="576"/>
      <c r="C70" s="580"/>
      <c r="D70" s="581"/>
      <c r="E70" s="278">
        <v>3</v>
      </c>
      <c r="F70" s="257"/>
      <c r="G70" s="254"/>
      <c r="H70" s="254"/>
      <c r="I70" s="221" t="str">
        <f t="shared" si="0"/>
        <v xml:space="preserve">  </v>
      </c>
      <c r="J70" s="283"/>
      <c r="K70" s="232" t="str">
        <f>+IFERROR(VLOOKUP($J70,'10 FORMULAS'!$B$53:$C$53,2,0),"")</f>
        <v/>
      </c>
      <c r="L70" s="232" t="str">
        <f t="shared" si="1"/>
        <v/>
      </c>
      <c r="M70" s="279"/>
      <c r="N70" s="232" t="str">
        <f>+IFERROR(VLOOKUP($M70,'10 FORMULAS'!$B$54:$C$55,2,0),"")</f>
        <v/>
      </c>
      <c r="O70" s="280"/>
      <c r="P70" s="280"/>
      <c r="Q70" s="280"/>
      <c r="R70" s="280"/>
      <c r="S70" s="232" t="str">
        <f t="shared" si="2"/>
        <v/>
      </c>
      <c r="T70" s="232" t="str">
        <f t="shared" si="5"/>
        <v/>
      </c>
      <c r="U70" s="232" t="str">
        <f t="shared" si="6"/>
        <v/>
      </c>
      <c r="V70" s="602"/>
      <c r="W70" s="38"/>
      <c r="X70" s="228"/>
      <c r="Y70" s="229"/>
      <c r="Z70" s="229"/>
    </row>
    <row r="71" spans="1:26" ht="29.5" customHeight="1" x14ac:dyDescent="0.35">
      <c r="A71" s="563"/>
      <c r="B71" s="566"/>
      <c r="C71" s="569"/>
      <c r="D71" s="572"/>
      <c r="E71" s="278">
        <v>4</v>
      </c>
      <c r="F71" s="258"/>
      <c r="G71" s="194"/>
      <c r="H71" s="194"/>
      <c r="I71" s="221" t="str">
        <f t="shared" si="0"/>
        <v xml:space="preserve">  </v>
      </c>
      <c r="J71" s="283"/>
      <c r="K71" s="232" t="str">
        <f>+IFERROR(VLOOKUP($J71,'10 FORMULAS'!$B$53:$C$53,2,0),"")</f>
        <v/>
      </c>
      <c r="L71" s="232" t="str">
        <f t="shared" si="1"/>
        <v/>
      </c>
      <c r="M71" s="279"/>
      <c r="N71" s="232" t="str">
        <f>+IFERROR(VLOOKUP($M71,'10 FORMULAS'!$B$54:$C$55,2,0),"")</f>
        <v/>
      </c>
      <c r="O71" s="280"/>
      <c r="P71" s="280"/>
      <c r="Q71" s="280"/>
      <c r="R71" s="280"/>
      <c r="S71" s="232" t="str">
        <f t="shared" si="2"/>
        <v/>
      </c>
      <c r="T71" s="232" t="str">
        <f t="shared" si="5"/>
        <v/>
      </c>
      <c r="U71" s="232" t="str">
        <f t="shared" si="6"/>
        <v/>
      </c>
      <c r="V71" s="583"/>
      <c r="W71" s="38"/>
      <c r="X71" s="228"/>
      <c r="Y71" s="229"/>
      <c r="Z71" s="229"/>
    </row>
    <row r="72" spans="1:26" ht="29.5" customHeight="1" x14ac:dyDescent="0.35">
      <c r="A72" s="563"/>
      <c r="B72" s="566"/>
      <c r="C72" s="569"/>
      <c r="D72" s="572"/>
      <c r="E72" s="278">
        <v>5</v>
      </c>
      <c r="F72" s="258"/>
      <c r="G72" s="194"/>
      <c r="H72" s="194"/>
      <c r="I72" s="221" t="str">
        <f t="shared" ref="I72:I127" si="7">+CONCATENATE(F72," ",G72," ",H72)</f>
        <v xml:space="preserve">  </v>
      </c>
      <c r="J72" s="283"/>
      <c r="K72" s="232" t="str">
        <f>+IFERROR(VLOOKUP($J72,'10 FORMULAS'!$B$53:$C$53,2,0),"")</f>
        <v/>
      </c>
      <c r="L72" s="232" t="str">
        <f t="shared" si="1"/>
        <v/>
      </c>
      <c r="M72" s="279"/>
      <c r="N72" s="232" t="str">
        <f>+IFERROR(VLOOKUP($M72,'10 FORMULAS'!$B$54:$C$55,2,0),"")</f>
        <v/>
      </c>
      <c r="O72" s="280"/>
      <c r="P72" s="280"/>
      <c r="Q72" s="280"/>
      <c r="R72" s="280"/>
      <c r="S72" s="232" t="str">
        <f t="shared" si="2"/>
        <v/>
      </c>
      <c r="T72" s="232" t="str">
        <f t="shared" si="5"/>
        <v/>
      </c>
      <c r="U72" s="232" t="str">
        <f t="shared" si="6"/>
        <v/>
      </c>
      <c r="V72" s="583"/>
      <c r="W72" s="38"/>
      <c r="X72" s="228"/>
      <c r="Y72" s="229"/>
      <c r="Z72" s="229"/>
    </row>
    <row r="73" spans="1:26" ht="29.5" customHeight="1" thickBot="1" x14ac:dyDescent="0.4">
      <c r="A73" s="564"/>
      <c r="B73" s="567"/>
      <c r="C73" s="570"/>
      <c r="D73" s="573"/>
      <c r="E73" s="281">
        <v>6</v>
      </c>
      <c r="F73" s="261"/>
      <c r="G73" s="195"/>
      <c r="H73" s="195"/>
      <c r="I73" s="221" t="str">
        <f t="shared" si="7"/>
        <v xml:space="preserve">  </v>
      </c>
      <c r="J73" s="283"/>
      <c r="K73" s="232" t="str">
        <f>+IFERROR(VLOOKUP($J73,'10 FORMULAS'!$B$53:$C$53,2,0),"")</f>
        <v/>
      </c>
      <c r="L73" s="232" t="str">
        <f t="shared" ref="L73:L127" si="8">+IF(J73="Correctivo","Impacto","")</f>
        <v/>
      </c>
      <c r="M73" s="279"/>
      <c r="N73" s="232" t="str">
        <f>+IFERROR(VLOOKUP($M73,'10 FORMULAS'!$B$54:$C$55,2,0),"")</f>
        <v/>
      </c>
      <c r="O73" s="280"/>
      <c r="P73" s="280"/>
      <c r="Q73" s="280"/>
      <c r="R73" s="280"/>
      <c r="S73" s="232" t="str">
        <f t="shared" ref="S73:S127" si="9">+IFERROR($K73+$N73,"")</f>
        <v/>
      </c>
      <c r="T73" s="232" t="str">
        <f t="shared" si="5"/>
        <v/>
      </c>
      <c r="U73" s="232" t="str">
        <f t="shared" si="6"/>
        <v/>
      </c>
      <c r="V73" s="584"/>
      <c r="W73" s="38"/>
    </row>
    <row r="74" spans="1:26" ht="29.5" customHeight="1" x14ac:dyDescent="0.35">
      <c r="A74" s="562" t="str">
        <f>'2 CONTEXTO E IDENTIFICACIÓN'!A20</f>
        <v>R12</v>
      </c>
      <c r="B74" s="565" t="str">
        <f>+'2 CONTEXTO E IDENTIFICACIÓN'!J20</f>
        <v xml:space="preserve"> por a causa de </v>
      </c>
      <c r="C74" s="568" t="str">
        <f>+'3 PROBABIL E IMPACTO INHERENTE'!E20</f>
        <v/>
      </c>
      <c r="D74" s="571" t="str">
        <f>+'3 PROBABIL E IMPACTO INHERENTE'!M20</f>
        <v/>
      </c>
      <c r="E74" s="282">
        <v>1</v>
      </c>
      <c r="F74" s="259"/>
      <c r="G74" s="52"/>
      <c r="H74" s="52"/>
      <c r="I74" s="221" t="str">
        <f t="shared" si="7"/>
        <v xml:space="preserve">  </v>
      </c>
      <c r="J74" s="283"/>
      <c r="K74" s="232" t="str">
        <f>+IFERROR(VLOOKUP($J74,'10 FORMULAS'!$B$53:$C$53,2,0),"")</f>
        <v/>
      </c>
      <c r="L74" s="232" t="str">
        <f t="shared" si="8"/>
        <v/>
      </c>
      <c r="M74" s="279"/>
      <c r="N74" s="232" t="str">
        <f>+IFERROR(VLOOKUP($M74,'10 FORMULAS'!$B$54:$C$55,2,0),"")</f>
        <v/>
      </c>
      <c r="O74" s="280"/>
      <c r="P74" s="280"/>
      <c r="Q74" s="280"/>
      <c r="R74" s="280"/>
      <c r="S74" s="232" t="str">
        <f t="shared" si="9"/>
        <v/>
      </c>
      <c r="T74" s="232" t="str">
        <f t="shared" si="5"/>
        <v/>
      </c>
      <c r="U74" s="232" t="str">
        <f t="shared" si="6"/>
        <v/>
      </c>
      <c r="V74" s="582"/>
      <c r="W74" s="38"/>
      <c r="X74" s="228"/>
      <c r="Y74" s="229"/>
      <c r="Z74" s="229"/>
    </row>
    <row r="75" spans="1:26" ht="29.5" customHeight="1" x14ac:dyDescent="0.35">
      <c r="A75" s="563"/>
      <c r="B75" s="566"/>
      <c r="C75" s="569"/>
      <c r="D75" s="572"/>
      <c r="E75" s="278">
        <v>2</v>
      </c>
      <c r="F75" s="258"/>
      <c r="G75" s="194"/>
      <c r="H75" s="194"/>
      <c r="I75" s="221" t="str">
        <f t="shared" si="7"/>
        <v xml:space="preserve">  </v>
      </c>
      <c r="J75" s="283"/>
      <c r="K75" s="232" t="str">
        <f>+IFERROR(VLOOKUP($J75,'10 FORMULAS'!$B$53:$C$53,2,0),"")</f>
        <v/>
      </c>
      <c r="L75" s="232" t="str">
        <f t="shared" si="8"/>
        <v/>
      </c>
      <c r="M75" s="279"/>
      <c r="N75" s="232" t="str">
        <f>+IFERROR(VLOOKUP($M75,'10 FORMULAS'!$B$54:$C$55,2,0),"")</f>
        <v/>
      </c>
      <c r="O75" s="280"/>
      <c r="P75" s="280"/>
      <c r="Q75" s="280"/>
      <c r="R75" s="280"/>
      <c r="S75" s="232" t="str">
        <f t="shared" si="9"/>
        <v/>
      </c>
      <c r="T75" s="232" t="str">
        <f t="shared" si="5"/>
        <v/>
      </c>
      <c r="U75" s="232" t="str">
        <f t="shared" si="6"/>
        <v/>
      </c>
      <c r="V75" s="583"/>
      <c r="W75" s="38"/>
      <c r="X75" s="228"/>
      <c r="Y75" s="229"/>
      <c r="Z75" s="229"/>
    </row>
    <row r="76" spans="1:26" ht="29.5" customHeight="1" x14ac:dyDescent="0.35">
      <c r="A76" s="563"/>
      <c r="B76" s="566"/>
      <c r="C76" s="569"/>
      <c r="D76" s="572"/>
      <c r="E76" s="278">
        <v>3</v>
      </c>
      <c r="F76" s="258"/>
      <c r="G76" s="194"/>
      <c r="H76" s="194"/>
      <c r="I76" s="221" t="str">
        <f t="shared" si="7"/>
        <v xml:space="preserve">  </v>
      </c>
      <c r="J76" s="283"/>
      <c r="K76" s="232" t="str">
        <f>+IFERROR(VLOOKUP($J76,'10 FORMULAS'!$B$53:$C$53,2,0),"")</f>
        <v/>
      </c>
      <c r="L76" s="232" t="str">
        <f t="shared" si="8"/>
        <v/>
      </c>
      <c r="M76" s="279"/>
      <c r="N76" s="232" t="str">
        <f>+IFERROR(VLOOKUP($M76,'10 FORMULAS'!$B$54:$C$55,2,0),"")</f>
        <v/>
      </c>
      <c r="O76" s="280"/>
      <c r="P76" s="280"/>
      <c r="Q76" s="280"/>
      <c r="R76" s="280"/>
      <c r="S76" s="232" t="str">
        <f t="shared" si="9"/>
        <v/>
      </c>
      <c r="T76" s="232" t="str">
        <f t="shared" si="5"/>
        <v/>
      </c>
      <c r="U76" s="232" t="str">
        <f t="shared" si="6"/>
        <v/>
      </c>
      <c r="V76" s="583"/>
      <c r="W76" s="38"/>
      <c r="X76" s="228"/>
      <c r="Y76" s="229"/>
      <c r="Z76" s="229"/>
    </row>
    <row r="77" spans="1:26" ht="29.5" customHeight="1" x14ac:dyDescent="0.35">
      <c r="A77" s="563"/>
      <c r="B77" s="566"/>
      <c r="C77" s="569"/>
      <c r="D77" s="572"/>
      <c r="E77" s="278">
        <v>4</v>
      </c>
      <c r="F77" s="258"/>
      <c r="G77" s="194"/>
      <c r="H77" s="194"/>
      <c r="I77" s="221" t="str">
        <f t="shared" si="7"/>
        <v xml:space="preserve">  </v>
      </c>
      <c r="J77" s="283"/>
      <c r="K77" s="232" t="str">
        <f>+IFERROR(VLOOKUP($J77,'10 FORMULAS'!$B$53:$C$53,2,0),"")</f>
        <v/>
      </c>
      <c r="L77" s="232" t="str">
        <f t="shared" si="8"/>
        <v/>
      </c>
      <c r="M77" s="279"/>
      <c r="N77" s="232" t="str">
        <f>+IFERROR(VLOOKUP($M77,'10 FORMULAS'!$B$54:$C$55,2,0),"")</f>
        <v/>
      </c>
      <c r="O77" s="280"/>
      <c r="P77" s="280"/>
      <c r="Q77" s="280"/>
      <c r="R77" s="280"/>
      <c r="S77" s="232" t="str">
        <f t="shared" si="9"/>
        <v/>
      </c>
      <c r="T77" s="232" t="str">
        <f t="shared" si="5"/>
        <v/>
      </c>
      <c r="U77" s="232" t="str">
        <f t="shared" si="6"/>
        <v/>
      </c>
      <c r="V77" s="583"/>
      <c r="W77" s="38"/>
      <c r="X77" s="228"/>
      <c r="Y77" s="229"/>
      <c r="Z77" s="229"/>
    </row>
    <row r="78" spans="1:26" ht="29.5" customHeight="1" x14ac:dyDescent="0.35">
      <c r="A78" s="563"/>
      <c r="B78" s="566"/>
      <c r="C78" s="569"/>
      <c r="D78" s="572"/>
      <c r="E78" s="278">
        <v>5</v>
      </c>
      <c r="F78" s="258"/>
      <c r="G78" s="194"/>
      <c r="H78" s="194"/>
      <c r="I78" s="221" t="str">
        <f t="shared" si="7"/>
        <v xml:space="preserve">  </v>
      </c>
      <c r="J78" s="283"/>
      <c r="K78" s="232" t="str">
        <f>+IFERROR(VLOOKUP($J78,'10 FORMULAS'!$B$53:$C$53,2,0),"")</f>
        <v/>
      </c>
      <c r="L78" s="232" t="str">
        <f t="shared" si="8"/>
        <v/>
      </c>
      <c r="M78" s="279"/>
      <c r="N78" s="232" t="str">
        <f>+IFERROR(VLOOKUP($M78,'10 FORMULAS'!$B$54:$C$55,2,0),"")</f>
        <v/>
      </c>
      <c r="O78" s="280"/>
      <c r="P78" s="280"/>
      <c r="Q78" s="280"/>
      <c r="R78" s="280"/>
      <c r="S78" s="232" t="str">
        <f t="shared" si="9"/>
        <v/>
      </c>
      <c r="T78" s="232" t="str">
        <f t="shared" si="5"/>
        <v/>
      </c>
      <c r="U78" s="232" t="str">
        <f t="shared" si="6"/>
        <v/>
      </c>
      <c r="V78" s="583"/>
      <c r="W78" s="38"/>
      <c r="X78" s="228"/>
      <c r="Y78" s="229"/>
      <c r="Z78" s="229"/>
    </row>
    <row r="79" spans="1:26" ht="29.5" customHeight="1" thickBot="1" x14ac:dyDescent="0.4">
      <c r="A79" s="564"/>
      <c r="B79" s="567"/>
      <c r="C79" s="570"/>
      <c r="D79" s="573"/>
      <c r="E79" s="281">
        <v>6</v>
      </c>
      <c r="F79" s="261"/>
      <c r="G79" s="195"/>
      <c r="H79" s="195"/>
      <c r="I79" s="221" t="str">
        <f t="shared" si="7"/>
        <v xml:space="preserve">  </v>
      </c>
      <c r="J79" s="283"/>
      <c r="K79" s="232" t="str">
        <f>+IFERROR(VLOOKUP($J79,'10 FORMULAS'!$B$53:$C$53,2,0),"")</f>
        <v/>
      </c>
      <c r="L79" s="232" t="str">
        <f t="shared" si="8"/>
        <v/>
      </c>
      <c r="M79" s="279"/>
      <c r="N79" s="232" t="str">
        <f>+IFERROR(VLOOKUP($M79,'10 FORMULAS'!$B$54:$C$55,2,0),"")</f>
        <v/>
      </c>
      <c r="O79" s="280"/>
      <c r="P79" s="280"/>
      <c r="Q79" s="280"/>
      <c r="R79" s="280"/>
      <c r="S79" s="232" t="str">
        <f t="shared" si="9"/>
        <v/>
      </c>
      <c r="T79" s="232" t="str">
        <f t="shared" si="5"/>
        <v/>
      </c>
      <c r="U79" s="232" t="str">
        <f t="shared" si="6"/>
        <v/>
      </c>
      <c r="V79" s="584"/>
      <c r="W79" s="38"/>
    </row>
    <row r="80" spans="1:26" ht="29.5" customHeight="1" x14ac:dyDescent="0.35">
      <c r="A80" s="562" t="str">
        <f>'2 CONTEXTO E IDENTIFICACIÓN'!A21</f>
        <v>R13</v>
      </c>
      <c r="B80" s="565" t="str">
        <f>+'2 CONTEXTO E IDENTIFICACIÓN'!J21</f>
        <v xml:space="preserve"> por a causa de </v>
      </c>
      <c r="C80" s="568" t="str">
        <f>+'3 PROBABIL E IMPACTO INHERENTE'!E21</f>
        <v/>
      </c>
      <c r="D80" s="571" t="str">
        <f>+'3 PROBABIL E IMPACTO INHERENTE'!M21</f>
        <v/>
      </c>
      <c r="E80" s="282">
        <v>1</v>
      </c>
      <c r="F80" s="259"/>
      <c r="G80" s="52"/>
      <c r="H80" s="52"/>
      <c r="I80" s="221" t="str">
        <f t="shared" si="7"/>
        <v xml:space="preserve">  </v>
      </c>
      <c r="J80" s="283"/>
      <c r="K80" s="232" t="str">
        <f>+IFERROR(VLOOKUP($J80,'10 FORMULAS'!$B$53:$C$53,2,0),"")</f>
        <v/>
      </c>
      <c r="L80" s="232" t="str">
        <f t="shared" si="8"/>
        <v/>
      </c>
      <c r="M80" s="279"/>
      <c r="N80" s="232" t="str">
        <f>+IFERROR(VLOOKUP($M80,'10 FORMULAS'!$B$54:$C$55,2,0),"")</f>
        <v/>
      </c>
      <c r="O80" s="280"/>
      <c r="P80" s="280"/>
      <c r="Q80" s="280"/>
      <c r="R80" s="280"/>
      <c r="S80" s="232" t="str">
        <f t="shared" si="9"/>
        <v/>
      </c>
      <c r="T80" s="232" t="str">
        <f t="shared" si="5"/>
        <v/>
      </c>
      <c r="U80" s="232" t="str">
        <f t="shared" si="6"/>
        <v/>
      </c>
      <c r="V80" s="582"/>
      <c r="W80" s="38"/>
      <c r="X80" s="228"/>
      <c r="Y80" s="229"/>
      <c r="Z80" s="229"/>
    </row>
    <row r="81" spans="1:26" ht="29.5" customHeight="1" x14ac:dyDescent="0.35">
      <c r="A81" s="563"/>
      <c r="B81" s="566"/>
      <c r="C81" s="569"/>
      <c r="D81" s="572"/>
      <c r="E81" s="278">
        <v>2</v>
      </c>
      <c r="F81" s="258"/>
      <c r="G81" s="194"/>
      <c r="H81" s="194"/>
      <c r="I81" s="221" t="str">
        <f t="shared" si="7"/>
        <v xml:space="preserve">  </v>
      </c>
      <c r="J81" s="283"/>
      <c r="K81" s="232" t="str">
        <f>+IFERROR(VLOOKUP($J81,'10 FORMULAS'!$B$53:$C$53,2,0),"")</f>
        <v/>
      </c>
      <c r="L81" s="232" t="str">
        <f t="shared" si="8"/>
        <v/>
      </c>
      <c r="M81" s="279"/>
      <c r="N81" s="232" t="str">
        <f>+IFERROR(VLOOKUP($M81,'10 FORMULAS'!$B$54:$C$55,2,0),"")</f>
        <v/>
      </c>
      <c r="O81" s="280"/>
      <c r="P81" s="280"/>
      <c r="Q81" s="280"/>
      <c r="R81" s="280"/>
      <c r="S81" s="232" t="str">
        <f t="shared" si="9"/>
        <v/>
      </c>
      <c r="T81" s="232" t="str">
        <f t="shared" si="5"/>
        <v/>
      </c>
      <c r="U81" s="232" t="str">
        <f t="shared" si="6"/>
        <v/>
      </c>
      <c r="V81" s="583"/>
      <c r="W81" s="38"/>
      <c r="X81" s="228"/>
      <c r="Y81" s="229"/>
      <c r="Z81" s="229"/>
    </row>
    <row r="82" spans="1:26" ht="29.5" customHeight="1" x14ac:dyDescent="0.35">
      <c r="A82" s="563"/>
      <c r="B82" s="566"/>
      <c r="C82" s="569"/>
      <c r="D82" s="572"/>
      <c r="E82" s="278">
        <v>3</v>
      </c>
      <c r="F82" s="258"/>
      <c r="G82" s="194"/>
      <c r="H82" s="194"/>
      <c r="I82" s="221" t="str">
        <f t="shared" si="7"/>
        <v xml:space="preserve">  </v>
      </c>
      <c r="J82" s="283"/>
      <c r="K82" s="232" t="str">
        <f>+IFERROR(VLOOKUP($J82,'10 FORMULAS'!$B$53:$C$53,2,0),"")</f>
        <v/>
      </c>
      <c r="L82" s="232" t="str">
        <f t="shared" si="8"/>
        <v/>
      </c>
      <c r="M82" s="279"/>
      <c r="N82" s="232" t="str">
        <f>+IFERROR(VLOOKUP($M82,'10 FORMULAS'!$B$54:$C$55,2,0),"")</f>
        <v/>
      </c>
      <c r="O82" s="280"/>
      <c r="P82" s="280"/>
      <c r="Q82" s="280"/>
      <c r="R82" s="280"/>
      <c r="S82" s="232" t="str">
        <f t="shared" si="9"/>
        <v/>
      </c>
      <c r="T82" s="232" t="str">
        <f t="shared" si="5"/>
        <v/>
      </c>
      <c r="U82" s="232" t="str">
        <f t="shared" si="6"/>
        <v/>
      </c>
      <c r="V82" s="583"/>
      <c r="W82" s="38"/>
      <c r="X82" s="228"/>
      <c r="Y82" s="229"/>
      <c r="Z82" s="229"/>
    </row>
    <row r="83" spans="1:26" ht="29.5" customHeight="1" x14ac:dyDescent="0.35">
      <c r="A83" s="563"/>
      <c r="B83" s="566"/>
      <c r="C83" s="569"/>
      <c r="D83" s="572"/>
      <c r="E83" s="278">
        <v>4</v>
      </c>
      <c r="F83" s="258"/>
      <c r="G83" s="194"/>
      <c r="H83" s="194"/>
      <c r="I83" s="221" t="str">
        <f t="shared" si="7"/>
        <v xml:space="preserve">  </v>
      </c>
      <c r="J83" s="283"/>
      <c r="K83" s="232" t="str">
        <f>+IFERROR(VLOOKUP($J83,'10 FORMULAS'!$B$53:$C$53,2,0),"")</f>
        <v/>
      </c>
      <c r="L83" s="232" t="str">
        <f t="shared" si="8"/>
        <v/>
      </c>
      <c r="M83" s="279"/>
      <c r="N83" s="232" t="str">
        <f>+IFERROR(VLOOKUP($M83,'10 FORMULAS'!$B$54:$C$55,2,0),"")</f>
        <v/>
      </c>
      <c r="O83" s="280"/>
      <c r="P83" s="280"/>
      <c r="Q83" s="280"/>
      <c r="R83" s="280"/>
      <c r="S83" s="232" t="str">
        <f t="shared" si="9"/>
        <v/>
      </c>
      <c r="T83" s="232" t="str">
        <f t="shared" si="5"/>
        <v/>
      </c>
      <c r="U83" s="232" t="str">
        <f t="shared" si="6"/>
        <v/>
      </c>
      <c r="V83" s="583"/>
      <c r="W83" s="38"/>
      <c r="X83" s="228"/>
      <c r="Y83" s="229"/>
      <c r="Z83" s="229"/>
    </row>
    <row r="84" spans="1:26" ht="29.5" customHeight="1" x14ac:dyDescent="0.35">
      <c r="A84" s="563"/>
      <c r="B84" s="566"/>
      <c r="C84" s="569"/>
      <c r="D84" s="572"/>
      <c r="E84" s="278">
        <v>5</v>
      </c>
      <c r="F84" s="258"/>
      <c r="G84" s="194"/>
      <c r="H84" s="194"/>
      <c r="I84" s="221" t="str">
        <f t="shared" si="7"/>
        <v xml:space="preserve">  </v>
      </c>
      <c r="J84" s="283"/>
      <c r="K84" s="232" t="str">
        <f>+IFERROR(VLOOKUP($J84,'10 FORMULAS'!$B$53:$C$53,2,0),"")</f>
        <v/>
      </c>
      <c r="L84" s="232" t="str">
        <f t="shared" si="8"/>
        <v/>
      </c>
      <c r="M84" s="279"/>
      <c r="N84" s="232" t="str">
        <f>+IFERROR(VLOOKUP($M84,'10 FORMULAS'!$B$54:$C$55,2,0),"")</f>
        <v/>
      </c>
      <c r="O84" s="280"/>
      <c r="P84" s="280"/>
      <c r="Q84" s="280"/>
      <c r="R84" s="280"/>
      <c r="S84" s="232" t="str">
        <f t="shared" si="9"/>
        <v/>
      </c>
      <c r="T84" s="232" t="str">
        <f t="shared" ref="T84:T115" si="10">+IFERROR(D84*S84,"")</f>
        <v/>
      </c>
      <c r="U84" s="232" t="str">
        <f t="shared" ref="U84:U115" si="11">+IFERROR(D84-T84,"")</f>
        <v/>
      </c>
      <c r="V84" s="583"/>
      <c r="W84" s="38"/>
      <c r="X84" s="228"/>
      <c r="Y84" s="229"/>
      <c r="Z84" s="229"/>
    </row>
    <row r="85" spans="1:26" ht="29.5" customHeight="1" thickBot="1" x14ac:dyDescent="0.4">
      <c r="A85" s="564"/>
      <c r="B85" s="567"/>
      <c r="C85" s="570"/>
      <c r="D85" s="573"/>
      <c r="E85" s="281">
        <v>6</v>
      </c>
      <c r="F85" s="261"/>
      <c r="G85" s="195"/>
      <c r="H85" s="195"/>
      <c r="I85" s="221" t="str">
        <f t="shared" si="7"/>
        <v xml:space="preserve">  </v>
      </c>
      <c r="J85" s="283"/>
      <c r="K85" s="232" t="str">
        <f>+IFERROR(VLOOKUP($J85,'10 FORMULAS'!$B$53:$C$53,2,0),"")</f>
        <v/>
      </c>
      <c r="L85" s="232" t="str">
        <f t="shared" si="8"/>
        <v/>
      </c>
      <c r="M85" s="279"/>
      <c r="N85" s="232" t="str">
        <f>+IFERROR(VLOOKUP($M85,'10 FORMULAS'!$B$54:$C$55,2,0),"")</f>
        <v/>
      </c>
      <c r="O85" s="280"/>
      <c r="P85" s="280"/>
      <c r="Q85" s="280"/>
      <c r="R85" s="280"/>
      <c r="S85" s="232" t="str">
        <f t="shared" si="9"/>
        <v/>
      </c>
      <c r="T85" s="232" t="str">
        <f t="shared" si="10"/>
        <v/>
      </c>
      <c r="U85" s="232" t="str">
        <f t="shared" si="11"/>
        <v/>
      </c>
      <c r="V85" s="584"/>
      <c r="W85" s="38"/>
    </row>
    <row r="86" spans="1:26" ht="29.5" customHeight="1" x14ac:dyDescent="0.35">
      <c r="A86" s="562" t="str">
        <f>'2 CONTEXTO E IDENTIFICACIÓN'!A22</f>
        <v>R14</v>
      </c>
      <c r="B86" s="565" t="str">
        <f>+'2 CONTEXTO E IDENTIFICACIÓN'!J22</f>
        <v xml:space="preserve"> por a causa de </v>
      </c>
      <c r="C86" s="568" t="str">
        <f>+'3 PROBABIL E IMPACTO INHERENTE'!E22</f>
        <v/>
      </c>
      <c r="D86" s="571" t="str">
        <f>+'3 PROBABIL E IMPACTO INHERENTE'!M22</f>
        <v/>
      </c>
      <c r="E86" s="282">
        <v>1</v>
      </c>
      <c r="F86" s="259"/>
      <c r="G86" s="52"/>
      <c r="H86" s="52"/>
      <c r="I86" s="221" t="str">
        <f t="shared" si="7"/>
        <v xml:space="preserve">  </v>
      </c>
      <c r="J86" s="283"/>
      <c r="K86" s="232" t="str">
        <f>+IFERROR(VLOOKUP($J86,'10 FORMULAS'!$B$53:$C$53,2,0),"")</f>
        <v/>
      </c>
      <c r="L86" s="232" t="str">
        <f t="shared" si="8"/>
        <v/>
      </c>
      <c r="M86" s="279"/>
      <c r="N86" s="232" t="str">
        <f>+IFERROR(VLOOKUP($M86,'10 FORMULAS'!$B$54:$C$55,2,0),"")</f>
        <v/>
      </c>
      <c r="O86" s="280"/>
      <c r="P86" s="280"/>
      <c r="Q86" s="280"/>
      <c r="R86" s="280"/>
      <c r="S86" s="232" t="str">
        <f t="shared" si="9"/>
        <v/>
      </c>
      <c r="T86" s="232" t="str">
        <f t="shared" si="10"/>
        <v/>
      </c>
      <c r="U86" s="232" t="str">
        <f t="shared" si="11"/>
        <v/>
      </c>
      <c r="V86" s="582"/>
      <c r="W86" s="38"/>
      <c r="X86" s="228"/>
      <c r="Y86" s="229"/>
      <c r="Z86" s="229"/>
    </row>
    <row r="87" spans="1:26" ht="29.5" customHeight="1" x14ac:dyDescent="0.35">
      <c r="A87" s="563"/>
      <c r="B87" s="566"/>
      <c r="C87" s="569"/>
      <c r="D87" s="572"/>
      <c r="E87" s="278">
        <v>2</v>
      </c>
      <c r="F87" s="258"/>
      <c r="G87" s="194"/>
      <c r="H87" s="194"/>
      <c r="I87" s="221" t="str">
        <f t="shared" si="7"/>
        <v xml:space="preserve">  </v>
      </c>
      <c r="J87" s="283"/>
      <c r="K87" s="232" t="str">
        <f>+IFERROR(VLOOKUP($J87,'10 FORMULAS'!$B$53:$C$53,2,0),"")</f>
        <v/>
      </c>
      <c r="L87" s="232" t="str">
        <f t="shared" si="8"/>
        <v/>
      </c>
      <c r="M87" s="279"/>
      <c r="N87" s="232" t="str">
        <f>+IFERROR(VLOOKUP($M87,'10 FORMULAS'!$B$54:$C$55,2,0),"")</f>
        <v/>
      </c>
      <c r="O87" s="280"/>
      <c r="P87" s="280"/>
      <c r="Q87" s="280"/>
      <c r="R87" s="280"/>
      <c r="S87" s="232" t="str">
        <f t="shared" si="9"/>
        <v/>
      </c>
      <c r="T87" s="232" t="str">
        <f t="shared" si="10"/>
        <v/>
      </c>
      <c r="U87" s="232" t="str">
        <f t="shared" si="11"/>
        <v/>
      </c>
      <c r="V87" s="583"/>
      <c r="W87" s="38"/>
      <c r="X87" s="228"/>
      <c r="Y87" s="229"/>
      <c r="Z87" s="229"/>
    </row>
    <row r="88" spans="1:26" ht="29.5" customHeight="1" x14ac:dyDescent="0.35">
      <c r="A88" s="563"/>
      <c r="B88" s="566"/>
      <c r="C88" s="569"/>
      <c r="D88" s="572"/>
      <c r="E88" s="278">
        <v>3</v>
      </c>
      <c r="F88" s="258"/>
      <c r="G88" s="194"/>
      <c r="H88" s="194"/>
      <c r="I88" s="221" t="str">
        <f t="shared" si="7"/>
        <v xml:space="preserve">  </v>
      </c>
      <c r="J88" s="283"/>
      <c r="K88" s="232" t="str">
        <f>+IFERROR(VLOOKUP($J88,'10 FORMULAS'!$B$53:$C$53,2,0),"")</f>
        <v/>
      </c>
      <c r="L88" s="232" t="str">
        <f t="shared" si="8"/>
        <v/>
      </c>
      <c r="M88" s="279"/>
      <c r="N88" s="232" t="str">
        <f>+IFERROR(VLOOKUP($M88,'10 FORMULAS'!$B$54:$C$55,2,0),"")</f>
        <v/>
      </c>
      <c r="O88" s="280"/>
      <c r="P88" s="280"/>
      <c r="Q88" s="280"/>
      <c r="R88" s="280"/>
      <c r="S88" s="232" t="str">
        <f t="shared" si="9"/>
        <v/>
      </c>
      <c r="T88" s="232" t="str">
        <f t="shared" si="10"/>
        <v/>
      </c>
      <c r="U88" s="232" t="str">
        <f t="shared" si="11"/>
        <v/>
      </c>
      <c r="V88" s="583"/>
      <c r="W88" s="38"/>
      <c r="X88" s="228"/>
      <c r="Y88" s="229"/>
      <c r="Z88" s="229"/>
    </row>
    <row r="89" spans="1:26" ht="29.5" customHeight="1" x14ac:dyDescent="0.35">
      <c r="A89" s="563"/>
      <c r="B89" s="566"/>
      <c r="C89" s="569"/>
      <c r="D89" s="572"/>
      <c r="E89" s="278">
        <v>4</v>
      </c>
      <c r="F89" s="258"/>
      <c r="G89" s="194"/>
      <c r="H89" s="194"/>
      <c r="I89" s="221" t="str">
        <f t="shared" si="7"/>
        <v xml:space="preserve">  </v>
      </c>
      <c r="J89" s="283"/>
      <c r="K89" s="232" t="str">
        <f>+IFERROR(VLOOKUP($J89,'10 FORMULAS'!$B$53:$C$53,2,0),"")</f>
        <v/>
      </c>
      <c r="L89" s="232" t="str">
        <f t="shared" si="8"/>
        <v/>
      </c>
      <c r="M89" s="279"/>
      <c r="N89" s="232" t="str">
        <f>+IFERROR(VLOOKUP($M89,'10 FORMULAS'!$B$54:$C$55,2,0),"")</f>
        <v/>
      </c>
      <c r="O89" s="280"/>
      <c r="P89" s="280"/>
      <c r="Q89" s="280"/>
      <c r="R89" s="280"/>
      <c r="S89" s="232" t="str">
        <f t="shared" si="9"/>
        <v/>
      </c>
      <c r="T89" s="232" t="str">
        <f t="shared" si="10"/>
        <v/>
      </c>
      <c r="U89" s="232" t="str">
        <f t="shared" si="11"/>
        <v/>
      </c>
      <c r="V89" s="583"/>
      <c r="W89" s="38"/>
      <c r="X89" s="228"/>
      <c r="Y89" s="229"/>
      <c r="Z89" s="229"/>
    </row>
    <row r="90" spans="1:26" ht="29.5" customHeight="1" x14ac:dyDescent="0.35">
      <c r="A90" s="563"/>
      <c r="B90" s="566"/>
      <c r="C90" s="569"/>
      <c r="D90" s="572"/>
      <c r="E90" s="278">
        <v>5</v>
      </c>
      <c r="F90" s="258"/>
      <c r="G90" s="194"/>
      <c r="H90" s="194"/>
      <c r="I90" s="221" t="str">
        <f t="shared" si="7"/>
        <v xml:space="preserve">  </v>
      </c>
      <c r="J90" s="283"/>
      <c r="K90" s="232" t="str">
        <f>+IFERROR(VLOOKUP($J90,'10 FORMULAS'!$B$53:$C$53,2,0),"")</f>
        <v/>
      </c>
      <c r="L90" s="232" t="str">
        <f t="shared" si="8"/>
        <v/>
      </c>
      <c r="M90" s="279"/>
      <c r="N90" s="232" t="str">
        <f>+IFERROR(VLOOKUP($M90,'10 FORMULAS'!$B$54:$C$55,2,0),"")</f>
        <v/>
      </c>
      <c r="O90" s="280"/>
      <c r="P90" s="280"/>
      <c r="Q90" s="280"/>
      <c r="R90" s="280"/>
      <c r="S90" s="232" t="str">
        <f t="shared" si="9"/>
        <v/>
      </c>
      <c r="T90" s="232" t="str">
        <f t="shared" si="10"/>
        <v/>
      </c>
      <c r="U90" s="232" t="str">
        <f t="shared" si="11"/>
        <v/>
      </c>
      <c r="V90" s="583"/>
      <c r="W90" s="38"/>
      <c r="X90" s="228"/>
      <c r="Y90" s="229"/>
      <c r="Z90" s="229"/>
    </row>
    <row r="91" spans="1:26" ht="29.5" customHeight="1" thickBot="1" x14ac:dyDescent="0.4">
      <c r="A91" s="564"/>
      <c r="B91" s="567"/>
      <c r="C91" s="570"/>
      <c r="D91" s="573"/>
      <c r="E91" s="281">
        <v>6</v>
      </c>
      <c r="F91" s="261"/>
      <c r="G91" s="195"/>
      <c r="H91" s="195"/>
      <c r="I91" s="221" t="str">
        <f t="shared" si="7"/>
        <v xml:space="preserve">  </v>
      </c>
      <c r="J91" s="283"/>
      <c r="K91" s="232" t="str">
        <f>+IFERROR(VLOOKUP($J91,'10 FORMULAS'!$B$53:$C$53,2,0),"")</f>
        <v/>
      </c>
      <c r="L91" s="232" t="str">
        <f t="shared" si="8"/>
        <v/>
      </c>
      <c r="M91" s="279"/>
      <c r="N91" s="232" t="str">
        <f>+IFERROR(VLOOKUP($M91,'10 FORMULAS'!$B$54:$C$55,2,0),"")</f>
        <v/>
      </c>
      <c r="O91" s="280"/>
      <c r="P91" s="280"/>
      <c r="Q91" s="280"/>
      <c r="R91" s="280"/>
      <c r="S91" s="232" t="str">
        <f t="shared" si="9"/>
        <v/>
      </c>
      <c r="T91" s="232" t="str">
        <f t="shared" si="10"/>
        <v/>
      </c>
      <c r="U91" s="232" t="str">
        <f t="shared" si="11"/>
        <v/>
      </c>
      <c r="V91" s="584"/>
      <c r="W91" s="38"/>
    </row>
    <row r="92" spans="1:26" ht="29.5" customHeight="1" x14ac:dyDescent="0.35">
      <c r="A92" s="562" t="str">
        <f>'2 CONTEXTO E IDENTIFICACIÓN'!A23</f>
        <v>R15</v>
      </c>
      <c r="B92" s="565" t="str">
        <f>+'2 CONTEXTO E IDENTIFICACIÓN'!J23</f>
        <v xml:space="preserve"> por a causa de </v>
      </c>
      <c r="C92" s="568" t="str">
        <f>+'3 PROBABIL E IMPACTO INHERENTE'!E23</f>
        <v/>
      </c>
      <c r="D92" s="571" t="str">
        <f>+'3 PROBABIL E IMPACTO INHERENTE'!M23</f>
        <v/>
      </c>
      <c r="E92" s="282">
        <v>1</v>
      </c>
      <c r="F92" s="259"/>
      <c r="G92" s="52"/>
      <c r="H92" s="52"/>
      <c r="I92" s="221" t="str">
        <f t="shared" si="7"/>
        <v xml:space="preserve">  </v>
      </c>
      <c r="J92" s="283"/>
      <c r="K92" s="232" t="str">
        <f>+IFERROR(VLOOKUP($J92,'10 FORMULAS'!$B$53:$C$53,2,0),"")</f>
        <v/>
      </c>
      <c r="L92" s="232" t="str">
        <f t="shared" si="8"/>
        <v/>
      </c>
      <c r="M92" s="279"/>
      <c r="N92" s="232" t="str">
        <f>+IFERROR(VLOOKUP($M92,'10 FORMULAS'!$B$54:$C$55,2,0),"")</f>
        <v/>
      </c>
      <c r="O92" s="280"/>
      <c r="P92" s="280"/>
      <c r="Q92" s="280"/>
      <c r="R92" s="280"/>
      <c r="S92" s="232" t="str">
        <f t="shared" si="9"/>
        <v/>
      </c>
      <c r="T92" s="232" t="str">
        <f t="shared" si="10"/>
        <v/>
      </c>
      <c r="U92" s="232" t="str">
        <f t="shared" si="11"/>
        <v/>
      </c>
      <c r="V92" s="582"/>
      <c r="W92" s="38"/>
      <c r="X92" s="228"/>
      <c r="Y92" s="229"/>
      <c r="Z92" s="229"/>
    </row>
    <row r="93" spans="1:26" ht="29.5" customHeight="1" x14ac:dyDescent="0.35">
      <c r="A93" s="563"/>
      <c r="B93" s="566"/>
      <c r="C93" s="569"/>
      <c r="D93" s="572"/>
      <c r="E93" s="278">
        <v>2</v>
      </c>
      <c r="F93" s="258"/>
      <c r="G93" s="194"/>
      <c r="H93" s="194"/>
      <c r="I93" s="221" t="str">
        <f t="shared" si="7"/>
        <v xml:space="preserve">  </v>
      </c>
      <c r="J93" s="283"/>
      <c r="K93" s="232" t="str">
        <f>+IFERROR(VLOOKUP($J93,'10 FORMULAS'!$B$53:$C$53,2,0),"")</f>
        <v/>
      </c>
      <c r="L93" s="232" t="str">
        <f t="shared" si="8"/>
        <v/>
      </c>
      <c r="M93" s="279"/>
      <c r="N93" s="232" t="str">
        <f>+IFERROR(VLOOKUP($M93,'10 FORMULAS'!$B$54:$C$55,2,0),"")</f>
        <v/>
      </c>
      <c r="O93" s="280"/>
      <c r="P93" s="280"/>
      <c r="Q93" s="280"/>
      <c r="R93" s="280"/>
      <c r="S93" s="232" t="str">
        <f t="shared" si="9"/>
        <v/>
      </c>
      <c r="T93" s="232" t="str">
        <f t="shared" si="10"/>
        <v/>
      </c>
      <c r="U93" s="232" t="str">
        <f t="shared" si="11"/>
        <v/>
      </c>
      <c r="V93" s="583"/>
      <c r="W93" s="38"/>
      <c r="X93" s="228"/>
      <c r="Y93" s="229"/>
      <c r="Z93" s="229"/>
    </row>
    <row r="94" spans="1:26" ht="29.5" customHeight="1" x14ac:dyDescent="0.35">
      <c r="A94" s="563"/>
      <c r="B94" s="566"/>
      <c r="C94" s="569"/>
      <c r="D94" s="572"/>
      <c r="E94" s="278">
        <v>3</v>
      </c>
      <c r="F94" s="258"/>
      <c r="G94" s="194"/>
      <c r="H94" s="194"/>
      <c r="I94" s="221" t="str">
        <f t="shared" si="7"/>
        <v xml:space="preserve">  </v>
      </c>
      <c r="J94" s="283"/>
      <c r="K94" s="232" t="str">
        <f>+IFERROR(VLOOKUP($J94,'10 FORMULAS'!$B$53:$C$53,2,0),"")</f>
        <v/>
      </c>
      <c r="L94" s="232" t="str">
        <f t="shared" si="8"/>
        <v/>
      </c>
      <c r="M94" s="279"/>
      <c r="N94" s="232" t="str">
        <f>+IFERROR(VLOOKUP($M94,'10 FORMULAS'!$B$54:$C$55,2,0),"")</f>
        <v/>
      </c>
      <c r="O94" s="280"/>
      <c r="P94" s="280"/>
      <c r="Q94" s="280"/>
      <c r="R94" s="280"/>
      <c r="S94" s="232" t="str">
        <f t="shared" si="9"/>
        <v/>
      </c>
      <c r="T94" s="232" t="str">
        <f t="shared" si="10"/>
        <v/>
      </c>
      <c r="U94" s="232" t="str">
        <f t="shared" si="11"/>
        <v/>
      </c>
      <c r="V94" s="583"/>
      <c r="W94" s="38"/>
      <c r="X94" s="228"/>
      <c r="Y94" s="229"/>
      <c r="Z94" s="229"/>
    </row>
    <row r="95" spans="1:26" ht="29.5" customHeight="1" x14ac:dyDescent="0.35">
      <c r="A95" s="563"/>
      <c r="B95" s="566"/>
      <c r="C95" s="569"/>
      <c r="D95" s="572"/>
      <c r="E95" s="278">
        <v>4</v>
      </c>
      <c r="F95" s="258"/>
      <c r="G95" s="194"/>
      <c r="H95" s="194"/>
      <c r="I95" s="221" t="str">
        <f t="shared" si="7"/>
        <v xml:space="preserve">  </v>
      </c>
      <c r="J95" s="283"/>
      <c r="K95" s="232" t="str">
        <f>+IFERROR(VLOOKUP($J95,'10 FORMULAS'!$B$53:$C$53,2,0),"")</f>
        <v/>
      </c>
      <c r="L95" s="232" t="str">
        <f t="shared" si="8"/>
        <v/>
      </c>
      <c r="M95" s="279"/>
      <c r="N95" s="232" t="str">
        <f>+IFERROR(VLOOKUP($M95,'10 FORMULAS'!$B$54:$C$55,2,0),"")</f>
        <v/>
      </c>
      <c r="O95" s="280"/>
      <c r="P95" s="280"/>
      <c r="Q95" s="280"/>
      <c r="R95" s="280"/>
      <c r="S95" s="232" t="str">
        <f t="shared" si="9"/>
        <v/>
      </c>
      <c r="T95" s="232" t="str">
        <f t="shared" si="10"/>
        <v/>
      </c>
      <c r="U95" s="232" t="str">
        <f t="shared" si="11"/>
        <v/>
      </c>
      <c r="V95" s="583"/>
      <c r="W95" s="38"/>
      <c r="X95" s="228"/>
      <c r="Y95" s="229"/>
      <c r="Z95" s="229"/>
    </row>
    <row r="96" spans="1:26" ht="29.5" customHeight="1" x14ac:dyDescent="0.35">
      <c r="A96" s="563"/>
      <c r="B96" s="566"/>
      <c r="C96" s="569"/>
      <c r="D96" s="572"/>
      <c r="E96" s="278">
        <v>5</v>
      </c>
      <c r="F96" s="258"/>
      <c r="G96" s="194"/>
      <c r="H96" s="194"/>
      <c r="I96" s="221" t="str">
        <f t="shared" si="7"/>
        <v xml:space="preserve">  </v>
      </c>
      <c r="J96" s="283"/>
      <c r="K96" s="232" t="str">
        <f>+IFERROR(VLOOKUP($J96,'10 FORMULAS'!$B$53:$C$53,2,0),"")</f>
        <v/>
      </c>
      <c r="L96" s="232" t="str">
        <f t="shared" si="8"/>
        <v/>
      </c>
      <c r="M96" s="279"/>
      <c r="N96" s="232" t="str">
        <f>+IFERROR(VLOOKUP($M96,'10 FORMULAS'!$B$54:$C$55,2,0),"")</f>
        <v/>
      </c>
      <c r="O96" s="280"/>
      <c r="P96" s="280"/>
      <c r="Q96" s="280"/>
      <c r="R96" s="280"/>
      <c r="S96" s="232" t="str">
        <f t="shared" si="9"/>
        <v/>
      </c>
      <c r="T96" s="232" t="str">
        <f t="shared" si="10"/>
        <v/>
      </c>
      <c r="U96" s="232" t="str">
        <f t="shared" si="11"/>
        <v/>
      </c>
      <c r="V96" s="583"/>
      <c r="W96" s="38"/>
      <c r="X96" s="228"/>
      <c r="Y96" s="229"/>
      <c r="Z96" s="229"/>
    </row>
    <row r="97" spans="1:26" ht="29.5" customHeight="1" thickBot="1" x14ac:dyDescent="0.4">
      <c r="A97" s="564"/>
      <c r="B97" s="567"/>
      <c r="C97" s="570"/>
      <c r="D97" s="573"/>
      <c r="E97" s="281">
        <v>6</v>
      </c>
      <c r="F97" s="261"/>
      <c r="G97" s="195"/>
      <c r="H97" s="195"/>
      <c r="I97" s="221" t="str">
        <f t="shared" si="7"/>
        <v xml:space="preserve">  </v>
      </c>
      <c r="J97" s="283"/>
      <c r="K97" s="232" t="str">
        <f>+IFERROR(VLOOKUP($J97,'10 FORMULAS'!$B$53:$C$53,2,0),"")</f>
        <v/>
      </c>
      <c r="L97" s="232" t="str">
        <f t="shared" si="8"/>
        <v/>
      </c>
      <c r="M97" s="279"/>
      <c r="N97" s="232" t="str">
        <f>+IFERROR(VLOOKUP($M97,'10 FORMULAS'!$B$54:$C$55,2,0),"")</f>
        <v/>
      </c>
      <c r="O97" s="280"/>
      <c r="P97" s="280"/>
      <c r="Q97" s="280"/>
      <c r="R97" s="280"/>
      <c r="S97" s="232" t="str">
        <f t="shared" si="9"/>
        <v/>
      </c>
      <c r="T97" s="232" t="str">
        <f t="shared" si="10"/>
        <v/>
      </c>
      <c r="U97" s="232" t="str">
        <f t="shared" si="11"/>
        <v/>
      </c>
      <c r="V97" s="584"/>
      <c r="W97" s="38"/>
    </row>
    <row r="98" spans="1:26" ht="29.5" customHeight="1" x14ac:dyDescent="0.35">
      <c r="A98" s="562" t="str">
        <f>'2 CONTEXTO E IDENTIFICACIÓN'!A24</f>
        <v>R16</v>
      </c>
      <c r="B98" s="565" t="str">
        <f>+'2 CONTEXTO E IDENTIFICACIÓN'!J24</f>
        <v xml:space="preserve"> por a causa de </v>
      </c>
      <c r="C98" s="568" t="str">
        <f>+'3 PROBABIL E IMPACTO INHERENTE'!E24</f>
        <v/>
      </c>
      <c r="D98" s="571" t="str">
        <f>+'3 PROBABIL E IMPACTO INHERENTE'!M24</f>
        <v/>
      </c>
      <c r="E98" s="282">
        <v>1</v>
      </c>
      <c r="F98" s="259"/>
      <c r="G98" s="52"/>
      <c r="H98" s="52"/>
      <c r="I98" s="221" t="str">
        <f t="shared" si="7"/>
        <v xml:space="preserve">  </v>
      </c>
      <c r="J98" s="283"/>
      <c r="K98" s="232" t="str">
        <f>+IFERROR(VLOOKUP($J98,'10 FORMULAS'!$B$53:$C$53,2,0),"")</f>
        <v/>
      </c>
      <c r="L98" s="232" t="str">
        <f t="shared" si="8"/>
        <v/>
      </c>
      <c r="M98" s="279"/>
      <c r="N98" s="232" t="str">
        <f>+IFERROR(VLOOKUP($M98,'10 FORMULAS'!$B$54:$C$55,2,0),"")</f>
        <v/>
      </c>
      <c r="O98" s="280"/>
      <c r="P98" s="280"/>
      <c r="Q98" s="280"/>
      <c r="R98" s="280"/>
      <c r="S98" s="232" t="str">
        <f t="shared" si="9"/>
        <v/>
      </c>
      <c r="T98" s="232" t="str">
        <f t="shared" si="10"/>
        <v/>
      </c>
      <c r="U98" s="232" t="str">
        <f t="shared" si="11"/>
        <v/>
      </c>
      <c r="V98" s="582"/>
      <c r="W98" s="38"/>
      <c r="X98" s="228"/>
      <c r="Y98" s="229"/>
      <c r="Z98" s="229"/>
    </row>
    <row r="99" spans="1:26" ht="29.5" customHeight="1" x14ac:dyDescent="0.35">
      <c r="A99" s="563"/>
      <c r="B99" s="566"/>
      <c r="C99" s="569"/>
      <c r="D99" s="572"/>
      <c r="E99" s="278">
        <v>2</v>
      </c>
      <c r="F99" s="258"/>
      <c r="G99" s="194"/>
      <c r="H99" s="194"/>
      <c r="I99" s="221" t="str">
        <f t="shared" si="7"/>
        <v xml:space="preserve">  </v>
      </c>
      <c r="J99" s="283"/>
      <c r="K99" s="232" t="str">
        <f>+IFERROR(VLOOKUP($J99,'10 FORMULAS'!$B$53:$C$53,2,0),"")</f>
        <v/>
      </c>
      <c r="L99" s="232" t="str">
        <f t="shared" si="8"/>
        <v/>
      </c>
      <c r="M99" s="279"/>
      <c r="N99" s="232" t="str">
        <f>+IFERROR(VLOOKUP($M99,'10 FORMULAS'!$B$54:$C$55,2,0),"")</f>
        <v/>
      </c>
      <c r="O99" s="280"/>
      <c r="P99" s="280"/>
      <c r="Q99" s="280"/>
      <c r="R99" s="280"/>
      <c r="S99" s="232" t="str">
        <f t="shared" si="9"/>
        <v/>
      </c>
      <c r="T99" s="232" t="str">
        <f t="shared" si="10"/>
        <v/>
      </c>
      <c r="U99" s="232" t="str">
        <f t="shared" si="11"/>
        <v/>
      </c>
      <c r="V99" s="583"/>
      <c r="W99" s="38"/>
      <c r="X99" s="228"/>
      <c r="Y99" s="229"/>
      <c r="Z99" s="229"/>
    </row>
    <row r="100" spans="1:26" ht="29.5" customHeight="1" x14ac:dyDescent="0.35">
      <c r="A100" s="563"/>
      <c r="B100" s="566"/>
      <c r="C100" s="569"/>
      <c r="D100" s="572"/>
      <c r="E100" s="278">
        <v>3</v>
      </c>
      <c r="F100" s="258"/>
      <c r="G100" s="194"/>
      <c r="H100" s="194"/>
      <c r="I100" s="221" t="str">
        <f t="shared" si="7"/>
        <v xml:space="preserve">  </v>
      </c>
      <c r="J100" s="283"/>
      <c r="K100" s="232" t="str">
        <f>+IFERROR(VLOOKUP($J100,'10 FORMULAS'!$B$53:$C$53,2,0),"")</f>
        <v/>
      </c>
      <c r="L100" s="232" t="str">
        <f t="shared" si="8"/>
        <v/>
      </c>
      <c r="M100" s="279"/>
      <c r="N100" s="232" t="str">
        <f>+IFERROR(VLOOKUP($M100,'10 FORMULAS'!$B$54:$C$55,2,0),"")</f>
        <v/>
      </c>
      <c r="O100" s="280"/>
      <c r="P100" s="280"/>
      <c r="Q100" s="280"/>
      <c r="R100" s="280"/>
      <c r="S100" s="232" t="str">
        <f t="shared" si="9"/>
        <v/>
      </c>
      <c r="T100" s="232" t="str">
        <f t="shared" si="10"/>
        <v/>
      </c>
      <c r="U100" s="232" t="str">
        <f t="shared" si="11"/>
        <v/>
      </c>
      <c r="V100" s="583"/>
      <c r="W100" s="38"/>
      <c r="X100" s="228"/>
      <c r="Y100" s="229"/>
      <c r="Z100" s="229"/>
    </row>
    <row r="101" spans="1:26" ht="29.5" customHeight="1" x14ac:dyDescent="0.35">
      <c r="A101" s="563"/>
      <c r="B101" s="566"/>
      <c r="C101" s="569"/>
      <c r="D101" s="572"/>
      <c r="E101" s="278">
        <v>4</v>
      </c>
      <c r="F101" s="258"/>
      <c r="G101" s="194"/>
      <c r="H101" s="194"/>
      <c r="I101" s="221" t="str">
        <f t="shared" si="7"/>
        <v xml:space="preserve">  </v>
      </c>
      <c r="J101" s="283"/>
      <c r="K101" s="232" t="str">
        <f>+IFERROR(VLOOKUP($J101,'10 FORMULAS'!$B$53:$C$53,2,0),"")</f>
        <v/>
      </c>
      <c r="L101" s="232" t="str">
        <f t="shared" si="8"/>
        <v/>
      </c>
      <c r="M101" s="279"/>
      <c r="N101" s="232" t="str">
        <f>+IFERROR(VLOOKUP($M101,'10 FORMULAS'!$B$54:$C$55,2,0),"")</f>
        <v/>
      </c>
      <c r="O101" s="280"/>
      <c r="P101" s="280"/>
      <c r="Q101" s="280"/>
      <c r="R101" s="280"/>
      <c r="S101" s="232" t="str">
        <f t="shared" si="9"/>
        <v/>
      </c>
      <c r="T101" s="232" t="str">
        <f t="shared" si="10"/>
        <v/>
      </c>
      <c r="U101" s="232" t="str">
        <f t="shared" si="11"/>
        <v/>
      </c>
      <c r="V101" s="583"/>
      <c r="W101" s="38"/>
      <c r="X101" s="228"/>
      <c r="Y101" s="229"/>
      <c r="Z101" s="229"/>
    </row>
    <row r="102" spans="1:26" ht="29.5" customHeight="1" x14ac:dyDescent="0.35">
      <c r="A102" s="563"/>
      <c r="B102" s="566"/>
      <c r="C102" s="569"/>
      <c r="D102" s="572"/>
      <c r="E102" s="278">
        <v>5</v>
      </c>
      <c r="F102" s="258"/>
      <c r="G102" s="194"/>
      <c r="H102" s="194"/>
      <c r="I102" s="221" t="str">
        <f t="shared" si="7"/>
        <v xml:space="preserve">  </v>
      </c>
      <c r="J102" s="283"/>
      <c r="K102" s="232" t="str">
        <f>+IFERROR(VLOOKUP($J102,'10 FORMULAS'!$B$53:$C$53,2,0),"")</f>
        <v/>
      </c>
      <c r="L102" s="232" t="str">
        <f t="shared" si="8"/>
        <v/>
      </c>
      <c r="M102" s="279"/>
      <c r="N102" s="232" t="str">
        <f>+IFERROR(VLOOKUP($M102,'10 FORMULAS'!$B$54:$C$55,2,0),"")</f>
        <v/>
      </c>
      <c r="O102" s="280"/>
      <c r="P102" s="280"/>
      <c r="Q102" s="280"/>
      <c r="R102" s="280"/>
      <c r="S102" s="232" t="str">
        <f t="shared" si="9"/>
        <v/>
      </c>
      <c r="T102" s="232" t="str">
        <f t="shared" si="10"/>
        <v/>
      </c>
      <c r="U102" s="232" t="str">
        <f t="shared" si="11"/>
        <v/>
      </c>
      <c r="V102" s="583"/>
      <c r="W102" s="38"/>
      <c r="X102" s="228"/>
      <c r="Y102" s="229"/>
      <c r="Z102" s="229"/>
    </row>
    <row r="103" spans="1:26" ht="29.5" customHeight="1" thickBot="1" x14ac:dyDescent="0.4">
      <c r="A103" s="564"/>
      <c r="B103" s="567"/>
      <c r="C103" s="570"/>
      <c r="D103" s="573"/>
      <c r="E103" s="281">
        <v>6</v>
      </c>
      <c r="F103" s="261"/>
      <c r="G103" s="195"/>
      <c r="H103" s="195"/>
      <c r="I103" s="221" t="str">
        <f t="shared" si="7"/>
        <v xml:space="preserve">  </v>
      </c>
      <c r="J103" s="283"/>
      <c r="K103" s="232" t="str">
        <f>+IFERROR(VLOOKUP($J103,'10 FORMULAS'!$B$53:$C$53,2,0),"")</f>
        <v/>
      </c>
      <c r="L103" s="232" t="str">
        <f t="shared" si="8"/>
        <v/>
      </c>
      <c r="M103" s="279"/>
      <c r="N103" s="232" t="str">
        <f>+IFERROR(VLOOKUP($M103,'10 FORMULAS'!$B$54:$C$55,2,0),"")</f>
        <v/>
      </c>
      <c r="O103" s="280"/>
      <c r="P103" s="280"/>
      <c r="Q103" s="280"/>
      <c r="R103" s="280"/>
      <c r="S103" s="232" t="str">
        <f t="shared" si="9"/>
        <v/>
      </c>
      <c r="T103" s="232" t="str">
        <f t="shared" si="10"/>
        <v/>
      </c>
      <c r="U103" s="232" t="str">
        <f t="shared" si="11"/>
        <v/>
      </c>
      <c r="V103" s="584"/>
      <c r="W103" s="38"/>
    </row>
    <row r="104" spans="1:26" ht="29.5" customHeight="1" x14ac:dyDescent="0.35">
      <c r="A104" s="562" t="str">
        <f>'2 CONTEXTO E IDENTIFICACIÓN'!A25</f>
        <v>R17</v>
      </c>
      <c r="B104" s="565" t="str">
        <f>+'2 CONTEXTO E IDENTIFICACIÓN'!J25</f>
        <v xml:space="preserve"> por a causa de </v>
      </c>
      <c r="C104" s="568" t="str">
        <f>+'3 PROBABIL E IMPACTO INHERENTE'!E25</f>
        <v/>
      </c>
      <c r="D104" s="571" t="str">
        <f>+'3 PROBABIL E IMPACTO INHERENTE'!M25</f>
        <v/>
      </c>
      <c r="E104" s="282">
        <v>1</v>
      </c>
      <c r="F104" s="259"/>
      <c r="G104" s="52"/>
      <c r="H104" s="52"/>
      <c r="I104" s="221" t="str">
        <f t="shared" si="7"/>
        <v xml:space="preserve">  </v>
      </c>
      <c r="J104" s="283"/>
      <c r="K104" s="232" t="str">
        <f>+IFERROR(VLOOKUP($J104,'10 FORMULAS'!$B$53:$C$53,2,0),"")</f>
        <v/>
      </c>
      <c r="L104" s="232" t="str">
        <f t="shared" si="8"/>
        <v/>
      </c>
      <c r="M104" s="279"/>
      <c r="N104" s="232" t="str">
        <f>+IFERROR(VLOOKUP($M104,'10 FORMULAS'!$B$54:$C$55,2,0),"")</f>
        <v/>
      </c>
      <c r="O104" s="280"/>
      <c r="P104" s="280"/>
      <c r="Q104" s="280"/>
      <c r="R104" s="280"/>
      <c r="S104" s="232" t="str">
        <f t="shared" si="9"/>
        <v/>
      </c>
      <c r="T104" s="232" t="str">
        <f t="shared" si="10"/>
        <v/>
      </c>
      <c r="U104" s="232" t="str">
        <f t="shared" si="11"/>
        <v/>
      </c>
      <c r="V104" s="582"/>
      <c r="W104" s="38"/>
      <c r="X104" s="228"/>
      <c r="Y104" s="229"/>
      <c r="Z104" s="229"/>
    </row>
    <row r="105" spans="1:26" ht="29.5" customHeight="1" x14ac:dyDescent="0.35">
      <c r="A105" s="574"/>
      <c r="B105" s="576"/>
      <c r="C105" s="580"/>
      <c r="D105" s="581"/>
      <c r="E105" s="278">
        <v>2</v>
      </c>
      <c r="F105" s="257"/>
      <c r="G105" s="254"/>
      <c r="H105" s="254"/>
      <c r="I105" s="221" t="str">
        <f t="shared" si="7"/>
        <v xml:space="preserve">  </v>
      </c>
      <c r="J105" s="283"/>
      <c r="K105" s="232" t="str">
        <f>+IFERROR(VLOOKUP($J105,'10 FORMULAS'!$B$53:$C$53,2,0),"")</f>
        <v/>
      </c>
      <c r="L105" s="232" t="str">
        <f t="shared" si="8"/>
        <v/>
      </c>
      <c r="M105" s="279"/>
      <c r="N105" s="232" t="str">
        <f>+IFERROR(VLOOKUP($M105,'10 FORMULAS'!$B$54:$C$55,2,0),"")</f>
        <v/>
      </c>
      <c r="O105" s="280"/>
      <c r="P105" s="280"/>
      <c r="Q105" s="280"/>
      <c r="R105" s="280"/>
      <c r="S105" s="232" t="str">
        <f t="shared" si="9"/>
        <v/>
      </c>
      <c r="T105" s="232" t="str">
        <f t="shared" si="10"/>
        <v/>
      </c>
      <c r="U105" s="232" t="str">
        <f t="shared" si="11"/>
        <v/>
      </c>
      <c r="V105" s="602"/>
      <c r="W105" s="38"/>
      <c r="X105" s="228"/>
      <c r="Y105" s="229"/>
      <c r="Z105" s="229"/>
    </row>
    <row r="106" spans="1:26" ht="29.5" customHeight="1" x14ac:dyDescent="0.35">
      <c r="A106" s="574"/>
      <c r="B106" s="576"/>
      <c r="C106" s="580"/>
      <c r="D106" s="581"/>
      <c r="E106" s="278">
        <v>3</v>
      </c>
      <c r="F106" s="257"/>
      <c r="G106" s="254"/>
      <c r="H106" s="254"/>
      <c r="I106" s="221" t="str">
        <f t="shared" si="7"/>
        <v xml:space="preserve">  </v>
      </c>
      <c r="J106" s="283"/>
      <c r="K106" s="232" t="str">
        <f>+IFERROR(VLOOKUP($J106,'10 FORMULAS'!$B$53:$C$53,2,0),"")</f>
        <v/>
      </c>
      <c r="L106" s="232" t="str">
        <f t="shared" si="8"/>
        <v/>
      </c>
      <c r="M106" s="279"/>
      <c r="N106" s="232" t="str">
        <f>+IFERROR(VLOOKUP($M106,'10 FORMULAS'!$B$54:$C$55,2,0),"")</f>
        <v/>
      </c>
      <c r="O106" s="280"/>
      <c r="P106" s="280"/>
      <c r="Q106" s="280"/>
      <c r="R106" s="280"/>
      <c r="S106" s="232" t="str">
        <f t="shared" si="9"/>
        <v/>
      </c>
      <c r="T106" s="232" t="str">
        <f t="shared" si="10"/>
        <v/>
      </c>
      <c r="U106" s="232" t="str">
        <f t="shared" si="11"/>
        <v/>
      </c>
      <c r="V106" s="602"/>
      <c r="W106" s="38"/>
      <c r="X106" s="228"/>
      <c r="Y106" s="229"/>
      <c r="Z106" s="229"/>
    </row>
    <row r="107" spans="1:26" ht="29.5" customHeight="1" x14ac:dyDescent="0.35">
      <c r="A107" s="563"/>
      <c r="B107" s="566"/>
      <c r="C107" s="569"/>
      <c r="D107" s="572"/>
      <c r="E107" s="278">
        <v>4</v>
      </c>
      <c r="F107" s="258"/>
      <c r="G107" s="194"/>
      <c r="H107" s="194"/>
      <c r="I107" s="221" t="str">
        <f t="shared" si="7"/>
        <v xml:space="preserve">  </v>
      </c>
      <c r="J107" s="283"/>
      <c r="K107" s="232" t="str">
        <f>+IFERROR(VLOOKUP($J107,'10 FORMULAS'!$B$53:$C$53,2,0),"")</f>
        <v/>
      </c>
      <c r="L107" s="232" t="str">
        <f t="shared" si="8"/>
        <v/>
      </c>
      <c r="M107" s="279"/>
      <c r="N107" s="232" t="str">
        <f>+IFERROR(VLOOKUP($M107,'10 FORMULAS'!$B$54:$C$55,2,0),"")</f>
        <v/>
      </c>
      <c r="O107" s="280"/>
      <c r="P107" s="280"/>
      <c r="Q107" s="280"/>
      <c r="R107" s="280"/>
      <c r="S107" s="232" t="str">
        <f t="shared" si="9"/>
        <v/>
      </c>
      <c r="T107" s="232" t="str">
        <f t="shared" si="10"/>
        <v/>
      </c>
      <c r="U107" s="232" t="str">
        <f t="shared" si="11"/>
        <v/>
      </c>
      <c r="V107" s="583"/>
      <c r="W107" s="38"/>
      <c r="X107" s="228"/>
      <c r="Y107" s="229"/>
      <c r="Z107" s="229"/>
    </row>
    <row r="108" spans="1:26" ht="29.5" customHeight="1" x14ac:dyDescent="0.35">
      <c r="A108" s="563"/>
      <c r="B108" s="566"/>
      <c r="C108" s="569"/>
      <c r="D108" s="572"/>
      <c r="E108" s="278">
        <v>5</v>
      </c>
      <c r="F108" s="258"/>
      <c r="G108" s="194"/>
      <c r="H108" s="194"/>
      <c r="I108" s="221" t="str">
        <f t="shared" si="7"/>
        <v xml:space="preserve">  </v>
      </c>
      <c r="J108" s="283"/>
      <c r="K108" s="232" t="str">
        <f>+IFERROR(VLOOKUP($J108,'10 FORMULAS'!$B$53:$C$53,2,0),"")</f>
        <v/>
      </c>
      <c r="L108" s="232" t="str">
        <f t="shared" si="8"/>
        <v/>
      </c>
      <c r="M108" s="279"/>
      <c r="N108" s="232" t="str">
        <f>+IFERROR(VLOOKUP($M108,'10 FORMULAS'!$B$54:$C$55,2,0),"")</f>
        <v/>
      </c>
      <c r="O108" s="280"/>
      <c r="P108" s="280"/>
      <c r="Q108" s="280"/>
      <c r="R108" s="280"/>
      <c r="S108" s="232" t="str">
        <f t="shared" si="9"/>
        <v/>
      </c>
      <c r="T108" s="232" t="str">
        <f t="shared" si="10"/>
        <v/>
      </c>
      <c r="U108" s="232" t="str">
        <f t="shared" si="11"/>
        <v/>
      </c>
      <c r="V108" s="583"/>
      <c r="W108" s="38"/>
      <c r="X108" s="228"/>
      <c r="Y108" s="229"/>
      <c r="Z108" s="229"/>
    </row>
    <row r="109" spans="1:26" ht="29.5" customHeight="1" thickBot="1" x14ac:dyDescent="0.4">
      <c r="A109" s="564"/>
      <c r="B109" s="567"/>
      <c r="C109" s="570"/>
      <c r="D109" s="573"/>
      <c r="E109" s="281">
        <v>6</v>
      </c>
      <c r="F109" s="261"/>
      <c r="G109" s="195"/>
      <c r="H109" s="195"/>
      <c r="I109" s="221" t="str">
        <f t="shared" si="7"/>
        <v xml:space="preserve">  </v>
      </c>
      <c r="J109" s="283"/>
      <c r="K109" s="232" t="str">
        <f>+IFERROR(VLOOKUP($J109,'10 FORMULAS'!$B$53:$C$53,2,0),"")</f>
        <v/>
      </c>
      <c r="L109" s="232" t="str">
        <f t="shared" si="8"/>
        <v/>
      </c>
      <c r="M109" s="279"/>
      <c r="N109" s="232" t="str">
        <f>+IFERROR(VLOOKUP($M109,'10 FORMULAS'!$B$54:$C$55,2,0),"")</f>
        <v/>
      </c>
      <c r="O109" s="280"/>
      <c r="P109" s="280"/>
      <c r="Q109" s="280"/>
      <c r="R109" s="280"/>
      <c r="S109" s="232" t="str">
        <f t="shared" si="9"/>
        <v/>
      </c>
      <c r="T109" s="232" t="str">
        <f t="shared" si="10"/>
        <v/>
      </c>
      <c r="U109" s="232" t="str">
        <f t="shared" si="11"/>
        <v/>
      </c>
      <c r="V109" s="584"/>
      <c r="W109" s="38"/>
    </row>
    <row r="110" spans="1:26" ht="29.5" customHeight="1" x14ac:dyDescent="0.35">
      <c r="A110" s="562" t="str">
        <f>'2 CONTEXTO E IDENTIFICACIÓN'!A26</f>
        <v>R18</v>
      </c>
      <c r="B110" s="565" t="str">
        <f>+'2 CONTEXTO E IDENTIFICACIÓN'!J26</f>
        <v xml:space="preserve"> por a causa de </v>
      </c>
      <c r="C110" s="568" t="str">
        <f>+'3 PROBABIL E IMPACTO INHERENTE'!E26</f>
        <v/>
      </c>
      <c r="D110" s="571" t="str">
        <f>+'3 PROBABIL E IMPACTO INHERENTE'!M26</f>
        <v/>
      </c>
      <c r="E110" s="282">
        <v>1</v>
      </c>
      <c r="F110" s="259"/>
      <c r="G110" s="52"/>
      <c r="H110" s="52"/>
      <c r="I110" s="221" t="str">
        <f t="shared" si="7"/>
        <v xml:space="preserve">  </v>
      </c>
      <c r="J110" s="283"/>
      <c r="K110" s="232" t="str">
        <f>+IFERROR(VLOOKUP($J110,'10 FORMULAS'!$B$53:$C$53,2,0),"")</f>
        <v/>
      </c>
      <c r="L110" s="232" t="str">
        <f t="shared" si="8"/>
        <v/>
      </c>
      <c r="M110" s="279"/>
      <c r="N110" s="232" t="str">
        <f>+IFERROR(VLOOKUP($M110,'10 FORMULAS'!$B$54:$C$55,2,0),"")</f>
        <v/>
      </c>
      <c r="O110" s="280"/>
      <c r="P110" s="280"/>
      <c r="Q110" s="280"/>
      <c r="R110" s="280"/>
      <c r="S110" s="232" t="str">
        <f t="shared" si="9"/>
        <v/>
      </c>
      <c r="T110" s="232" t="str">
        <f t="shared" si="10"/>
        <v/>
      </c>
      <c r="U110" s="232" t="str">
        <f t="shared" si="11"/>
        <v/>
      </c>
      <c r="V110" s="582"/>
      <c r="W110" s="38"/>
      <c r="X110" s="228"/>
      <c r="Y110" s="229"/>
      <c r="Z110" s="229"/>
    </row>
    <row r="111" spans="1:26" ht="29.5" customHeight="1" x14ac:dyDescent="0.35">
      <c r="A111" s="574"/>
      <c r="B111" s="576"/>
      <c r="C111" s="580"/>
      <c r="D111" s="581"/>
      <c r="E111" s="278">
        <v>2</v>
      </c>
      <c r="F111" s="257"/>
      <c r="G111" s="254"/>
      <c r="H111" s="254"/>
      <c r="I111" s="221" t="str">
        <f t="shared" si="7"/>
        <v xml:space="preserve">  </v>
      </c>
      <c r="J111" s="283"/>
      <c r="K111" s="232" t="str">
        <f>+IFERROR(VLOOKUP($J111,'10 FORMULAS'!$B$53:$C$53,2,0),"")</f>
        <v/>
      </c>
      <c r="L111" s="232" t="str">
        <f t="shared" si="8"/>
        <v/>
      </c>
      <c r="M111" s="279"/>
      <c r="N111" s="232" t="str">
        <f>+IFERROR(VLOOKUP($M111,'10 FORMULAS'!$B$54:$C$55,2,0),"")</f>
        <v/>
      </c>
      <c r="O111" s="280"/>
      <c r="P111" s="280"/>
      <c r="Q111" s="280"/>
      <c r="R111" s="280"/>
      <c r="S111" s="232" t="str">
        <f t="shared" si="9"/>
        <v/>
      </c>
      <c r="T111" s="232" t="str">
        <f t="shared" si="10"/>
        <v/>
      </c>
      <c r="U111" s="232" t="str">
        <f t="shared" si="11"/>
        <v/>
      </c>
      <c r="V111" s="602"/>
      <c r="W111" s="38"/>
      <c r="X111" s="228"/>
      <c r="Y111" s="229"/>
      <c r="Z111" s="229"/>
    </row>
    <row r="112" spans="1:26" ht="29.5" customHeight="1" x14ac:dyDescent="0.35">
      <c r="A112" s="574"/>
      <c r="B112" s="576"/>
      <c r="C112" s="580"/>
      <c r="D112" s="581"/>
      <c r="E112" s="278">
        <v>3</v>
      </c>
      <c r="F112" s="257"/>
      <c r="G112" s="254"/>
      <c r="H112" s="254"/>
      <c r="I112" s="221" t="str">
        <f t="shared" si="7"/>
        <v xml:space="preserve">  </v>
      </c>
      <c r="J112" s="283"/>
      <c r="K112" s="232" t="str">
        <f>+IFERROR(VLOOKUP($J112,'10 FORMULAS'!$B$53:$C$53,2,0),"")</f>
        <v/>
      </c>
      <c r="L112" s="232" t="str">
        <f t="shared" si="8"/>
        <v/>
      </c>
      <c r="M112" s="279"/>
      <c r="N112" s="232" t="str">
        <f>+IFERROR(VLOOKUP($M112,'10 FORMULAS'!$B$54:$C$55,2,0),"")</f>
        <v/>
      </c>
      <c r="O112" s="280"/>
      <c r="P112" s="280"/>
      <c r="Q112" s="280"/>
      <c r="R112" s="280"/>
      <c r="S112" s="232" t="str">
        <f t="shared" si="9"/>
        <v/>
      </c>
      <c r="T112" s="232" t="str">
        <f t="shared" si="10"/>
        <v/>
      </c>
      <c r="U112" s="232" t="str">
        <f t="shared" si="11"/>
        <v/>
      </c>
      <c r="V112" s="602"/>
      <c r="W112" s="38"/>
      <c r="X112" s="228"/>
      <c r="Y112" s="229"/>
      <c r="Z112" s="229"/>
    </row>
    <row r="113" spans="1:26" ht="29.5" customHeight="1" x14ac:dyDescent="0.35">
      <c r="A113" s="563"/>
      <c r="B113" s="566"/>
      <c r="C113" s="569"/>
      <c r="D113" s="572"/>
      <c r="E113" s="278">
        <v>4</v>
      </c>
      <c r="F113" s="258"/>
      <c r="G113" s="194"/>
      <c r="H113" s="194"/>
      <c r="I113" s="221" t="str">
        <f t="shared" si="7"/>
        <v xml:space="preserve">  </v>
      </c>
      <c r="J113" s="283"/>
      <c r="K113" s="232" t="str">
        <f>+IFERROR(VLOOKUP($J113,'10 FORMULAS'!$B$53:$C$53,2,0),"")</f>
        <v/>
      </c>
      <c r="L113" s="232" t="str">
        <f t="shared" si="8"/>
        <v/>
      </c>
      <c r="M113" s="279"/>
      <c r="N113" s="232" t="str">
        <f>+IFERROR(VLOOKUP($M113,'10 FORMULAS'!$B$54:$C$55,2,0),"")</f>
        <v/>
      </c>
      <c r="O113" s="280"/>
      <c r="P113" s="280"/>
      <c r="Q113" s="280"/>
      <c r="R113" s="280"/>
      <c r="S113" s="232" t="str">
        <f t="shared" si="9"/>
        <v/>
      </c>
      <c r="T113" s="232" t="str">
        <f t="shared" si="10"/>
        <v/>
      </c>
      <c r="U113" s="232" t="str">
        <f t="shared" si="11"/>
        <v/>
      </c>
      <c r="V113" s="583"/>
      <c r="W113" s="38"/>
      <c r="X113" s="228"/>
      <c r="Y113" s="229"/>
      <c r="Z113" s="229"/>
    </row>
    <row r="114" spans="1:26" ht="29.5" customHeight="1" x14ac:dyDescent="0.35">
      <c r="A114" s="563"/>
      <c r="B114" s="566"/>
      <c r="C114" s="569"/>
      <c r="D114" s="572"/>
      <c r="E114" s="278">
        <v>5</v>
      </c>
      <c r="F114" s="258"/>
      <c r="G114" s="194"/>
      <c r="H114" s="194"/>
      <c r="I114" s="221" t="str">
        <f t="shared" si="7"/>
        <v xml:space="preserve">  </v>
      </c>
      <c r="J114" s="283"/>
      <c r="K114" s="232" t="str">
        <f>+IFERROR(VLOOKUP($J114,'10 FORMULAS'!$B$53:$C$53,2,0),"")</f>
        <v/>
      </c>
      <c r="L114" s="232" t="str">
        <f t="shared" si="8"/>
        <v/>
      </c>
      <c r="M114" s="279"/>
      <c r="N114" s="232" t="str">
        <f>+IFERROR(VLOOKUP($M114,'10 FORMULAS'!$B$54:$C$55,2,0),"")</f>
        <v/>
      </c>
      <c r="O114" s="280"/>
      <c r="P114" s="280"/>
      <c r="Q114" s="280"/>
      <c r="R114" s="280"/>
      <c r="S114" s="232" t="str">
        <f t="shared" si="9"/>
        <v/>
      </c>
      <c r="T114" s="232" t="str">
        <f t="shared" si="10"/>
        <v/>
      </c>
      <c r="U114" s="232" t="str">
        <f t="shared" si="11"/>
        <v/>
      </c>
      <c r="V114" s="583"/>
      <c r="W114" s="38"/>
      <c r="X114" s="228"/>
      <c r="Y114" s="229"/>
      <c r="Z114" s="229"/>
    </row>
    <row r="115" spans="1:26" ht="29.5" customHeight="1" thickBot="1" x14ac:dyDescent="0.4">
      <c r="A115" s="564"/>
      <c r="B115" s="567"/>
      <c r="C115" s="570"/>
      <c r="D115" s="573"/>
      <c r="E115" s="281">
        <v>6</v>
      </c>
      <c r="F115" s="261"/>
      <c r="G115" s="195"/>
      <c r="H115" s="195"/>
      <c r="I115" s="221" t="str">
        <f t="shared" si="7"/>
        <v xml:space="preserve">  </v>
      </c>
      <c r="J115" s="283"/>
      <c r="K115" s="232" t="str">
        <f>+IFERROR(VLOOKUP($J115,'10 FORMULAS'!$B$53:$C$53,2,0),"")</f>
        <v/>
      </c>
      <c r="L115" s="232" t="str">
        <f t="shared" si="8"/>
        <v/>
      </c>
      <c r="M115" s="279"/>
      <c r="N115" s="232" t="str">
        <f>+IFERROR(VLOOKUP($M115,'10 FORMULAS'!$B$54:$C$55,2,0),"")</f>
        <v/>
      </c>
      <c r="O115" s="280"/>
      <c r="P115" s="280"/>
      <c r="Q115" s="280"/>
      <c r="R115" s="280"/>
      <c r="S115" s="232" t="str">
        <f t="shared" si="9"/>
        <v/>
      </c>
      <c r="T115" s="232" t="str">
        <f t="shared" si="10"/>
        <v/>
      </c>
      <c r="U115" s="232" t="str">
        <f t="shared" si="11"/>
        <v/>
      </c>
      <c r="V115" s="584"/>
      <c r="W115" s="38"/>
    </row>
    <row r="116" spans="1:26" ht="29.5" customHeight="1" x14ac:dyDescent="0.35">
      <c r="A116" s="562" t="str">
        <f>'2 CONTEXTO E IDENTIFICACIÓN'!A27</f>
        <v>R19</v>
      </c>
      <c r="B116" s="565" t="str">
        <f>+'2 CONTEXTO E IDENTIFICACIÓN'!J27</f>
        <v xml:space="preserve"> por a causa de </v>
      </c>
      <c r="C116" s="568" t="str">
        <f>+'3 PROBABIL E IMPACTO INHERENTE'!E27</f>
        <v/>
      </c>
      <c r="D116" s="571" t="str">
        <f>+'3 PROBABIL E IMPACTO INHERENTE'!M27</f>
        <v/>
      </c>
      <c r="E116" s="282">
        <v>1</v>
      </c>
      <c r="F116" s="259"/>
      <c r="G116" s="52"/>
      <c r="H116" s="52"/>
      <c r="I116" s="221" t="str">
        <f t="shared" si="7"/>
        <v xml:space="preserve">  </v>
      </c>
      <c r="J116" s="283"/>
      <c r="K116" s="232" t="str">
        <f>+IFERROR(VLOOKUP($J116,'10 FORMULAS'!$B$53:$C$53,2,0),"")</f>
        <v/>
      </c>
      <c r="L116" s="232" t="str">
        <f t="shared" si="8"/>
        <v/>
      </c>
      <c r="M116" s="279"/>
      <c r="N116" s="232" t="str">
        <f>+IFERROR(VLOOKUP($M116,'10 FORMULAS'!$B$54:$C$55,2,0),"")</f>
        <v/>
      </c>
      <c r="O116" s="280"/>
      <c r="P116" s="280"/>
      <c r="Q116" s="280"/>
      <c r="R116" s="280"/>
      <c r="S116" s="232" t="str">
        <f t="shared" si="9"/>
        <v/>
      </c>
      <c r="T116" s="232" t="str">
        <f t="shared" ref="T116:T127" si="12">+IFERROR(D116*S116,"")</f>
        <v/>
      </c>
      <c r="U116" s="232" t="str">
        <f t="shared" ref="U116:U127" si="13">+IFERROR(D116-T116,"")</f>
        <v/>
      </c>
      <c r="V116" s="582"/>
      <c r="W116" s="38"/>
      <c r="X116" s="228"/>
      <c r="Y116" s="229"/>
      <c r="Z116" s="229"/>
    </row>
    <row r="117" spans="1:26" ht="29.5" customHeight="1" x14ac:dyDescent="0.35">
      <c r="A117" s="574"/>
      <c r="B117" s="576"/>
      <c r="C117" s="580"/>
      <c r="D117" s="581"/>
      <c r="E117" s="278">
        <v>2</v>
      </c>
      <c r="F117" s="257"/>
      <c r="G117" s="254"/>
      <c r="H117" s="254"/>
      <c r="I117" s="221" t="str">
        <f t="shared" si="7"/>
        <v xml:space="preserve">  </v>
      </c>
      <c r="J117" s="283"/>
      <c r="K117" s="232" t="str">
        <f>+IFERROR(VLOOKUP($J117,'10 FORMULAS'!$B$53:$C$53,2,0),"")</f>
        <v/>
      </c>
      <c r="L117" s="232" t="str">
        <f t="shared" si="8"/>
        <v/>
      </c>
      <c r="M117" s="279"/>
      <c r="N117" s="232" t="str">
        <f>+IFERROR(VLOOKUP($M117,'10 FORMULAS'!$B$54:$C$55,2,0),"")</f>
        <v/>
      </c>
      <c r="O117" s="280"/>
      <c r="P117" s="280"/>
      <c r="Q117" s="280"/>
      <c r="R117" s="280"/>
      <c r="S117" s="232" t="str">
        <f t="shared" si="9"/>
        <v/>
      </c>
      <c r="T117" s="232" t="str">
        <f t="shared" si="12"/>
        <v/>
      </c>
      <c r="U117" s="232" t="str">
        <f t="shared" si="13"/>
        <v/>
      </c>
      <c r="V117" s="602"/>
      <c r="W117" s="38"/>
      <c r="X117" s="228"/>
      <c r="Y117" s="229"/>
      <c r="Z117" s="229"/>
    </row>
    <row r="118" spans="1:26" ht="29.5" customHeight="1" x14ac:dyDescent="0.35">
      <c r="A118" s="574"/>
      <c r="B118" s="576"/>
      <c r="C118" s="580"/>
      <c r="D118" s="581"/>
      <c r="E118" s="278">
        <v>3</v>
      </c>
      <c r="F118" s="257"/>
      <c r="G118" s="254"/>
      <c r="H118" s="254"/>
      <c r="I118" s="221" t="str">
        <f t="shared" si="7"/>
        <v xml:space="preserve">  </v>
      </c>
      <c r="J118" s="283"/>
      <c r="K118" s="232" t="str">
        <f>+IFERROR(VLOOKUP($J118,'10 FORMULAS'!$B$53:$C$53,2,0),"")</f>
        <v/>
      </c>
      <c r="L118" s="232" t="str">
        <f t="shared" si="8"/>
        <v/>
      </c>
      <c r="M118" s="279"/>
      <c r="N118" s="232" t="str">
        <f>+IFERROR(VLOOKUP($M118,'10 FORMULAS'!$B$54:$C$55,2,0),"")</f>
        <v/>
      </c>
      <c r="O118" s="280"/>
      <c r="P118" s="280"/>
      <c r="Q118" s="280"/>
      <c r="R118" s="280"/>
      <c r="S118" s="232" t="str">
        <f t="shared" si="9"/>
        <v/>
      </c>
      <c r="T118" s="232" t="str">
        <f t="shared" si="12"/>
        <v/>
      </c>
      <c r="U118" s="232" t="str">
        <f t="shared" si="13"/>
        <v/>
      </c>
      <c r="V118" s="602"/>
      <c r="W118" s="38"/>
      <c r="X118" s="228"/>
      <c r="Y118" s="229"/>
      <c r="Z118" s="229"/>
    </row>
    <row r="119" spans="1:26" ht="29.5" customHeight="1" x14ac:dyDescent="0.35">
      <c r="A119" s="563"/>
      <c r="B119" s="566"/>
      <c r="C119" s="569"/>
      <c r="D119" s="572"/>
      <c r="E119" s="278">
        <v>4</v>
      </c>
      <c r="F119" s="258"/>
      <c r="G119" s="194"/>
      <c r="H119" s="194"/>
      <c r="I119" s="221" t="str">
        <f t="shared" si="7"/>
        <v xml:space="preserve">  </v>
      </c>
      <c r="J119" s="283"/>
      <c r="K119" s="232" t="str">
        <f>+IFERROR(VLOOKUP($J119,'10 FORMULAS'!$B$53:$C$53,2,0),"")</f>
        <v/>
      </c>
      <c r="L119" s="232" t="str">
        <f t="shared" si="8"/>
        <v/>
      </c>
      <c r="M119" s="279"/>
      <c r="N119" s="232" t="str">
        <f>+IFERROR(VLOOKUP($M119,'10 FORMULAS'!$B$54:$C$55,2,0),"")</f>
        <v/>
      </c>
      <c r="O119" s="280"/>
      <c r="P119" s="280"/>
      <c r="Q119" s="280"/>
      <c r="R119" s="280"/>
      <c r="S119" s="232" t="str">
        <f t="shared" si="9"/>
        <v/>
      </c>
      <c r="T119" s="232" t="str">
        <f t="shared" si="12"/>
        <v/>
      </c>
      <c r="U119" s="232" t="str">
        <f t="shared" si="13"/>
        <v/>
      </c>
      <c r="V119" s="583"/>
      <c r="W119" s="38"/>
      <c r="X119" s="228"/>
      <c r="Y119" s="229"/>
      <c r="Z119" s="229"/>
    </row>
    <row r="120" spans="1:26" ht="29.5" customHeight="1" x14ac:dyDescent="0.35">
      <c r="A120" s="563"/>
      <c r="B120" s="566"/>
      <c r="C120" s="569"/>
      <c r="D120" s="572"/>
      <c r="E120" s="278">
        <v>5</v>
      </c>
      <c r="F120" s="258"/>
      <c r="G120" s="194"/>
      <c r="H120" s="194"/>
      <c r="I120" s="221" t="str">
        <f t="shared" si="7"/>
        <v xml:space="preserve">  </v>
      </c>
      <c r="J120" s="283"/>
      <c r="K120" s="232" t="str">
        <f>+IFERROR(VLOOKUP($J120,'10 FORMULAS'!$B$53:$C$53,2,0),"")</f>
        <v/>
      </c>
      <c r="L120" s="232" t="str">
        <f t="shared" si="8"/>
        <v/>
      </c>
      <c r="M120" s="279"/>
      <c r="N120" s="232" t="str">
        <f>+IFERROR(VLOOKUP($M120,'10 FORMULAS'!$B$54:$C$55,2,0),"")</f>
        <v/>
      </c>
      <c r="O120" s="280"/>
      <c r="P120" s="280"/>
      <c r="Q120" s="280"/>
      <c r="R120" s="280"/>
      <c r="S120" s="232" t="str">
        <f t="shared" si="9"/>
        <v/>
      </c>
      <c r="T120" s="232" t="str">
        <f t="shared" si="12"/>
        <v/>
      </c>
      <c r="U120" s="232" t="str">
        <f t="shared" si="13"/>
        <v/>
      </c>
      <c r="V120" s="583"/>
      <c r="W120" s="38"/>
      <c r="X120" s="228"/>
      <c r="Y120" s="229"/>
      <c r="Z120" s="229"/>
    </row>
    <row r="121" spans="1:26" ht="29.5" customHeight="1" thickBot="1" x14ac:dyDescent="0.4">
      <c r="A121" s="564"/>
      <c r="B121" s="567"/>
      <c r="C121" s="570"/>
      <c r="D121" s="573"/>
      <c r="E121" s="281">
        <v>6</v>
      </c>
      <c r="F121" s="261"/>
      <c r="G121" s="195"/>
      <c r="H121" s="195"/>
      <c r="I121" s="221" t="str">
        <f t="shared" si="7"/>
        <v xml:space="preserve">  </v>
      </c>
      <c r="J121" s="283"/>
      <c r="K121" s="232" t="str">
        <f>+IFERROR(VLOOKUP($J121,'10 FORMULAS'!$B$53:$C$53,2,0),"")</f>
        <v/>
      </c>
      <c r="L121" s="232" t="str">
        <f t="shared" si="8"/>
        <v/>
      </c>
      <c r="M121" s="279"/>
      <c r="N121" s="232" t="str">
        <f>+IFERROR(VLOOKUP($M121,'10 FORMULAS'!$B$54:$C$55,2,0),"")</f>
        <v/>
      </c>
      <c r="O121" s="280"/>
      <c r="P121" s="280"/>
      <c r="Q121" s="280"/>
      <c r="R121" s="280"/>
      <c r="S121" s="232" t="str">
        <f t="shared" si="9"/>
        <v/>
      </c>
      <c r="T121" s="232" t="str">
        <f t="shared" si="12"/>
        <v/>
      </c>
      <c r="U121" s="232" t="str">
        <f t="shared" si="13"/>
        <v/>
      </c>
      <c r="V121" s="584"/>
      <c r="W121" s="38"/>
    </row>
    <row r="122" spans="1:26" ht="29.5" customHeight="1" x14ac:dyDescent="0.35">
      <c r="A122" s="562" t="str">
        <f>'2 CONTEXTO E IDENTIFICACIÓN'!A28</f>
        <v>R20</v>
      </c>
      <c r="B122" s="565" t="str">
        <f>+'2 CONTEXTO E IDENTIFICACIÓN'!J28</f>
        <v xml:space="preserve"> por a causa de </v>
      </c>
      <c r="C122" s="568" t="str">
        <f>+'3 PROBABIL E IMPACTO INHERENTE'!E28</f>
        <v/>
      </c>
      <c r="D122" s="571" t="str">
        <f>+'3 PROBABIL E IMPACTO INHERENTE'!M28</f>
        <v/>
      </c>
      <c r="E122" s="282">
        <v>1</v>
      </c>
      <c r="F122" s="259"/>
      <c r="G122" s="52"/>
      <c r="H122" s="52"/>
      <c r="I122" s="221" t="str">
        <f t="shared" si="7"/>
        <v xml:space="preserve">  </v>
      </c>
      <c r="J122" s="283"/>
      <c r="K122" s="232" t="str">
        <f>+IFERROR(VLOOKUP($J122,'10 FORMULAS'!$B$53:$C$53,2,0),"")</f>
        <v/>
      </c>
      <c r="L122" s="232" t="str">
        <f t="shared" si="8"/>
        <v/>
      </c>
      <c r="M122" s="279"/>
      <c r="N122" s="232" t="str">
        <f>+IFERROR(VLOOKUP($M122,'10 FORMULAS'!$B$54:$C$55,2,0),"")</f>
        <v/>
      </c>
      <c r="O122" s="280"/>
      <c r="P122" s="280"/>
      <c r="Q122" s="280"/>
      <c r="R122" s="280"/>
      <c r="S122" s="232" t="str">
        <f t="shared" si="9"/>
        <v/>
      </c>
      <c r="T122" s="232" t="str">
        <f t="shared" si="12"/>
        <v/>
      </c>
      <c r="U122" s="232" t="str">
        <f t="shared" si="13"/>
        <v/>
      </c>
      <c r="V122" s="582"/>
      <c r="W122" s="38"/>
      <c r="X122" s="228"/>
      <c r="Y122" s="229"/>
      <c r="Z122" s="229"/>
    </row>
    <row r="123" spans="1:26" ht="29.5" customHeight="1" x14ac:dyDescent="0.35">
      <c r="A123" s="574"/>
      <c r="B123" s="576"/>
      <c r="C123" s="580"/>
      <c r="D123" s="581"/>
      <c r="E123" s="278">
        <v>2</v>
      </c>
      <c r="F123" s="257"/>
      <c r="G123" s="254"/>
      <c r="H123" s="254"/>
      <c r="I123" s="221" t="str">
        <f t="shared" si="7"/>
        <v xml:space="preserve">  </v>
      </c>
      <c r="J123" s="283"/>
      <c r="K123" s="232" t="str">
        <f>+IFERROR(VLOOKUP($J123,'10 FORMULAS'!$B$53:$C$53,2,0),"")</f>
        <v/>
      </c>
      <c r="L123" s="232" t="str">
        <f t="shared" si="8"/>
        <v/>
      </c>
      <c r="M123" s="279"/>
      <c r="N123" s="232" t="str">
        <f>+IFERROR(VLOOKUP($M123,'10 FORMULAS'!$B$54:$C$55,2,0),"")</f>
        <v/>
      </c>
      <c r="O123" s="280"/>
      <c r="P123" s="280"/>
      <c r="Q123" s="280"/>
      <c r="R123" s="280"/>
      <c r="S123" s="232" t="str">
        <f t="shared" si="9"/>
        <v/>
      </c>
      <c r="T123" s="232" t="str">
        <f t="shared" si="12"/>
        <v/>
      </c>
      <c r="U123" s="232" t="str">
        <f t="shared" si="13"/>
        <v/>
      </c>
      <c r="V123" s="602"/>
      <c r="W123" s="38"/>
      <c r="X123" s="228"/>
      <c r="Y123" s="229"/>
      <c r="Z123" s="229"/>
    </row>
    <row r="124" spans="1:26" ht="29.5" customHeight="1" x14ac:dyDescent="0.35">
      <c r="A124" s="574"/>
      <c r="B124" s="576"/>
      <c r="C124" s="580"/>
      <c r="D124" s="581"/>
      <c r="E124" s="278">
        <v>3</v>
      </c>
      <c r="F124" s="257"/>
      <c r="G124" s="254"/>
      <c r="H124" s="254"/>
      <c r="I124" s="221" t="str">
        <f t="shared" si="7"/>
        <v xml:space="preserve">  </v>
      </c>
      <c r="J124" s="283"/>
      <c r="K124" s="232" t="str">
        <f>+IFERROR(VLOOKUP($J124,'10 FORMULAS'!$B$53:$C$53,2,0),"")</f>
        <v/>
      </c>
      <c r="L124" s="232" t="str">
        <f t="shared" si="8"/>
        <v/>
      </c>
      <c r="M124" s="279"/>
      <c r="N124" s="232" t="str">
        <f>+IFERROR(VLOOKUP($M124,'10 FORMULAS'!$B$54:$C$55,2,0),"")</f>
        <v/>
      </c>
      <c r="O124" s="280"/>
      <c r="P124" s="280"/>
      <c r="Q124" s="280"/>
      <c r="R124" s="280"/>
      <c r="S124" s="232" t="str">
        <f t="shared" si="9"/>
        <v/>
      </c>
      <c r="T124" s="232" t="str">
        <f t="shared" si="12"/>
        <v/>
      </c>
      <c r="U124" s="232" t="str">
        <f t="shared" si="13"/>
        <v/>
      </c>
      <c r="V124" s="602"/>
      <c r="W124" s="38"/>
      <c r="X124" s="228"/>
      <c r="Y124" s="229"/>
      <c r="Z124" s="229"/>
    </row>
    <row r="125" spans="1:26" ht="29.5" customHeight="1" x14ac:dyDescent="0.35">
      <c r="A125" s="563"/>
      <c r="B125" s="566"/>
      <c r="C125" s="569"/>
      <c r="D125" s="572"/>
      <c r="E125" s="278">
        <v>4</v>
      </c>
      <c r="F125" s="258"/>
      <c r="G125" s="194"/>
      <c r="H125" s="194"/>
      <c r="I125" s="221" t="str">
        <f t="shared" si="7"/>
        <v xml:space="preserve">  </v>
      </c>
      <c r="J125" s="283"/>
      <c r="K125" s="232" t="str">
        <f>+IFERROR(VLOOKUP($J125,'10 FORMULAS'!$B$53:$C$53,2,0),"")</f>
        <v/>
      </c>
      <c r="L125" s="232" t="str">
        <f t="shared" si="8"/>
        <v/>
      </c>
      <c r="M125" s="279"/>
      <c r="N125" s="232" t="str">
        <f>+IFERROR(VLOOKUP($M125,'10 FORMULAS'!$B$54:$C$55,2,0),"")</f>
        <v/>
      </c>
      <c r="O125" s="280"/>
      <c r="P125" s="280"/>
      <c r="Q125" s="280"/>
      <c r="R125" s="280"/>
      <c r="S125" s="232" t="str">
        <f t="shared" si="9"/>
        <v/>
      </c>
      <c r="T125" s="232" t="str">
        <f t="shared" si="12"/>
        <v/>
      </c>
      <c r="U125" s="232" t="str">
        <f t="shared" si="13"/>
        <v/>
      </c>
      <c r="V125" s="583"/>
      <c r="W125" s="38"/>
      <c r="X125" s="228"/>
      <c r="Y125" s="229"/>
      <c r="Z125" s="229"/>
    </row>
    <row r="126" spans="1:26" ht="29.5" customHeight="1" x14ac:dyDescent="0.35">
      <c r="A126" s="563"/>
      <c r="B126" s="566"/>
      <c r="C126" s="569"/>
      <c r="D126" s="572"/>
      <c r="E126" s="278">
        <v>5</v>
      </c>
      <c r="F126" s="258"/>
      <c r="G126" s="194"/>
      <c r="H126" s="194"/>
      <c r="I126" s="221" t="str">
        <f t="shared" si="7"/>
        <v xml:space="preserve">  </v>
      </c>
      <c r="J126" s="283"/>
      <c r="K126" s="232" t="str">
        <f>+IFERROR(VLOOKUP($J126,'10 FORMULAS'!$B$53:$C$53,2,0),"")</f>
        <v/>
      </c>
      <c r="L126" s="232" t="str">
        <f t="shared" si="8"/>
        <v/>
      </c>
      <c r="M126" s="279"/>
      <c r="N126" s="232" t="str">
        <f>+IFERROR(VLOOKUP($M126,'10 FORMULAS'!$B$54:$C$55,2,0),"")</f>
        <v/>
      </c>
      <c r="O126" s="280"/>
      <c r="P126" s="280"/>
      <c r="Q126" s="280"/>
      <c r="R126" s="280"/>
      <c r="S126" s="232" t="str">
        <f t="shared" si="9"/>
        <v/>
      </c>
      <c r="T126" s="232" t="str">
        <f t="shared" si="12"/>
        <v/>
      </c>
      <c r="U126" s="232" t="str">
        <f t="shared" si="13"/>
        <v/>
      </c>
      <c r="V126" s="583"/>
      <c r="W126" s="38"/>
      <c r="X126" s="228"/>
      <c r="Y126" s="229"/>
      <c r="Z126" s="229"/>
    </row>
    <row r="127" spans="1:26" ht="29.5" customHeight="1" thickBot="1" x14ac:dyDescent="0.4">
      <c r="A127" s="564"/>
      <c r="B127" s="567"/>
      <c r="C127" s="570"/>
      <c r="D127" s="573"/>
      <c r="E127" s="281">
        <v>6</v>
      </c>
      <c r="F127" s="261"/>
      <c r="G127" s="195"/>
      <c r="H127" s="195"/>
      <c r="I127" s="221" t="str">
        <f t="shared" si="7"/>
        <v xml:space="preserve">  </v>
      </c>
      <c r="J127" s="283"/>
      <c r="K127" s="232" t="str">
        <f>+IFERROR(VLOOKUP($J127,'10 FORMULAS'!$B$53:$C$53,2,0),"")</f>
        <v/>
      </c>
      <c r="L127" s="232" t="str">
        <f t="shared" si="8"/>
        <v/>
      </c>
      <c r="M127" s="279"/>
      <c r="N127" s="232" t="str">
        <f>+IFERROR(VLOOKUP($M127,'10 FORMULAS'!$B$54:$C$55,2,0),"")</f>
        <v/>
      </c>
      <c r="O127" s="280"/>
      <c r="P127" s="280"/>
      <c r="Q127" s="280"/>
      <c r="R127" s="280"/>
      <c r="S127" s="232" t="str">
        <f t="shared" si="9"/>
        <v/>
      </c>
      <c r="T127" s="232" t="str">
        <f t="shared" si="12"/>
        <v/>
      </c>
      <c r="U127" s="232" t="str">
        <f t="shared" si="13"/>
        <v/>
      </c>
      <c r="V127" s="584"/>
      <c r="W127" s="38"/>
    </row>
  </sheetData>
  <sheetProtection formatCells="0" formatColumns="0" formatRows="0" sort="0" autoFilter="0" pivotTables="0"/>
  <autoFilter ref="A7:W127" xr:uid="{00000000-0009-0000-0000-000005000000}"/>
  <dataConsolidate/>
  <mergeCells count="118">
    <mergeCell ref="A110:A115"/>
    <mergeCell ref="B110:B115"/>
    <mergeCell ref="C110:C115"/>
    <mergeCell ref="D110:D115"/>
    <mergeCell ref="V110:V115"/>
    <mergeCell ref="A104:A109"/>
    <mergeCell ref="B104:B109"/>
    <mergeCell ref="C104:C109"/>
    <mergeCell ref="D104:D109"/>
    <mergeCell ref="V104:V109"/>
    <mergeCell ref="A122:A127"/>
    <mergeCell ref="B122:B127"/>
    <mergeCell ref="C122:C127"/>
    <mergeCell ref="D122:D127"/>
    <mergeCell ref="V122:V127"/>
    <mergeCell ref="A116:A121"/>
    <mergeCell ref="B116:B121"/>
    <mergeCell ref="C116:C121"/>
    <mergeCell ref="D116:D121"/>
    <mergeCell ref="V116:V121"/>
    <mergeCell ref="A98:A103"/>
    <mergeCell ref="B98:B103"/>
    <mergeCell ref="C98:C103"/>
    <mergeCell ref="D98:D103"/>
    <mergeCell ref="V98:V103"/>
    <mergeCell ref="A92:A97"/>
    <mergeCell ref="B92:B97"/>
    <mergeCell ref="C92:C97"/>
    <mergeCell ref="D92:D97"/>
    <mergeCell ref="V92:V97"/>
    <mergeCell ref="A86:A91"/>
    <mergeCell ref="B86:B91"/>
    <mergeCell ref="C86:C91"/>
    <mergeCell ref="D86:D91"/>
    <mergeCell ref="V86:V91"/>
    <mergeCell ref="A80:A85"/>
    <mergeCell ref="B80:B85"/>
    <mergeCell ref="C80:C85"/>
    <mergeCell ref="D80:D85"/>
    <mergeCell ref="V80:V85"/>
    <mergeCell ref="A74:A79"/>
    <mergeCell ref="B74:B79"/>
    <mergeCell ref="C74:C79"/>
    <mergeCell ref="D74:D79"/>
    <mergeCell ref="V74:V79"/>
    <mergeCell ref="A68:A73"/>
    <mergeCell ref="B68:B73"/>
    <mergeCell ref="C68:C73"/>
    <mergeCell ref="D68:D73"/>
    <mergeCell ref="V68:V73"/>
    <mergeCell ref="A62:A67"/>
    <mergeCell ref="B62:B67"/>
    <mergeCell ref="C62:C67"/>
    <mergeCell ref="D62:D67"/>
    <mergeCell ref="V62:V67"/>
    <mergeCell ref="A56:A61"/>
    <mergeCell ref="B56:B61"/>
    <mergeCell ref="C56:C61"/>
    <mergeCell ref="D56:D61"/>
    <mergeCell ref="V56:V61"/>
    <mergeCell ref="A50:A55"/>
    <mergeCell ref="B50:B55"/>
    <mergeCell ref="C50:C55"/>
    <mergeCell ref="D50:D55"/>
    <mergeCell ref="V50:V55"/>
    <mergeCell ref="A44:A49"/>
    <mergeCell ref="B44:B49"/>
    <mergeCell ref="C44:C49"/>
    <mergeCell ref="D44:D49"/>
    <mergeCell ref="V44:V49"/>
    <mergeCell ref="A38:A43"/>
    <mergeCell ref="B38:B43"/>
    <mergeCell ref="C38:C43"/>
    <mergeCell ref="D38:D43"/>
    <mergeCell ref="V38:V43"/>
    <mergeCell ref="A32:A37"/>
    <mergeCell ref="B32:B37"/>
    <mergeCell ref="C32:C37"/>
    <mergeCell ref="D32:D37"/>
    <mergeCell ref="V32:V37"/>
    <mergeCell ref="A26:A31"/>
    <mergeCell ref="B26:B31"/>
    <mergeCell ref="C26:C31"/>
    <mergeCell ref="D26:D31"/>
    <mergeCell ref="V26:V31"/>
    <mergeCell ref="A20:A25"/>
    <mergeCell ref="B20:B25"/>
    <mergeCell ref="C20:C25"/>
    <mergeCell ref="D20:D25"/>
    <mergeCell ref="V20:V25"/>
    <mergeCell ref="A14:A19"/>
    <mergeCell ref="B14:B19"/>
    <mergeCell ref="C14:C19"/>
    <mergeCell ref="D14:D19"/>
    <mergeCell ref="V14:V19"/>
    <mergeCell ref="A8:A13"/>
    <mergeCell ref="B8:B13"/>
    <mergeCell ref="C8:C13"/>
    <mergeCell ref="D8:D13"/>
    <mergeCell ref="V8:V13"/>
    <mergeCell ref="T4:U6"/>
    <mergeCell ref="X4:Z4"/>
    <mergeCell ref="A6:A7"/>
    <mergeCell ref="B6:B7"/>
    <mergeCell ref="C6:C7"/>
    <mergeCell ref="D6:D7"/>
    <mergeCell ref="E6:E7"/>
    <mergeCell ref="A1:A2"/>
    <mergeCell ref="B1:B2"/>
    <mergeCell ref="C1:D1"/>
    <mergeCell ref="B3:D3"/>
    <mergeCell ref="B4:D4"/>
    <mergeCell ref="J6:N6"/>
    <mergeCell ref="O6:R6"/>
    <mergeCell ref="S4:S6"/>
    <mergeCell ref="V4:V6"/>
    <mergeCell ref="F6:I6"/>
    <mergeCell ref="J4:R5"/>
  </mergeCells>
  <conditionalFormatting sqref="C8:D8 V8 C14:D14 V14 C20:D20 V20 C26:D26 V26 C32:D34 V32:V34 C38:D40 V38:V40 C44:D44 V44 C50:D50 V50 C56:D56 V56 C62:D62 V62 C68:D70 V68:V70 C74:D74 V74 C80:D80 V80 C86:D86 V86 C92:D92 V92 C98:D98 V98 C104:D106 V104:V106 C110:D112 V110:V112 C116:D118 V116:V118 C122:D124 V122:V124">
    <cfRule type="cellIs" dxfId="36" priority="1" operator="between">
      <formula>$Y$6</formula>
      <formula>$Z$6</formula>
    </cfRule>
    <cfRule type="cellIs" dxfId="35" priority="2" operator="between">
      <formula>$Y$7</formula>
      <formula>$Z$7</formula>
    </cfRule>
    <cfRule type="cellIs" dxfId="34" priority="3" operator="between">
      <formula>$Y$8</formula>
      <formula>$Z$8</formula>
    </cfRule>
    <cfRule type="cellIs" dxfId="33" priority="4" operator="between">
      <formula>$Y$9</formula>
      <formula>$Z$9</formula>
    </cfRule>
    <cfRule type="cellIs" dxfId="32" priority="5" operator="between">
      <formula>$Y$10</formula>
      <formula>$Z$10</formula>
    </cfRule>
  </conditionalFormatting>
  <dataValidations count="1">
    <dataValidation type="list" allowBlank="1" showInputMessage="1" showErrorMessage="1" sqref="P8" xr:uid="{C36073E8-96DC-4837-8B70-AADB2B17CBC2}">
      <formula1>$B$64:$B$69</formula1>
    </dataValidation>
  </dataValidations>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7" max="16383" man="1"/>
    <brk id="75" max="26"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9904831B-17B7-48C9-93E6-C6D16147C873}">
          <x14:formula1>
            <xm:f>'10 FORMULAS'!$B$53</xm:f>
          </x14:formula1>
          <xm:sqref>J8:J127</xm:sqref>
        </x14:dataValidation>
        <x14:dataValidation type="list" allowBlank="1" showInputMessage="1" showErrorMessage="1" xr:uid="{B3E2C955-AB33-490B-A821-F981A53BD2C1}">
          <x14:formula1>
            <xm:f>'10 FORMULAS'!$B$64:$B$70</xm:f>
          </x14:formula1>
          <xm:sqref>P9:P127</xm:sqref>
        </x14:dataValidation>
        <x14:dataValidation type="list" allowBlank="1" showInputMessage="1" showErrorMessage="1" xr:uid="{92023117-5302-4A8B-B53E-0DF64AE0A2C4}">
          <x14:formula1>
            <xm:f>'10 FORMULAS'!$B$74:$B$76</xm:f>
          </x14:formula1>
          <xm:sqref>R8:R127</xm:sqref>
        </x14:dataValidation>
        <x14:dataValidation type="list" allowBlank="1" showInputMessage="1" showErrorMessage="1" xr:uid="{AA2C302C-5874-4102-9831-62733390F7BD}">
          <x14:formula1>
            <xm:f>'10 FORMULAS'!$B$71:$B$73</xm:f>
          </x14:formula1>
          <xm:sqref>Q8:Q127</xm:sqref>
        </x14:dataValidation>
        <x14:dataValidation type="list" allowBlank="1" showInputMessage="1" showErrorMessage="1" xr:uid="{63B0FB8D-A703-4197-9CF2-37864F7BBAAB}">
          <x14:formula1>
            <xm:f>'10 FORMULAS'!$B$60:$B$63</xm:f>
          </x14:formula1>
          <xm:sqref>O8:O127</xm:sqref>
        </x14:dataValidation>
        <x14:dataValidation type="list" allowBlank="1" showInputMessage="1" showErrorMessage="1" xr:uid="{3893B567-0EC6-491C-8672-93FB5835AFC3}">
          <x14:formula1>
            <xm:f>'10 FORMULAS'!$B$54:$B$55</xm:f>
          </x14:formula1>
          <xm:sqref>M8:M127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XFC35"/>
  <sheetViews>
    <sheetView showGridLines="0" zoomScale="85" zoomScaleNormal="85" workbookViewId="0">
      <pane xSplit="1" ySplit="8" topLeftCell="E10" activePane="bottomRight" state="frozen"/>
      <selection pane="topRight" activeCell="B1" sqref="B1"/>
      <selection pane="bottomLeft" activeCell="A7" sqref="A7"/>
      <selection pane="bottomRight" activeCell="Y11" sqref="Y11"/>
    </sheetView>
  </sheetViews>
  <sheetFormatPr baseColWidth="10" defaultColWidth="14.453125" defaultRowHeight="12.5" zeroHeight="1" x14ac:dyDescent="0.35"/>
  <cols>
    <col min="1" max="1" width="11.453125" style="68" customWidth="1"/>
    <col min="2" max="2" width="48.453125" style="73" customWidth="1"/>
    <col min="3" max="3" width="13.453125" style="73" customWidth="1"/>
    <col min="4" max="4" width="13" style="73" customWidth="1"/>
    <col min="5" max="5" width="13.453125" style="73" customWidth="1"/>
    <col min="6" max="6" width="11.26953125" style="73" customWidth="1"/>
    <col min="7" max="7" width="12.7265625" style="73" customWidth="1"/>
    <col min="8" max="8" width="10.1796875" style="73" hidden="1" customWidth="1"/>
    <col min="9" max="9" width="7.453125" style="73" hidden="1" customWidth="1"/>
    <col min="10" max="10" width="14" style="73" hidden="1" customWidth="1"/>
    <col min="11" max="15" width="12.453125" style="73" hidden="1" customWidth="1"/>
    <col min="16" max="16" width="3.81640625" style="73" hidden="1" customWidth="1"/>
    <col min="17" max="17" width="4.81640625" style="68" hidden="1" customWidth="1"/>
    <col min="18" max="18" width="5.81640625" style="68" hidden="1" customWidth="1"/>
    <col min="19" max="24" width="14" style="68" hidden="1" customWidth="1"/>
    <col min="25" max="25" width="12.26953125" style="73" customWidth="1"/>
    <col min="26" max="26" width="27.1796875" style="68" customWidth="1"/>
    <col min="27" max="27" width="17.7265625" style="68" customWidth="1"/>
    <col min="28" max="28" width="11.453125" style="68" customWidth="1"/>
    <col min="29" max="29" width="15.81640625" style="68" customWidth="1"/>
    <col min="30" max="30" width="17.26953125" style="68" customWidth="1"/>
    <col min="31" max="31" width="20.453125" style="68" customWidth="1"/>
    <col min="32" max="36" width="22.81640625" style="73" customWidth="1"/>
    <col min="37" max="37" width="23.453125" style="68" customWidth="1"/>
    <col min="38" max="265" width="11.453125" style="68" customWidth="1"/>
    <col min="266" max="266" width="12.453125" style="68" customWidth="1"/>
    <col min="267" max="267" width="47" style="68" customWidth="1"/>
    <col min="268" max="268" width="35" style="68" customWidth="1"/>
    <col min="269" max="16383" width="14.453125" style="68"/>
    <col min="16384" max="16384" width="14.453125" style="68" hidden="1" customWidth="1"/>
  </cols>
  <sheetData>
    <row r="1" spans="1:38" s="56" customFormat="1" ht="36" customHeight="1" x14ac:dyDescent="0.25">
      <c r="A1" s="533"/>
      <c r="B1" s="539" t="str">
        <f>+'2 CONTEXTO E IDENTIFICACIÓN'!A1</f>
        <v>MAPA DE RIESGOS INTEGRAL</v>
      </c>
      <c r="C1" s="526"/>
      <c r="D1" s="527"/>
      <c r="E1" s="57"/>
      <c r="F1" s="159"/>
      <c r="G1" s="370" t="str">
        <f>+'2 CONTEXTO E IDENTIFICACIÓN'!$I$4</f>
        <v>Elaboración o Actualización:</v>
      </c>
      <c r="H1" s="216">
        <f>'2 CONTEXTO E IDENTIFICACIÓN'!J4</f>
        <v>46035</v>
      </c>
      <c r="I1" s="13"/>
      <c r="J1" s="13"/>
      <c r="Y1" s="60"/>
      <c r="AF1" s="57"/>
      <c r="AG1" s="57"/>
      <c r="AH1" s="57"/>
      <c r="AI1" s="57"/>
      <c r="AJ1" s="57"/>
    </row>
    <row r="2" spans="1:38" s="56" customFormat="1" ht="24.75" customHeight="1" x14ac:dyDescent="0.25">
      <c r="A2" s="533"/>
      <c r="B2" s="539"/>
      <c r="C2" s="39" t="str">
        <f>+'2 CONTEXTO E IDENTIFICACIÓN'!A2</f>
        <v>VERSIÓN DEL MAPA DE RIESGOS:</v>
      </c>
      <c r="D2" s="112">
        <f>'2 CONTEXTO E IDENTIFICACIÓN'!B2</f>
        <v>1</v>
      </c>
      <c r="E2" s="57"/>
      <c r="F2" s="57"/>
      <c r="G2" s="112" t="str">
        <f>+'2 CONTEXTO E IDENTIFICACIÓN'!$E$5</f>
        <v>Vigencia: 2026</v>
      </c>
      <c r="H2" s="203">
        <f>'2 CONTEXTO E IDENTIFICACIÓN'!G5</f>
        <v>46023</v>
      </c>
      <c r="I2" s="204" t="s">
        <v>50</v>
      </c>
      <c r="J2" s="201">
        <f>'2 CONTEXTO E IDENTIFICACIÓN'!J5</f>
        <v>46386</v>
      </c>
      <c r="K2" s="59"/>
      <c r="L2" s="59"/>
      <c r="M2" s="59"/>
      <c r="N2" s="59"/>
      <c r="O2" s="59"/>
      <c r="P2" s="58"/>
      <c r="Y2" s="60"/>
      <c r="AF2" s="57"/>
      <c r="AG2" s="57"/>
      <c r="AH2" s="57"/>
      <c r="AI2" s="57"/>
      <c r="AJ2" s="57"/>
    </row>
    <row r="3" spans="1:38" s="56" customFormat="1" ht="13" x14ac:dyDescent="0.25">
      <c r="A3" s="60"/>
      <c r="B3" s="58"/>
      <c r="C3" s="206"/>
      <c r="D3" s="206"/>
      <c r="E3" s="57"/>
      <c r="F3" s="206"/>
      <c r="G3" s="206"/>
      <c r="H3" s="219"/>
      <c r="I3" s="220"/>
      <c r="J3" s="199"/>
      <c r="K3" s="59"/>
      <c r="L3" s="59"/>
      <c r="M3" s="59"/>
      <c r="N3" s="59"/>
      <c r="O3" s="59"/>
      <c r="P3" s="58"/>
      <c r="Y3" s="60"/>
      <c r="AF3" s="57"/>
      <c r="AG3" s="57"/>
      <c r="AH3" s="57"/>
      <c r="AI3" s="57"/>
      <c r="AJ3" s="57"/>
    </row>
    <row r="4" spans="1:38" s="56" customFormat="1" ht="14" x14ac:dyDescent="0.25">
      <c r="A4" s="12" t="s">
        <v>46</v>
      </c>
      <c r="B4" s="518" t="str">
        <f>'2 CONTEXTO E IDENTIFICACIÓN'!B4</f>
        <v>UAERMV</v>
      </c>
      <c r="C4" s="518"/>
      <c r="D4" s="518"/>
      <c r="E4" s="371"/>
      <c r="F4" s="58"/>
      <c r="G4" s="57"/>
      <c r="Y4" s="60"/>
      <c r="AF4" s="57"/>
      <c r="AG4" s="57"/>
      <c r="AH4" s="57"/>
      <c r="AI4" s="57"/>
      <c r="AJ4" s="57"/>
    </row>
    <row r="5" spans="1:38" s="56" customFormat="1" ht="20.25" customHeight="1" thickBot="1" x14ac:dyDescent="0.65">
      <c r="A5" s="12" t="s">
        <v>47</v>
      </c>
      <c r="B5" s="518" t="str">
        <f>'2 CONTEXTO E IDENTIFICACIÓN'!F4</f>
        <v>9. Intervención De Infraestructura</v>
      </c>
      <c r="C5" s="519"/>
      <c r="D5" s="519"/>
      <c r="E5" s="371"/>
      <c r="F5" s="58"/>
      <c r="G5" s="57"/>
      <c r="K5" s="607"/>
      <c r="L5" s="607"/>
      <c r="M5" s="607"/>
      <c r="N5" s="607"/>
      <c r="O5" s="607"/>
      <c r="P5" s="607"/>
      <c r="Q5" s="607"/>
      <c r="R5" s="607"/>
      <c r="S5" s="607"/>
      <c r="T5" s="607"/>
      <c r="U5" s="607"/>
      <c r="V5" s="607"/>
      <c r="Y5" s="60"/>
      <c r="AF5" s="57"/>
      <c r="AG5" s="57"/>
      <c r="AH5" s="57"/>
      <c r="AI5" s="57"/>
      <c r="AJ5" s="57"/>
    </row>
    <row r="6" spans="1:38" s="56" customFormat="1" ht="13.5" hidden="1" thickBot="1" x14ac:dyDescent="0.35">
      <c r="D6" s="58"/>
      <c r="E6" s="206"/>
      <c r="F6" s="58"/>
      <c r="G6" s="57"/>
      <c r="I6" s="540" t="s">
        <v>279</v>
      </c>
      <c r="J6" s="541"/>
      <c r="K6" s="541"/>
      <c r="L6" s="541"/>
      <c r="M6" s="541"/>
      <c r="N6" s="541"/>
      <c r="O6" s="542"/>
      <c r="R6" s="61"/>
      <c r="S6" s="62"/>
      <c r="T6" s="608" t="s">
        <v>125</v>
      </c>
      <c r="U6" s="609"/>
      <c r="V6" s="609"/>
      <c r="W6" s="609"/>
      <c r="X6" s="610"/>
      <c r="Y6" s="60"/>
      <c r="AF6" s="57"/>
      <c r="AG6" s="57"/>
      <c r="AH6" s="57"/>
      <c r="AI6" s="57"/>
      <c r="AJ6" s="57"/>
    </row>
    <row r="7" spans="1:38" ht="24.75" customHeight="1" x14ac:dyDescent="0.35">
      <c r="A7" s="114"/>
      <c r="B7" s="114"/>
      <c r="C7" s="65"/>
      <c r="D7" s="114"/>
      <c r="E7" s="534" t="s">
        <v>280</v>
      </c>
      <c r="F7" s="534"/>
      <c r="G7" s="534"/>
      <c r="H7" s="65"/>
      <c r="I7" s="66"/>
      <c r="J7" s="67"/>
      <c r="K7" s="531" t="s">
        <v>125</v>
      </c>
      <c r="L7" s="531"/>
      <c r="M7" s="531"/>
      <c r="N7" s="531"/>
      <c r="O7" s="532"/>
      <c r="P7" s="65"/>
      <c r="R7" s="69"/>
      <c r="T7" s="70">
        <v>0.2</v>
      </c>
      <c r="U7" s="70">
        <v>0.4</v>
      </c>
      <c r="V7" s="70">
        <v>0.6</v>
      </c>
      <c r="W7" s="70">
        <v>0.8</v>
      </c>
      <c r="X7" s="71">
        <v>1</v>
      </c>
      <c r="Y7" s="603" t="s">
        <v>366</v>
      </c>
      <c r="Z7" s="604"/>
      <c r="AA7" s="604"/>
      <c r="AB7" s="604"/>
      <c r="AC7" s="605"/>
      <c r="AD7" s="606" t="s">
        <v>367</v>
      </c>
      <c r="AE7" s="604"/>
      <c r="AF7" s="605"/>
    </row>
    <row r="8" spans="1:38" ht="40" customHeight="1" x14ac:dyDescent="0.25">
      <c r="A8" s="76" t="s">
        <v>219</v>
      </c>
      <c r="B8" s="76" t="s">
        <v>256</v>
      </c>
      <c r="C8" s="76" t="s">
        <v>307</v>
      </c>
      <c r="D8" s="76" t="s">
        <v>281</v>
      </c>
      <c r="E8" s="76" t="s">
        <v>106</v>
      </c>
      <c r="F8" s="76" t="s">
        <v>125</v>
      </c>
      <c r="G8" s="76" t="s">
        <v>282</v>
      </c>
      <c r="H8" s="65"/>
      <c r="I8" s="69"/>
      <c r="J8" s="78"/>
      <c r="K8" s="79" t="s">
        <v>235</v>
      </c>
      <c r="L8" s="79" t="s">
        <v>238</v>
      </c>
      <c r="M8" s="79" t="s">
        <v>242</v>
      </c>
      <c r="N8" s="79" t="s">
        <v>246</v>
      </c>
      <c r="O8" s="80" t="s">
        <v>250</v>
      </c>
      <c r="P8" s="65"/>
      <c r="R8" s="69"/>
      <c r="S8" s="81"/>
      <c r="T8" s="82" t="s">
        <v>235</v>
      </c>
      <c r="U8" s="82" t="s">
        <v>238</v>
      </c>
      <c r="V8" s="82" t="s">
        <v>242</v>
      </c>
      <c r="W8" s="82" t="s">
        <v>246</v>
      </c>
      <c r="X8" s="355" t="s">
        <v>250</v>
      </c>
      <c r="Y8" s="76" t="s">
        <v>44</v>
      </c>
      <c r="Z8" s="76" t="s">
        <v>359</v>
      </c>
      <c r="AA8" s="76" t="s">
        <v>360</v>
      </c>
      <c r="AB8" s="76" t="s">
        <v>361</v>
      </c>
      <c r="AC8" s="76" t="s">
        <v>362</v>
      </c>
      <c r="AD8" s="76" t="s">
        <v>363</v>
      </c>
      <c r="AE8" s="76" t="s">
        <v>364</v>
      </c>
      <c r="AF8" s="76" t="s">
        <v>360</v>
      </c>
      <c r="AG8" s="84"/>
      <c r="AH8" s="84"/>
      <c r="AI8" s="84"/>
      <c r="AJ8" s="84"/>
      <c r="AK8" s="84"/>
      <c r="AL8" s="84"/>
    </row>
    <row r="9" spans="1:38" ht="127.5" customHeight="1" x14ac:dyDescent="0.25">
      <c r="A9" s="85" t="str">
        <f>'2 CONTEXTO E IDENTIFICACIÓN'!A9</f>
        <v>R1</v>
      </c>
      <c r="B9" s="86" t="str">
        <f>+'2 CONTEXTO E IDENTIFICACIÓN'!J9</f>
        <v>Posibilidad de afectación económica y reputacional por Incumplimiento de la normativa, procedimientos y manuales ambiental, social y SST a causa de Deficiencia en el seguimiento y control de la aplicación de los procedimientos en las intervenciones de la Entidad.</v>
      </c>
      <c r="C9" s="115">
        <f>+'5 VALORACIÓN CONTROL PROBAB.'!V8</f>
        <v>0.11</v>
      </c>
      <c r="D9" s="87">
        <f>+'5 VALORACIÓN CONTROL IMPACTO'!V8</f>
        <v>0.6</v>
      </c>
      <c r="E9" s="87" t="str">
        <f>+IF(C9=0,"",IF(C9&lt;=$R$13,$S$13,IF(C9&lt;=$R$12,$S$12,IF(C9&lt;=$R$11,$S$11,IF(C9&lt;=$R$10,$S$10,IF(C9&lt;=$R$9,$S$9,""))))))</f>
        <v>Muy Baja</v>
      </c>
      <c r="F9" s="87" t="str">
        <f t="shared" ref="F9:F28" si="0">+IF(D9=0,"",IF(D9&lt;=$T$7,$T$8,IF(D9&lt;=$U$7,$U$8,IF(D9&lt;=$V$7,$V$8,IF(D9&lt;=$W$7,$W$8,IF(D9&lt;=$X$7,$X$8,""))))))</f>
        <v>Moderado</v>
      </c>
      <c r="G9" s="366" t="str">
        <f>+IF(E9=$S$9,IF(F9=$T$8,$T$9,IF(F9=$U$8,$U$9,IF(F9=$V$8,$V$9,IF(F9=$W$8,$W$9,IF(F9=$X$8,$X$9))))),IF(E9=$S$10,IF(F9=$T$8,$T$10,IF(F9=$U$8,$U$10,IF(F9=$V$8,$V$10,IF(F9=$W$8,$W$10,IF(F9=$X$8,$X$10))))),IF(E9=$S$11,IF(F9=$T$8,$T$11,IF(F9=$U$8,$U$11,IF(F9=$V$8,$V$11,IF(F9=$W$8,$W$11,IF(F9=$X$8,$X$11))))),IF(E9=$S$12,IF(F9=$T$8,$T$12,IF(F9=$U$8,$U$12,IF(F9=$V$8,$V$12,IF(F9=$W$8,$W$12,IF(F9=$X$8,$X$12))))),IF(E9=$S$13,IF(F9=$T$8,$T$13,IF(F9=$U$8,$U$13,IF(F9=$V$8,$V$13,IF(F9=$W$8,$W$13,IF(F9=$X$8,$X$13))))),"")))))</f>
        <v>Moderado</v>
      </c>
      <c r="H9" s="88"/>
      <c r="I9" s="399" t="s">
        <v>106</v>
      </c>
      <c r="J9" s="79" t="s">
        <v>248</v>
      </c>
      <c r="K9" s="89"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89"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89"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89"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90"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88"/>
      <c r="Q9" s="400" t="s">
        <v>106</v>
      </c>
      <c r="R9" s="91">
        <v>1</v>
      </c>
      <c r="S9" s="82" t="s">
        <v>248</v>
      </c>
      <c r="T9" s="89" t="s">
        <v>257</v>
      </c>
      <c r="U9" s="89" t="s">
        <v>257</v>
      </c>
      <c r="V9" s="89" t="s">
        <v>257</v>
      </c>
      <c r="W9" s="89" t="s">
        <v>257</v>
      </c>
      <c r="X9" s="356" t="s">
        <v>258</v>
      </c>
      <c r="Y9" s="367" t="s">
        <v>107</v>
      </c>
      <c r="Z9" s="81" t="s">
        <v>420</v>
      </c>
      <c r="AA9" s="81" t="s">
        <v>421</v>
      </c>
      <c r="AB9" s="81" t="s">
        <v>422</v>
      </c>
      <c r="AC9" s="387" t="s">
        <v>423</v>
      </c>
      <c r="AD9" s="388" t="s">
        <v>412</v>
      </c>
      <c r="AE9" s="359" t="s">
        <v>413</v>
      </c>
      <c r="AF9" s="387" t="s">
        <v>414</v>
      </c>
      <c r="AG9" s="92"/>
      <c r="AH9" s="92"/>
      <c r="AI9" s="92"/>
      <c r="AJ9" s="92"/>
      <c r="AK9" s="84"/>
      <c r="AL9" s="84"/>
    </row>
    <row r="10" spans="1:38" ht="104.25" customHeight="1" x14ac:dyDescent="0.25">
      <c r="A10" s="85" t="str">
        <f>'2 CONTEXTO E IDENTIFICACIÓN'!A10</f>
        <v>R2</v>
      </c>
      <c r="B10" s="86" t="str">
        <f>+'2 CONTEXTO E IDENTIFICACIÓN'!J10</f>
        <v>Posibilidad  de efecto dañoso sobre bienes de uso fiscal por perdida, hurto o daño de elementos devolutivos y de consumo necesarios para la gestión ambiental, social y de sst  a causa de falta de cuidado y debilidades en los controles internos</v>
      </c>
      <c r="C10" s="115">
        <f>'5 VALORACIÓN CONTROL PROBAB.'!V14</f>
        <v>0.22</v>
      </c>
      <c r="D10" s="87">
        <f>+'5 VALORACIÓN CONTROL IMPACTO'!V14</f>
        <v>0.6</v>
      </c>
      <c r="E10" s="87" t="str">
        <f>+IF(C10=0,"",IF(C10&lt;=$R$13,$S$13,IF(C10&lt;=$R$12,$S$12,IF(C10&lt;=$R$11,$S$11,IF(C10&lt;=$R$10,$S$10,IF(C10&lt;=$R$9,$S$9,""))))))</f>
        <v>Baja</v>
      </c>
      <c r="F10" s="87" t="str">
        <f t="shared" si="0"/>
        <v>Moderado</v>
      </c>
      <c r="G10" s="366" t="str">
        <f>+IF(E10=$S$9,IF(F10=$T$8,$T$9,IF(F10=$U$8,$U$9,IF(F10=$V$8,$V$9,IF(F10=$W$8,$W$9,IF(F10=$X$8,$X$9))))),IF(E10=$S$10,IF(F10=$T$8,$T$10,IF(F10=$U$8,$U$10,IF(F10=$V$8,$V$10,IF(F10=$W$8,$W$10,IF(F10=$X$8,$X$10))))),IF(E10=$S$11,IF(F10=$T$8,$T$11,IF(F10=$U$8,$U$11,IF(F10=$V$8,$V$11,IF(F10=$W$8,$W$11,IF(F10=$X$8,$X$11))))),IF(E10=$S$12,IF(F10=$T$8,$T$12,IF(F10=$U$8,$U$12,IF(F10=$V$8,$V$12,IF(F10=$W$8,$W$12,IF(F10=$X$8,$X$12))))),IF(E10=$S$13,IF(F10=$T$8,$T$13,IF(F10=$U$8,$U$13,IF(F10=$V$8,$V$13,IF(F10=$W$8,$W$13,IF(F10=$X$8,$X$13))))),"")))))</f>
        <v>Moderado</v>
      </c>
      <c r="H10" s="88"/>
      <c r="I10" s="399"/>
      <c r="J10" s="79" t="s">
        <v>244</v>
      </c>
      <c r="K10" s="93"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93"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89"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89"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90"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88"/>
      <c r="Q10" s="401"/>
      <c r="R10" s="91">
        <v>0.8</v>
      </c>
      <c r="S10" s="82" t="s">
        <v>244</v>
      </c>
      <c r="T10" s="93" t="s">
        <v>242</v>
      </c>
      <c r="U10" s="93" t="s">
        <v>242</v>
      </c>
      <c r="V10" s="89" t="s">
        <v>257</v>
      </c>
      <c r="W10" s="89" t="s">
        <v>257</v>
      </c>
      <c r="X10" s="356" t="s">
        <v>258</v>
      </c>
      <c r="Y10" s="367" t="s">
        <v>107</v>
      </c>
      <c r="Z10" s="81" t="s">
        <v>402</v>
      </c>
      <c r="AA10" s="81" t="s">
        <v>425</v>
      </c>
      <c r="AB10" s="81" t="s">
        <v>403</v>
      </c>
      <c r="AC10" s="386" t="s">
        <v>404</v>
      </c>
      <c r="AD10" s="388" t="s">
        <v>409</v>
      </c>
      <c r="AE10" s="387" t="s">
        <v>410</v>
      </c>
      <c r="AF10" s="359" t="s">
        <v>411</v>
      </c>
      <c r="AG10" s="92"/>
      <c r="AH10" s="92"/>
      <c r="AI10" s="92"/>
      <c r="AJ10" s="92"/>
      <c r="AK10" s="84"/>
      <c r="AL10" s="84"/>
    </row>
    <row r="11" spans="1:38" ht="132" customHeight="1" x14ac:dyDescent="0.25">
      <c r="A11" s="85" t="str">
        <f>'2 CONTEXTO E IDENTIFICACIÓN'!A11</f>
        <v>R3</v>
      </c>
      <c r="B11" s="86" t="str">
        <f>+'2 CONTEXTO E IDENTIFICACIÓN'!J11</f>
        <v>Posibilidad de afectación reputacional por intervenciones con incumplimientos de calidad  a causa de deficiencia en los materiales e insumos que  no cumplen con las especificaciones técnicas en los diferente tipos de intervención, y/o insuficiencia en la operatividad de la maquinaria y equipo.</v>
      </c>
      <c r="C11" s="115">
        <f>'5 VALORACIÓN CONTROL PROBAB.'!V20</f>
        <v>0.17</v>
      </c>
      <c r="D11" s="87">
        <f>+'5 VALORACIÓN CONTROL IMPACTO'!V20</f>
        <v>0.6</v>
      </c>
      <c r="E11" s="87" t="str">
        <f>+IF(C11=0,"",IF(C11&lt;=$R$13,$S$13,IF(C11&lt;=$R$12,$S$12,IF(C11&lt;=$R$11,$S$11,IF(C11&lt;=$R$10,$S$10,IF(C11&lt;=$R$9,$S$9,""))))))</f>
        <v>Muy Baja</v>
      </c>
      <c r="F11" s="87" t="str">
        <f t="shared" si="0"/>
        <v>Moderado</v>
      </c>
      <c r="G11" s="366" t="str">
        <f>+IF(E11=$S$9,IF(F11=$T$8,$T$9,IF(F11=$U$8,$U$9,IF(F11=$V$8,$V$9,IF(F11=$W$8,$W$9,IF(F11=$X$8,$X$9))))),IF(E11=$S$10,IF(F11=$T$8,$T$10,IF(F11=$U$8,$U$10,IF(F11=$V$8,$V$10,IF(F11=$W$8,$W$10,IF(F11=$X$8,$X$10))))),IF(E11=$S$11,IF(F11=$T$8,$T$11,IF(F11=$U$8,$U$11,IF(F11=$V$8,$V$11,IF(F11=$W$8,$W$11,IF(F11=$X$8,$X$11))))),IF(E11=$S$12,IF(F11=$T$8,$T$12,IF(F11=$U$8,$U$12,IF(F11=$V$8,$V$12,IF(F11=$W$8,$W$12,IF(F11=$X$8,$X$12))))),IF(E11=$S$13,IF(F11=$T$8,$T$13,IF(F11=$U$8,$U$13,IF(F11=$V$8,$V$13,IF(F11=$W$8,$W$13,IF(F11=$X$8,$X$13))))),"")))))</f>
        <v>Moderado</v>
      </c>
      <c r="H11" s="88"/>
      <c r="I11" s="399"/>
      <c r="J11" s="79" t="s">
        <v>240</v>
      </c>
      <c r="K11" s="93"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93"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                   </v>
      </c>
      <c r="M11" s="93"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89"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v>
      </c>
      <c r="O11" s="90"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88"/>
      <c r="Q11" s="401"/>
      <c r="R11" s="91">
        <v>0.6</v>
      </c>
      <c r="S11" s="82" t="s">
        <v>240</v>
      </c>
      <c r="T11" s="93" t="s">
        <v>242</v>
      </c>
      <c r="U11" s="93" t="s">
        <v>242</v>
      </c>
      <c r="V11" s="93" t="s">
        <v>242</v>
      </c>
      <c r="W11" s="89" t="s">
        <v>257</v>
      </c>
      <c r="X11" s="356" t="s">
        <v>258</v>
      </c>
      <c r="Y11" s="367" t="s">
        <v>107</v>
      </c>
      <c r="Z11" s="81" t="s">
        <v>436</v>
      </c>
      <c r="AA11" s="366" t="s">
        <v>437</v>
      </c>
      <c r="AB11" s="366" t="s">
        <v>438</v>
      </c>
      <c r="AC11" s="386" t="s">
        <v>439</v>
      </c>
      <c r="AD11" s="389" t="s">
        <v>409</v>
      </c>
      <c r="AE11" s="389" t="s">
        <v>440</v>
      </c>
      <c r="AF11" s="389" t="s">
        <v>437</v>
      </c>
      <c r="AG11" s="92"/>
      <c r="AH11" s="92"/>
      <c r="AI11" s="92"/>
      <c r="AJ11" s="96"/>
      <c r="AK11" s="84"/>
      <c r="AL11" s="84"/>
    </row>
    <row r="12" spans="1:38" ht="93" customHeight="1" x14ac:dyDescent="0.25">
      <c r="A12" s="398" t="str">
        <f>'2 CONTEXTO E IDENTIFICACIÓN'!A12</f>
        <v>R4</v>
      </c>
      <c r="B12" s="406" t="str">
        <f>+'2 CONTEXTO E IDENTIFICACIÓN'!J12</f>
        <v>Posibilidad de afectación económica y reputacional por retrasos desde su iniciación, ejecución y terminación de la obra.   a causa de debido a  que se presentan imprevistos e incumplimientos en el suministro de equipo, maquinaria e insumos y la falta de reacción a las alertas generadas durante el intervención de las obras.</v>
      </c>
      <c r="C12" s="394">
        <f>'5 VALORACIÓN CONTROL PROBAB.'!V26</f>
        <v>0.3</v>
      </c>
      <c r="D12" s="395">
        <f>+'5 VALORACIÓN CONTROL IMPACTO'!V26</f>
        <v>0.8</v>
      </c>
      <c r="E12" s="395" t="str">
        <f>+IF(C12=0,"",IF(C12&lt;=$R$13,$S$13,IF(C12&lt;=$R$12,$S$12,IF(C12&lt;=$R$11,$S$11,IF(C12&lt;=$R$10,$S$10,IF(C12&lt;=$R$9,$S$9,""))))))</f>
        <v>Baja</v>
      </c>
      <c r="F12" s="395" t="str">
        <f t="shared" si="0"/>
        <v>Mayor</v>
      </c>
      <c r="G12" s="392" t="str">
        <f>+IF(E12=$S$9,IF(F12=$T$8,$T$9,IF(F12=$U$8,$U$9,IF(F12=$V$8,$V$9,IF(F12=$W$8,$W$9,IF(F12=$X$8,$X$9))))),IF(E12=$S$10,IF(F12=$T$8,$T$10,IF(F12=$U$8,$U$10,IF(F12=$V$8,$V$10,IF(F12=$W$8,$W$10,IF(F12=$X$8,$X$10))))),IF(E12=$S$11,IF(F12=$T$8,$T$11,IF(F12=$U$8,$U$11,IF(F12=$V$8,$V$11,IF(F12=$W$8,$W$11,IF(F12=$X$8,$X$11))))),IF(E12=$S$12,IF(F12=$T$8,$T$12,IF(F12=$U$8,$U$12,IF(F12=$V$8,$V$12,IF(F12=$W$8,$W$12,IF(F12=$X$8,$X$12))))),IF(E12=$S$13,IF(F12=$T$8,$T$13,IF(F12=$U$8,$U$13,IF(F12=$V$8,$V$13,IF(F12=$W$8,$W$13,IF(F12=$X$8,$X$13))))),"")))))</f>
        <v>Alto</v>
      </c>
      <c r="H12" s="88"/>
      <c r="I12" s="407"/>
      <c r="J12" s="408" t="s">
        <v>236</v>
      </c>
      <c r="K12" s="409"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v>
      </c>
      <c r="L12" s="410"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v>
      </c>
      <c r="M12" s="410"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 R2                  </v>
      </c>
      <c r="N12" s="411"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R4                </v>
      </c>
      <c r="O12" s="412"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v>
      </c>
      <c r="P12" s="88"/>
      <c r="Q12" s="401"/>
      <c r="R12" s="413">
        <v>0.4</v>
      </c>
      <c r="S12" s="414" t="s">
        <v>236</v>
      </c>
      <c r="T12" s="409" t="s">
        <v>259</v>
      </c>
      <c r="U12" s="410" t="s">
        <v>242</v>
      </c>
      <c r="V12" s="410" t="s">
        <v>242</v>
      </c>
      <c r="W12" s="411" t="s">
        <v>257</v>
      </c>
      <c r="X12" s="415" t="s">
        <v>258</v>
      </c>
      <c r="Y12" s="402" t="s">
        <v>107</v>
      </c>
      <c r="Z12" s="403" t="s">
        <v>445</v>
      </c>
      <c r="AA12" s="405" t="s">
        <v>437</v>
      </c>
      <c r="AB12" s="405" t="s">
        <v>438</v>
      </c>
      <c r="AC12" s="405" t="s">
        <v>441</v>
      </c>
      <c r="AD12" s="405" t="s">
        <v>409</v>
      </c>
      <c r="AE12" s="405" t="s">
        <v>440</v>
      </c>
      <c r="AF12" s="405" t="s">
        <v>437</v>
      </c>
      <c r="AG12" s="92"/>
      <c r="AH12" s="92"/>
      <c r="AI12" s="96"/>
      <c r="AJ12" s="92"/>
      <c r="AK12" s="84"/>
      <c r="AL12" s="84"/>
    </row>
    <row r="13" spans="1:38" ht="93" customHeight="1" x14ac:dyDescent="0.25">
      <c r="A13" s="81" t="s">
        <v>68</v>
      </c>
      <c r="B13" s="86"/>
      <c r="C13" s="422"/>
      <c r="D13" s="423"/>
      <c r="E13" s="423"/>
      <c r="F13" s="423"/>
      <c r="G13" s="81"/>
      <c r="H13" s="86"/>
      <c r="I13" s="424"/>
      <c r="J13" s="79" t="s">
        <v>233</v>
      </c>
      <c r="K13" s="97"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97"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v>
      </c>
      <c r="M13" s="93"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R1  R3                 </v>
      </c>
      <c r="N13" s="89"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v>
      </c>
      <c r="O13" s="106"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86"/>
      <c r="Q13" s="424"/>
      <c r="R13" s="70">
        <v>0.2</v>
      </c>
      <c r="S13" s="82" t="s">
        <v>233</v>
      </c>
      <c r="T13" s="97" t="s">
        <v>259</v>
      </c>
      <c r="U13" s="97" t="s">
        <v>259</v>
      </c>
      <c r="V13" s="93" t="s">
        <v>242</v>
      </c>
      <c r="W13" s="89" t="s">
        <v>257</v>
      </c>
      <c r="X13" s="106" t="s">
        <v>258</v>
      </c>
      <c r="Y13" s="425"/>
      <c r="Z13" s="81"/>
      <c r="AA13" s="426"/>
      <c r="AB13" s="426"/>
      <c r="AC13" s="426"/>
      <c r="AD13" s="426"/>
      <c r="AE13" s="426"/>
      <c r="AF13" s="426"/>
      <c r="AG13" s="92"/>
      <c r="AH13" s="92"/>
      <c r="AI13" s="105"/>
      <c r="AJ13" s="92"/>
      <c r="AK13" s="84"/>
      <c r="AL13" s="84"/>
    </row>
    <row r="14" spans="1:38" ht="93" customHeight="1" x14ac:dyDescent="0.25">
      <c r="A14" s="391" t="str">
        <f>'2 CONTEXTO E IDENTIFICACIÓN'!A14</f>
        <v>R6</v>
      </c>
      <c r="B14" s="416" t="str">
        <f>+'2 CONTEXTO E IDENTIFICACIÓN'!J14</f>
        <v xml:space="preserve"> por a causa de </v>
      </c>
      <c r="C14" s="115">
        <f>'5 VALORACIÓN CONTROL PROBAB.'!V38</f>
        <v>0</v>
      </c>
      <c r="D14" s="87">
        <f>'5 VALORACIÓN CONTROL PROBAB.'!V38</f>
        <v>0</v>
      </c>
      <c r="E14" s="87" t="str">
        <f t="shared" ref="E14:E28" si="1">+IF(C14=0,"",IF(C14&lt;=$R$13,$S$13,IF(C14&lt;=$R$12,$S$12,IF(C14&lt;=$R$11,$S$11,IF(C14&lt;=$R$10,$S$10,IF(C14&lt;=$R$9,$S$9,""))))))</f>
        <v/>
      </c>
      <c r="F14" s="87" t="str">
        <f t="shared" si="0"/>
        <v/>
      </c>
      <c r="G14" s="393" t="str">
        <f t="shared" ref="G14:G28" si="2">+IF(E14=$S$9,IF(F14=$T$8,$T$9,IF(F14=$U$8,$U$9,IF(F14=$V$8,$V$9,IF(F14=$W$8,$W$9,IF(F14=$X$8,$X$9))))),IF(E14=$S$10,IF(F14=$T$8,$T$10,IF(F14=$U$8,$U$10,IF(F14=$V$8,$V$10,IF(F14=$W$8,$W$10,IF(F14=$X$8,$X$10))))),IF(E14=$S$11,IF(F14=$T$8,$T$11,IF(F14=$U$8,$U$11,IF(F14=$V$8,$V$11,IF(F14=$W$8,$W$11,IF(F14=$X$8,$X$11))))),IF(E14=$S$12,IF(F14=$T$8,$T$12,IF(F14=$U$8,$U$12,IF(F14=$V$8,$V$12,IF(F14=$W$8,$W$12,IF(F14=$X$8,$X$12))))),IF(E14=$S$13,IF(F14=$T$8,$T$13,IF(F14=$U$8,$U$13,IF(F14=$V$8,$V$13,IF(F14=$W$8,$W$13,IF(F14=$X$8,$X$13))))),"")))))</f>
        <v/>
      </c>
      <c r="H14" s="88"/>
      <c r="I14" s="88"/>
      <c r="J14" s="88"/>
      <c r="K14" s="88"/>
      <c r="L14" s="88"/>
      <c r="M14" s="88"/>
      <c r="N14" s="88"/>
      <c r="O14" s="88"/>
      <c r="P14" s="88"/>
      <c r="Y14" s="390"/>
      <c r="Z14" s="404"/>
      <c r="AA14" s="417"/>
      <c r="AB14" s="417"/>
      <c r="AC14" s="418"/>
      <c r="AD14" s="419"/>
      <c r="AE14" s="420"/>
      <c r="AF14" s="421"/>
      <c r="AG14" s="92"/>
      <c r="AH14" s="92"/>
      <c r="AI14" s="92"/>
      <c r="AJ14" s="92"/>
      <c r="AK14" s="84"/>
      <c r="AL14" s="84"/>
    </row>
    <row r="15" spans="1:38" ht="93" customHeight="1" x14ac:dyDescent="0.25">
      <c r="A15" s="85" t="str">
        <f>'2 CONTEXTO E IDENTIFICACIÓN'!A15</f>
        <v>R7</v>
      </c>
      <c r="B15" s="86" t="str">
        <f>+'2 CONTEXTO E IDENTIFICACIÓN'!J15</f>
        <v xml:space="preserve"> por a causa de </v>
      </c>
      <c r="C15" s="115" t="str">
        <f>'5 VALORACIÓN CONTROL PROBAB.'!C44</f>
        <v/>
      </c>
      <c r="D15" s="87">
        <f>'5 VALORACIÓN CONTROL PROBAB.'!V44</f>
        <v>0</v>
      </c>
      <c r="E15" s="87" t="str">
        <f t="shared" si="1"/>
        <v/>
      </c>
      <c r="F15" s="87" t="str">
        <f t="shared" si="0"/>
        <v/>
      </c>
      <c r="G15" s="366" t="str">
        <f t="shared" si="2"/>
        <v/>
      </c>
      <c r="H15" s="88"/>
      <c r="I15" s="88"/>
      <c r="J15" s="76" t="s">
        <v>260</v>
      </c>
      <c r="K15" s="88"/>
      <c r="L15" s="88"/>
      <c r="M15" s="88"/>
      <c r="N15" s="88"/>
      <c r="O15" s="88"/>
      <c r="P15" s="88"/>
      <c r="V15" s="72"/>
      <c r="W15" s="72"/>
      <c r="X15" s="72"/>
      <c r="Y15" s="368"/>
      <c r="Z15" s="357"/>
      <c r="AA15" s="357"/>
      <c r="AB15" s="357"/>
      <c r="AC15" s="358"/>
      <c r="AD15" s="360"/>
      <c r="AE15" s="358"/>
      <c r="AF15" s="361"/>
      <c r="AG15" s="95"/>
      <c r="AH15" s="95"/>
      <c r="AI15" s="95"/>
      <c r="AJ15" s="95"/>
      <c r="AK15" s="84"/>
      <c r="AL15" s="84"/>
    </row>
    <row r="16" spans="1:38" ht="93" customHeight="1" x14ac:dyDescent="0.25">
      <c r="A16" s="85" t="str">
        <f>'2 CONTEXTO E IDENTIFICACIÓN'!A16</f>
        <v>R8</v>
      </c>
      <c r="B16" s="86" t="str">
        <f>+'2 CONTEXTO E IDENTIFICACIÓN'!J16</f>
        <v xml:space="preserve"> por a causa de </v>
      </c>
      <c r="C16" s="115">
        <f>'5 VALORACIÓN CONTROL PROBAB.'!V50</f>
        <v>0</v>
      </c>
      <c r="D16" s="87">
        <f>'5 VALORACIÓN CONTROL PROBAB.'!V50</f>
        <v>0</v>
      </c>
      <c r="E16" s="87" t="str">
        <f t="shared" si="1"/>
        <v/>
      </c>
      <c r="F16" s="87" t="str">
        <f t="shared" si="0"/>
        <v/>
      </c>
      <c r="G16" s="366" t="str">
        <f t="shared" si="2"/>
        <v/>
      </c>
      <c r="H16" s="88"/>
      <c r="I16" s="88"/>
      <c r="J16" s="106" t="s">
        <v>258</v>
      </c>
      <c r="K16" s="88"/>
      <c r="L16" s="88"/>
      <c r="M16" s="88"/>
      <c r="N16" s="88"/>
      <c r="O16" s="88"/>
      <c r="P16" s="88"/>
      <c r="V16" s="72"/>
      <c r="W16" s="72"/>
      <c r="X16" s="72"/>
      <c r="Y16" s="368"/>
      <c r="Z16" s="357"/>
      <c r="AA16" s="357"/>
      <c r="AB16" s="357"/>
      <c r="AC16" s="358"/>
      <c r="AD16" s="358"/>
      <c r="AE16" s="358"/>
      <c r="AF16" s="359"/>
      <c r="AG16" s="92"/>
      <c r="AH16" s="92"/>
      <c r="AI16" s="92"/>
      <c r="AJ16" s="92"/>
      <c r="AK16" s="84"/>
      <c r="AL16" s="84"/>
    </row>
    <row r="17" spans="1:38" ht="93" customHeight="1" x14ac:dyDescent="0.25">
      <c r="A17" s="85" t="str">
        <f>'2 CONTEXTO E IDENTIFICACIÓN'!A17</f>
        <v>R9</v>
      </c>
      <c r="B17" s="86" t="str">
        <f>+'2 CONTEXTO E IDENTIFICACIÓN'!J17</f>
        <v xml:space="preserve"> por a causa de </v>
      </c>
      <c r="C17" s="115">
        <f>'5 VALORACIÓN CONTROL PROBAB.'!V56</f>
        <v>0</v>
      </c>
      <c r="D17" s="87">
        <f>'5 VALORACIÓN CONTROL PROBAB.'!V56</f>
        <v>0</v>
      </c>
      <c r="E17" s="87" t="str">
        <f t="shared" si="1"/>
        <v/>
      </c>
      <c r="F17" s="87" t="str">
        <f t="shared" si="0"/>
        <v/>
      </c>
      <c r="G17" s="366" t="str">
        <f t="shared" si="2"/>
        <v/>
      </c>
      <c r="H17" s="88"/>
      <c r="I17" s="88"/>
      <c r="J17" s="89" t="s">
        <v>257</v>
      </c>
      <c r="K17" s="88"/>
      <c r="L17" s="88"/>
      <c r="M17" s="88"/>
      <c r="N17" s="88"/>
      <c r="O17" s="88"/>
      <c r="P17" s="88"/>
      <c r="U17" s="72"/>
      <c r="V17" s="72"/>
      <c r="W17" s="72"/>
      <c r="X17" s="72"/>
      <c r="Y17" s="368"/>
      <c r="Z17" s="357"/>
      <c r="AA17" s="357"/>
      <c r="AB17" s="357"/>
      <c r="AC17" s="358"/>
      <c r="AD17" s="358"/>
      <c r="AE17" s="358"/>
      <c r="AF17" s="359"/>
      <c r="AG17" s="92"/>
      <c r="AH17" s="92"/>
      <c r="AI17" s="92"/>
      <c r="AJ17" s="92"/>
      <c r="AK17" s="84"/>
      <c r="AL17" s="84"/>
    </row>
    <row r="18" spans="1:38" ht="93" customHeight="1" x14ac:dyDescent="0.25">
      <c r="A18" s="85" t="str">
        <f>'2 CONTEXTO E IDENTIFICACIÓN'!A18</f>
        <v>R10</v>
      </c>
      <c r="B18" s="86" t="str">
        <f>+'2 CONTEXTO E IDENTIFICACIÓN'!J18</f>
        <v xml:space="preserve"> por a causa de </v>
      </c>
      <c r="C18" s="115">
        <f>'5 VALORACIÓN CONTROL PROBAB.'!V62</f>
        <v>0</v>
      </c>
      <c r="D18" s="87">
        <f>'5 VALORACIÓN CONTROL PROBAB.'!V62</f>
        <v>0</v>
      </c>
      <c r="E18" s="87" t="str">
        <f t="shared" si="1"/>
        <v/>
      </c>
      <c r="F18" s="87" t="str">
        <f t="shared" si="0"/>
        <v/>
      </c>
      <c r="G18" s="366" t="str">
        <f t="shared" si="2"/>
        <v/>
      </c>
      <c r="H18" s="88"/>
      <c r="I18" s="88"/>
      <c r="J18" s="93" t="s">
        <v>242</v>
      </c>
      <c r="K18" s="88"/>
      <c r="L18" s="88"/>
      <c r="M18" s="88"/>
      <c r="N18" s="88"/>
      <c r="O18" s="88"/>
      <c r="P18" s="88"/>
      <c r="S18" s="107"/>
      <c r="U18" s="107"/>
      <c r="V18" s="107"/>
      <c r="W18" s="107"/>
      <c r="X18" s="107"/>
      <c r="Y18" s="369"/>
      <c r="Z18" s="362"/>
      <c r="AA18" s="362"/>
      <c r="AB18" s="362"/>
      <c r="AC18" s="358"/>
      <c r="AD18" s="358"/>
      <c r="AE18" s="363"/>
      <c r="AF18" s="363"/>
      <c r="AG18" s="108"/>
      <c r="AH18" s="108"/>
      <c r="AI18" s="108"/>
      <c r="AJ18" s="108"/>
      <c r="AK18" s="84"/>
      <c r="AL18" s="84"/>
    </row>
    <row r="19" spans="1:38" ht="93" customHeight="1" x14ac:dyDescent="0.25">
      <c r="A19" s="85" t="str">
        <f>'2 CONTEXTO E IDENTIFICACIÓN'!A19</f>
        <v>R11</v>
      </c>
      <c r="B19" s="86" t="str">
        <f>+'2 CONTEXTO E IDENTIFICACIÓN'!J19</f>
        <v xml:space="preserve"> por a causa de </v>
      </c>
      <c r="C19" s="115">
        <f>'5 VALORACIÓN CONTROL PROBAB.'!V68</f>
        <v>0</v>
      </c>
      <c r="D19" s="87">
        <f>'5 VALORACIÓN CONTROL PROBAB.'!V68</f>
        <v>0</v>
      </c>
      <c r="E19" s="87" t="str">
        <f t="shared" si="1"/>
        <v/>
      </c>
      <c r="F19" s="87" t="str">
        <f t="shared" si="0"/>
        <v/>
      </c>
      <c r="G19" s="366" t="str">
        <f t="shared" si="2"/>
        <v/>
      </c>
      <c r="H19" s="88"/>
      <c r="I19" s="88"/>
      <c r="J19" s="97" t="s">
        <v>259</v>
      </c>
      <c r="K19" s="88"/>
      <c r="L19" s="88"/>
      <c r="M19" s="88"/>
      <c r="N19" s="88"/>
      <c r="O19" s="88"/>
      <c r="P19" s="88"/>
      <c r="S19" s="107"/>
      <c r="Y19" s="367"/>
      <c r="Z19" s="81"/>
      <c r="AA19" s="362"/>
      <c r="AB19" s="362"/>
      <c r="AC19" s="358"/>
      <c r="AD19" s="358"/>
      <c r="AE19" s="358"/>
      <c r="AF19" s="359"/>
      <c r="AG19" s="92"/>
      <c r="AH19" s="92"/>
      <c r="AI19" s="92"/>
      <c r="AJ19" s="92"/>
      <c r="AK19" s="84"/>
      <c r="AL19" s="84"/>
    </row>
    <row r="20" spans="1:38" ht="93" customHeight="1" x14ac:dyDescent="0.25">
      <c r="A20" s="85" t="str">
        <f>'2 CONTEXTO E IDENTIFICACIÓN'!A20</f>
        <v>R12</v>
      </c>
      <c r="B20" s="86" t="str">
        <f>+'2 CONTEXTO E IDENTIFICACIÓN'!J20</f>
        <v xml:space="preserve"> por a causa de </v>
      </c>
      <c r="C20" s="115">
        <f>'5 VALORACIÓN CONTROL PROBAB.'!V74</f>
        <v>0</v>
      </c>
      <c r="D20" s="87">
        <f>'5 VALORACIÓN CONTROL PROBAB.'!V74</f>
        <v>0</v>
      </c>
      <c r="E20" s="87" t="str">
        <f t="shared" si="1"/>
        <v/>
      </c>
      <c r="F20" s="87" t="str">
        <f t="shared" si="0"/>
        <v/>
      </c>
      <c r="G20" s="366" t="str">
        <f t="shared" si="2"/>
        <v/>
      </c>
      <c r="H20" s="88"/>
      <c r="I20" s="88"/>
      <c r="J20" s="88"/>
      <c r="K20" s="88"/>
      <c r="L20" s="88"/>
      <c r="M20" s="88"/>
      <c r="N20" s="88"/>
      <c r="O20" s="88"/>
      <c r="P20" s="88"/>
      <c r="Q20" s="109"/>
      <c r="R20" s="109"/>
      <c r="S20" s="107"/>
      <c r="Y20" s="367"/>
      <c r="Z20" s="81"/>
      <c r="AA20" s="362"/>
      <c r="AB20" s="362"/>
      <c r="AC20" s="358"/>
      <c r="AD20" s="358"/>
      <c r="AE20" s="358"/>
      <c r="AF20" s="359"/>
      <c r="AG20" s="92"/>
      <c r="AH20" s="92"/>
      <c r="AI20" s="92"/>
      <c r="AJ20" s="92"/>
      <c r="AK20" s="84"/>
      <c r="AL20" s="84"/>
    </row>
    <row r="21" spans="1:38" ht="93" customHeight="1" x14ac:dyDescent="0.25">
      <c r="A21" s="85" t="str">
        <f>'2 CONTEXTO E IDENTIFICACIÓN'!A21</f>
        <v>R13</v>
      </c>
      <c r="B21" s="86" t="str">
        <f>+'2 CONTEXTO E IDENTIFICACIÓN'!J21</f>
        <v xml:space="preserve"> por a causa de </v>
      </c>
      <c r="C21" s="115">
        <f>'5 VALORACIÓN CONTROL PROBAB.'!V80</f>
        <v>0</v>
      </c>
      <c r="D21" s="87">
        <f>'5 VALORACIÓN CONTROL PROBAB.'!V80</f>
        <v>0</v>
      </c>
      <c r="E21" s="87" t="str">
        <f t="shared" si="1"/>
        <v/>
      </c>
      <c r="F21" s="87" t="str">
        <f t="shared" si="0"/>
        <v/>
      </c>
      <c r="G21" s="366" t="str">
        <f t="shared" si="2"/>
        <v/>
      </c>
      <c r="H21" s="88"/>
      <c r="I21" s="88"/>
      <c r="J21" s="88"/>
      <c r="K21" s="88"/>
      <c r="L21" s="88"/>
      <c r="M21" s="88"/>
      <c r="N21" s="88"/>
      <c r="O21" s="88"/>
      <c r="P21" s="88"/>
      <c r="Q21" s="109"/>
      <c r="R21" s="109"/>
      <c r="S21" s="110"/>
      <c r="Y21" s="367"/>
      <c r="Z21" s="81"/>
      <c r="AA21" s="362"/>
      <c r="AB21" s="362"/>
      <c r="AC21" s="358"/>
      <c r="AD21" s="364"/>
      <c r="AE21" s="364"/>
      <c r="AF21" s="364"/>
      <c r="AG21" s="105"/>
      <c r="AH21" s="105"/>
      <c r="AI21" s="105"/>
      <c r="AJ21" s="92"/>
      <c r="AK21" s="84"/>
      <c r="AL21" s="84"/>
    </row>
    <row r="22" spans="1:38" ht="93" customHeight="1" x14ac:dyDescent="0.25">
      <c r="A22" s="85" t="str">
        <f>'2 CONTEXTO E IDENTIFICACIÓN'!A22</f>
        <v>R14</v>
      </c>
      <c r="B22" s="86" t="str">
        <f>+'2 CONTEXTO E IDENTIFICACIÓN'!J22</f>
        <v xml:space="preserve"> por a causa de </v>
      </c>
      <c r="C22" s="115">
        <f>'5 VALORACIÓN CONTROL PROBAB.'!V86</f>
        <v>0</v>
      </c>
      <c r="D22" s="87">
        <f>'5 VALORACIÓN CONTROL PROBAB.'!V86</f>
        <v>0</v>
      </c>
      <c r="E22" s="87" t="str">
        <f t="shared" si="1"/>
        <v/>
      </c>
      <c r="F22" s="87" t="str">
        <f t="shared" si="0"/>
        <v/>
      </c>
      <c r="G22" s="366" t="str">
        <f t="shared" si="2"/>
        <v/>
      </c>
      <c r="H22" s="88"/>
      <c r="I22" s="88"/>
      <c r="J22" s="88"/>
      <c r="K22" s="88"/>
      <c r="L22" s="88"/>
      <c r="M22" s="88"/>
      <c r="N22" s="88"/>
      <c r="O22" s="88"/>
      <c r="P22" s="88"/>
      <c r="Q22" s="109"/>
      <c r="R22" s="109"/>
      <c r="Y22" s="367"/>
      <c r="Z22" s="81"/>
      <c r="AA22" s="81"/>
      <c r="AB22" s="81"/>
      <c r="AC22" s="358"/>
      <c r="AD22" s="365"/>
      <c r="AE22" s="365"/>
      <c r="AF22" s="365"/>
      <c r="AG22" s="111"/>
      <c r="AH22" s="111"/>
      <c r="AI22" s="111"/>
      <c r="AJ22" s="92"/>
      <c r="AK22" s="84"/>
      <c r="AL22" s="84"/>
    </row>
    <row r="23" spans="1:38" ht="93" customHeight="1" x14ac:dyDescent="0.25">
      <c r="A23" s="85" t="str">
        <f>'2 CONTEXTO E IDENTIFICACIÓN'!A23</f>
        <v>R15</v>
      </c>
      <c r="B23" s="86" t="str">
        <f>+'2 CONTEXTO E IDENTIFICACIÓN'!J23</f>
        <v xml:space="preserve"> por a causa de </v>
      </c>
      <c r="C23" s="115">
        <f>'5 VALORACIÓN CONTROL PROBAB.'!V92</f>
        <v>0</v>
      </c>
      <c r="D23" s="87">
        <f>'5 VALORACIÓN CONTROL PROBAB.'!V92</f>
        <v>0</v>
      </c>
      <c r="E23" s="87" t="str">
        <f t="shared" si="1"/>
        <v/>
      </c>
      <c r="F23" s="87" t="str">
        <f t="shared" si="0"/>
        <v/>
      </c>
      <c r="G23" s="366" t="str">
        <f t="shared" si="2"/>
        <v/>
      </c>
      <c r="H23" s="88"/>
      <c r="I23" s="88"/>
      <c r="J23" s="88"/>
      <c r="K23" s="88"/>
      <c r="L23" s="88"/>
      <c r="M23" s="88"/>
      <c r="N23" s="88"/>
      <c r="O23" s="88"/>
      <c r="P23" s="88"/>
      <c r="Q23" s="109"/>
      <c r="R23" s="109"/>
      <c r="Y23" s="367"/>
      <c r="Z23" s="81"/>
      <c r="AA23" s="81"/>
      <c r="AB23" s="81"/>
      <c r="AC23" s="358"/>
      <c r="AD23" s="364"/>
      <c r="AE23" s="364"/>
      <c r="AF23" s="364"/>
      <c r="AG23" s="105"/>
      <c r="AH23" s="105"/>
      <c r="AI23" s="105"/>
      <c r="AJ23" s="92"/>
      <c r="AK23" s="84"/>
      <c r="AL23" s="84"/>
    </row>
    <row r="24" spans="1:38" ht="93" customHeight="1" x14ac:dyDescent="0.25">
      <c r="A24" s="85" t="str">
        <f>'2 CONTEXTO E IDENTIFICACIÓN'!A24</f>
        <v>R16</v>
      </c>
      <c r="B24" s="86" t="str">
        <f>+'2 CONTEXTO E IDENTIFICACIÓN'!J24</f>
        <v xml:space="preserve"> por a causa de </v>
      </c>
      <c r="C24" s="115">
        <f>'5 VALORACIÓN CONTROL PROBAB.'!V98</f>
        <v>0</v>
      </c>
      <c r="D24" s="87">
        <f>'5 VALORACIÓN CONTROL PROBAB.'!V98</f>
        <v>0</v>
      </c>
      <c r="E24" s="87" t="str">
        <f t="shared" si="1"/>
        <v/>
      </c>
      <c r="F24" s="87" t="str">
        <f t="shared" si="0"/>
        <v/>
      </c>
      <c r="G24" s="366" t="str">
        <f t="shared" si="2"/>
        <v/>
      </c>
      <c r="H24" s="88"/>
      <c r="I24" s="88"/>
      <c r="J24" s="88"/>
      <c r="K24" s="88"/>
      <c r="L24" s="88"/>
      <c r="M24" s="88"/>
      <c r="N24" s="88"/>
      <c r="O24" s="88"/>
      <c r="P24" s="88"/>
      <c r="Y24" s="367"/>
      <c r="Z24" s="81"/>
      <c r="AA24" s="81"/>
      <c r="AB24" s="81"/>
      <c r="AC24" s="358"/>
      <c r="AD24" s="364"/>
      <c r="AE24" s="364"/>
      <c r="AF24" s="364"/>
      <c r="AG24" s="105"/>
      <c r="AH24" s="105"/>
      <c r="AI24" s="105"/>
      <c r="AJ24" s="92"/>
      <c r="AK24" s="84"/>
      <c r="AL24" s="84"/>
    </row>
    <row r="25" spans="1:38" ht="93" customHeight="1" x14ac:dyDescent="0.35">
      <c r="A25" s="85" t="str">
        <f>'2 CONTEXTO E IDENTIFICACIÓN'!A25</f>
        <v>R17</v>
      </c>
      <c r="B25" s="86" t="str">
        <f>+'2 CONTEXTO E IDENTIFICACIÓN'!J25</f>
        <v xml:space="preserve"> por a causa de </v>
      </c>
      <c r="C25" s="115">
        <f>'5 VALORACIÓN CONTROL PROBAB.'!V104</f>
        <v>0</v>
      </c>
      <c r="D25" s="87">
        <f>'5 VALORACIÓN CONTROL PROBAB.'!V104</f>
        <v>0</v>
      </c>
      <c r="E25" s="87" t="str">
        <f t="shared" si="1"/>
        <v/>
      </c>
      <c r="F25" s="87" t="str">
        <f t="shared" si="0"/>
        <v/>
      </c>
      <c r="G25" s="366" t="str">
        <f t="shared" si="2"/>
        <v/>
      </c>
      <c r="H25" s="88"/>
      <c r="I25" s="88"/>
      <c r="J25" s="88"/>
      <c r="K25" s="88"/>
      <c r="L25" s="88"/>
      <c r="M25" s="88"/>
      <c r="N25" s="88"/>
      <c r="O25" s="88"/>
      <c r="P25" s="88"/>
      <c r="Y25" s="367"/>
      <c r="Z25" s="81"/>
      <c r="AA25" s="81"/>
      <c r="AB25" s="81"/>
      <c r="AC25" s="81"/>
      <c r="AD25" s="81"/>
      <c r="AE25" s="81"/>
      <c r="AF25" s="366"/>
    </row>
    <row r="26" spans="1:38" ht="93" customHeight="1" x14ac:dyDescent="0.35">
      <c r="A26" s="85" t="str">
        <f>'2 CONTEXTO E IDENTIFICACIÓN'!A26</f>
        <v>R18</v>
      </c>
      <c r="B26" s="86" t="str">
        <f>+'2 CONTEXTO E IDENTIFICACIÓN'!J26</f>
        <v xml:space="preserve"> por a causa de </v>
      </c>
      <c r="C26" s="115">
        <f>'5 VALORACIÓN CONTROL PROBAB.'!V110</f>
        <v>0</v>
      </c>
      <c r="D26" s="87">
        <f>'5 VALORACIÓN CONTROL PROBAB.'!V110</f>
        <v>0</v>
      </c>
      <c r="E26" s="87" t="str">
        <f t="shared" si="1"/>
        <v/>
      </c>
      <c r="F26" s="87" t="str">
        <f t="shared" si="0"/>
        <v/>
      </c>
      <c r="G26" s="366" t="str">
        <f t="shared" si="2"/>
        <v/>
      </c>
      <c r="H26" s="88"/>
      <c r="I26" s="88"/>
      <c r="J26" s="88"/>
      <c r="K26" s="88"/>
      <c r="L26" s="88"/>
      <c r="M26" s="88"/>
      <c r="N26" s="88"/>
      <c r="O26" s="88"/>
      <c r="P26" s="88"/>
      <c r="Y26" s="367"/>
      <c r="Z26" s="81"/>
      <c r="AA26" s="81"/>
      <c r="AB26" s="81"/>
      <c r="AC26" s="81"/>
      <c r="AD26" s="81"/>
      <c r="AE26" s="81"/>
      <c r="AF26" s="366"/>
    </row>
    <row r="27" spans="1:38" ht="93" customHeight="1" x14ac:dyDescent="0.35">
      <c r="A27" s="85" t="str">
        <f>'2 CONTEXTO E IDENTIFICACIÓN'!A27</f>
        <v>R19</v>
      </c>
      <c r="B27" s="86" t="str">
        <f>+'2 CONTEXTO E IDENTIFICACIÓN'!J27</f>
        <v xml:space="preserve"> por a causa de </v>
      </c>
      <c r="C27" s="115">
        <f>'5 VALORACIÓN CONTROL PROBAB.'!V116</f>
        <v>0</v>
      </c>
      <c r="D27" s="87">
        <f>'5 VALORACIÓN CONTROL PROBAB.'!V116</f>
        <v>0</v>
      </c>
      <c r="E27" s="87" t="str">
        <f t="shared" si="1"/>
        <v/>
      </c>
      <c r="F27" s="87" t="str">
        <f t="shared" si="0"/>
        <v/>
      </c>
      <c r="G27" s="366" t="str">
        <f t="shared" si="2"/>
        <v/>
      </c>
      <c r="H27" s="88"/>
      <c r="I27" s="88"/>
      <c r="J27" s="88"/>
      <c r="K27" s="88"/>
      <c r="L27" s="88"/>
      <c r="M27" s="88"/>
      <c r="N27" s="88"/>
      <c r="O27" s="88"/>
      <c r="P27" s="88"/>
      <c r="Y27" s="367"/>
      <c r="Z27" s="81"/>
      <c r="AA27" s="81"/>
      <c r="AB27" s="81"/>
      <c r="AC27" s="81"/>
      <c r="AD27" s="81"/>
      <c r="AE27" s="81"/>
      <c r="AF27" s="366"/>
    </row>
    <row r="28" spans="1:38" ht="93" customHeight="1" x14ac:dyDescent="0.35">
      <c r="A28" s="85" t="str">
        <f>'2 CONTEXTO E IDENTIFICACIÓN'!A28</f>
        <v>R20</v>
      </c>
      <c r="B28" s="86" t="str">
        <f>+'2 CONTEXTO E IDENTIFICACIÓN'!J28</f>
        <v xml:space="preserve"> por a causa de </v>
      </c>
      <c r="C28" s="115">
        <f>'5 VALORACIÓN CONTROL PROBAB.'!V122</f>
        <v>0</v>
      </c>
      <c r="D28" s="87">
        <f>'5 VALORACIÓN CONTROL PROBAB.'!V122</f>
        <v>0</v>
      </c>
      <c r="E28" s="87" t="str">
        <f t="shared" si="1"/>
        <v/>
      </c>
      <c r="F28" s="87" t="str">
        <f t="shared" si="0"/>
        <v/>
      </c>
      <c r="G28" s="366" t="str">
        <f t="shared" si="2"/>
        <v/>
      </c>
      <c r="H28" s="88"/>
      <c r="I28" s="88"/>
      <c r="J28" s="88"/>
      <c r="K28" s="88"/>
      <c r="L28" s="88"/>
      <c r="M28" s="88"/>
      <c r="N28" s="88"/>
      <c r="O28" s="88"/>
      <c r="P28" s="88"/>
      <c r="Y28" s="367"/>
      <c r="Z28" s="81"/>
      <c r="AA28" s="81"/>
      <c r="AB28" s="81"/>
      <c r="AC28" s="81"/>
      <c r="AD28" s="81"/>
      <c r="AE28" s="81"/>
      <c r="AF28" s="366"/>
    </row>
    <row r="29" spans="1:38" ht="14.5" customHeight="1" x14ac:dyDescent="0.35">
      <c r="B29" s="68"/>
      <c r="D29" s="68"/>
      <c r="H29" s="68"/>
      <c r="I29" s="68"/>
      <c r="J29" s="68"/>
      <c r="K29" s="68"/>
      <c r="L29" s="68"/>
      <c r="M29" s="68"/>
      <c r="N29" s="68"/>
      <c r="O29" s="68"/>
      <c r="P29" s="68"/>
      <c r="AA29" s="73"/>
      <c r="AB29" s="73"/>
      <c r="AC29" s="73"/>
      <c r="AD29" s="73"/>
      <c r="AE29" s="73"/>
      <c r="AF29" s="68"/>
      <c r="AG29" s="68"/>
      <c r="AH29" s="68"/>
      <c r="AI29" s="68"/>
      <c r="AJ29" s="68"/>
    </row>
    <row r="30" spans="1:38" ht="39" hidden="1" customHeight="1" x14ac:dyDescent="0.35">
      <c r="B30" s="68"/>
      <c r="D30" s="68"/>
      <c r="H30" s="68"/>
      <c r="I30" s="68"/>
      <c r="J30" s="68"/>
      <c r="K30" s="68"/>
      <c r="L30" s="68"/>
      <c r="M30" s="68"/>
      <c r="N30" s="68"/>
      <c r="O30" s="68"/>
      <c r="P30" s="68"/>
      <c r="AA30" s="73"/>
      <c r="AB30" s="73"/>
      <c r="AC30" s="73"/>
      <c r="AD30" s="73"/>
      <c r="AE30" s="73"/>
      <c r="AF30" s="68"/>
      <c r="AG30" s="68"/>
      <c r="AH30" s="68"/>
      <c r="AI30" s="68"/>
      <c r="AJ30" s="68"/>
    </row>
    <row r="31" spans="1:38" ht="19.5" hidden="1" customHeight="1" x14ac:dyDescent="0.35">
      <c r="B31" s="68"/>
      <c r="D31" s="68"/>
      <c r="H31" s="68"/>
      <c r="I31" s="68"/>
      <c r="J31" s="68"/>
      <c r="K31" s="68"/>
      <c r="L31" s="68"/>
      <c r="M31" s="68"/>
      <c r="N31" s="68"/>
      <c r="O31" s="68"/>
      <c r="P31" s="68"/>
      <c r="AA31" s="73"/>
      <c r="AB31" s="73"/>
      <c r="AC31" s="73"/>
      <c r="AD31" s="73"/>
      <c r="AE31" s="73"/>
      <c r="AF31" s="68"/>
      <c r="AG31" s="68"/>
      <c r="AH31" s="68"/>
      <c r="AI31" s="68"/>
      <c r="AJ31" s="68"/>
    </row>
    <row r="32" spans="1:38" ht="19.5" hidden="1" customHeight="1" x14ac:dyDescent="0.35">
      <c r="B32" s="68"/>
      <c r="D32" s="68"/>
      <c r="H32" s="68"/>
      <c r="I32" s="68"/>
      <c r="J32" s="68"/>
      <c r="K32" s="68"/>
      <c r="L32" s="68"/>
      <c r="M32" s="68"/>
      <c r="N32" s="68"/>
      <c r="O32" s="68"/>
      <c r="P32" s="68"/>
      <c r="AA32" s="73"/>
      <c r="AB32" s="73"/>
      <c r="AC32" s="73"/>
      <c r="AD32" s="73"/>
      <c r="AE32" s="73"/>
      <c r="AF32" s="68"/>
      <c r="AG32" s="68"/>
      <c r="AH32" s="68"/>
      <c r="AI32" s="68"/>
      <c r="AJ32" s="68"/>
    </row>
    <row r="33" spans="3:31" s="68" customFormat="1" ht="19.5" hidden="1" customHeight="1" x14ac:dyDescent="0.35">
      <c r="C33" s="73"/>
      <c r="E33" s="73"/>
      <c r="F33" s="73"/>
      <c r="G33" s="73"/>
      <c r="Y33" s="73"/>
      <c r="AA33" s="73"/>
      <c r="AB33" s="73"/>
      <c r="AC33" s="73"/>
      <c r="AD33" s="73"/>
      <c r="AE33" s="73"/>
    </row>
    <row r="34" spans="3:31" s="68" customFormat="1" ht="19.5" hidden="1" customHeight="1" x14ac:dyDescent="0.35">
      <c r="C34" s="73"/>
      <c r="E34" s="73"/>
      <c r="F34" s="73"/>
      <c r="G34" s="73"/>
      <c r="Y34" s="73"/>
      <c r="AA34" s="73"/>
      <c r="AB34" s="73"/>
      <c r="AC34" s="73"/>
      <c r="AD34" s="73"/>
      <c r="AE34" s="73"/>
    </row>
    <row r="35" spans="3:31" s="68" customFormat="1" ht="19.5" hidden="1" customHeight="1" x14ac:dyDescent="0.35">
      <c r="C35" s="73"/>
      <c r="E35" s="73"/>
      <c r="F35" s="73"/>
      <c r="G35" s="73"/>
      <c r="Y35" s="73"/>
      <c r="AA35" s="73"/>
      <c r="AB35" s="73"/>
      <c r="AC35" s="73"/>
      <c r="AD35" s="73"/>
      <c r="AE35" s="73"/>
    </row>
  </sheetData>
  <sheetProtection formatCells="0" formatColumns="0" formatRows="0" sort="0" autoFilter="0" pivotTables="0"/>
  <dataConsolidate/>
  <mergeCells count="12">
    <mergeCell ref="Y7:AC7"/>
    <mergeCell ref="AD7:AF7"/>
    <mergeCell ref="E7:G7"/>
    <mergeCell ref="K7:O7"/>
    <mergeCell ref="A1:A2"/>
    <mergeCell ref="B1:B2"/>
    <mergeCell ref="I6:O6"/>
    <mergeCell ref="B4:D4"/>
    <mergeCell ref="B5:D5"/>
    <mergeCell ref="C1:D1"/>
    <mergeCell ref="K5:V5"/>
    <mergeCell ref="T6:X6"/>
  </mergeCells>
  <conditionalFormatting sqref="D9:E12 D14:E28">
    <cfRule type="cellIs" dxfId="31" priority="1" operator="equal">
      <formula>$S$13</formula>
    </cfRule>
    <cfRule type="cellIs" dxfId="30" priority="2" operator="equal">
      <formula>$S$12</formula>
    </cfRule>
    <cfRule type="cellIs" dxfId="29" priority="3" operator="equal">
      <formula>$S$11</formula>
    </cfRule>
    <cfRule type="cellIs" dxfId="28" priority="4" operator="equal">
      <formula>$S$10</formula>
    </cfRule>
    <cfRule type="cellIs" dxfId="27" priority="5" operator="equal">
      <formula>$S$9</formula>
    </cfRule>
  </conditionalFormatting>
  <conditionalFormatting sqref="F9:F12 F14:F28">
    <cfRule type="cellIs" dxfId="26" priority="6" operator="equal">
      <formula>$T$8</formula>
    </cfRule>
    <cfRule type="cellIs" dxfId="25" priority="7" operator="equal">
      <formula>$U$8</formula>
    </cfRule>
    <cfRule type="cellIs" dxfId="24" priority="8" operator="equal">
      <formula>$V$8</formula>
    </cfRule>
    <cfRule type="cellIs" dxfId="23" priority="9" operator="equal">
      <formula>$W$8</formula>
    </cfRule>
    <cfRule type="cellIs" dxfId="22" priority="10" operator="equal">
      <formula>$X$8</formula>
    </cfRule>
  </conditionalFormatting>
  <conditionalFormatting sqref="G9:G12 G14:G28">
    <cfRule type="cellIs" dxfId="21" priority="274" operator="equal">
      <formula>$J$16</formula>
    </cfRule>
    <cfRule type="cellIs" dxfId="20" priority="275" operator="equal">
      <formula>$J$17</formula>
    </cfRule>
    <cfRule type="cellIs" dxfId="19" priority="276" operator="equal">
      <formula>$J$18</formula>
    </cfRule>
    <cfRule type="cellIs" dxfId="18" priority="277" operator="equal">
      <formula>$J$19</formula>
    </cfRule>
  </conditionalFormatting>
  <dataValidations count="3">
    <dataValidation allowBlank="1" showInputMessage="1" showErrorMessage="1" prompt="Es la materialización del riesgo y las consecuencias de su aparición. Su escala es: 5 bajo impacto, 10 medio, 20 alto impacto._x000a_" sqref="JD8:JJ8" xr:uid="{00000000-0002-0000-0600-000000000000}"/>
    <dataValidation allowBlank="1" showInputMessage="1" showErrorMessage="1" prompt="La probabilidad se encuentra determinada por una escala de 1 a 3, siendo 1 la menor probabilidad de ocurrencia del riesgo y 3 la mayor probabilidad de  ocurrencia." sqref="JC8" xr:uid="{00000000-0002-0000-0600-000001000000}"/>
    <dataValidation type="list" allowBlank="1" showInputMessage="1" showErrorMessage="1" sqref="JD9:JJ16"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3DE9F06-50E1-47CB-BD5B-3CA30B8203C4}">
          <x14:formula1>
            <xm:f>'10 FORMULAS'!$S$3:$S$7</xm:f>
          </x14:formula1>
          <xm:sqref>Y9:Y12 Y14:Y28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JH72"/>
  <sheetViews>
    <sheetView showGridLines="0" zoomScale="70" zoomScaleNormal="70" workbookViewId="0">
      <pane xSplit="1" ySplit="9" topLeftCell="B11" activePane="bottomRight" state="frozen"/>
      <selection pane="topRight" activeCell="B1" sqref="B1"/>
      <selection pane="bottomLeft" activeCell="A7" sqref="A7"/>
      <selection pane="bottomRight" activeCell="F14" sqref="F14"/>
    </sheetView>
  </sheetViews>
  <sheetFormatPr baseColWidth="10" defaultColWidth="0" defaultRowHeight="12.5" zeroHeight="1" x14ac:dyDescent="0.35"/>
  <cols>
    <col min="1" max="1" width="11.453125" style="68" customWidth="1"/>
    <col min="2" max="2" width="9.1796875" style="73" bestFit="1" customWidth="1"/>
    <col min="3" max="4" width="15.453125" style="73" customWidth="1"/>
    <col min="5" max="6" width="15.453125" style="116" customWidth="1"/>
    <col min="7" max="7" width="15.453125" style="73" customWidth="1"/>
    <col min="8" max="8" width="3.81640625" style="73" customWidth="1"/>
    <col min="9" max="9" width="7.453125" style="73" customWidth="1"/>
    <col min="10" max="10" width="14" style="73" customWidth="1"/>
    <col min="11" max="15" width="12.453125" style="73" customWidth="1"/>
    <col min="16" max="16" width="3.81640625" style="73" customWidth="1"/>
    <col min="17" max="17" width="4.81640625" style="68" hidden="1" customWidth="1"/>
    <col min="18" max="18" width="6.1796875" style="68" hidden="1" customWidth="1"/>
    <col min="19" max="24" width="14" style="68" hidden="1" customWidth="1"/>
    <col min="25" max="29" width="11.453125" style="68" customWidth="1"/>
    <col min="30" max="30" width="5.453125" style="68" bestFit="1" customWidth="1"/>
    <col min="31" max="31" width="26.81640625" style="68" customWidth="1"/>
    <col min="32" max="32" width="22.81640625" style="73" customWidth="1"/>
    <col min="33" max="36" width="22.81640625" style="73" hidden="1" customWidth="1"/>
    <col min="37" max="37" width="23.453125" style="68" hidden="1" customWidth="1"/>
    <col min="38" max="265" width="11.453125" style="68" hidden="1" customWidth="1"/>
    <col min="266" max="266" width="12.453125" style="68" hidden="1" customWidth="1"/>
    <col min="267" max="267" width="47" style="68" hidden="1" customWidth="1"/>
    <col min="268" max="268" width="35" style="68" hidden="1" customWidth="1"/>
    <col min="269" max="16384" width="14.453125" style="68" hidden="1"/>
  </cols>
  <sheetData>
    <row r="1" spans="1:38" s="56" customFormat="1" ht="15.75" customHeight="1" x14ac:dyDescent="0.25">
      <c r="A1" s="533"/>
      <c r="B1" s="539" t="str">
        <f>+'2 CONTEXTO E IDENTIFICACIÓN'!A1</f>
        <v>MAPA DE RIESGOS INTEGRAL</v>
      </c>
      <c r="C1" s="539"/>
      <c r="D1" s="539"/>
      <c r="E1" s="526"/>
      <c r="F1" s="527"/>
      <c r="J1" s="202" t="str">
        <f>+'2 CONTEXTO E IDENTIFICACIÓN'!$I$4</f>
        <v>Elaboración o Actualización:</v>
      </c>
      <c r="K1" s="216">
        <f>'2 CONTEXTO E IDENTIFICACIÓN'!J4</f>
        <v>46035</v>
      </c>
      <c r="L1" s="13"/>
      <c r="M1" s="13"/>
      <c r="AF1" s="57"/>
      <c r="AG1" s="57"/>
      <c r="AH1" s="57"/>
      <c r="AI1" s="57"/>
      <c r="AJ1" s="57"/>
    </row>
    <row r="2" spans="1:38" s="56" customFormat="1" ht="15.75" customHeight="1" x14ac:dyDescent="0.25">
      <c r="A2" s="533"/>
      <c r="B2" s="539"/>
      <c r="C2" s="539"/>
      <c r="D2" s="539"/>
      <c r="E2" s="39" t="str">
        <f>+'2 CONTEXTO E IDENTIFICACIÓN'!A2</f>
        <v>VERSIÓN DEL MAPA DE RIESGOS:</v>
      </c>
      <c r="F2" s="112">
        <f>'2 CONTEXTO E IDENTIFICACIÓN'!B2</f>
        <v>1</v>
      </c>
      <c r="G2" s="58"/>
      <c r="H2" s="58"/>
      <c r="J2" s="205" t="str">
        <f>+'2 CONTEXTO E IDENTIFICACIÓN'!$E$5</f>
        <v>Vigencia: 2026</v>
      </c>
      <c r="K2" s="203">
        <f>'2 CONTEXTO E IDENTIFICACIÓN'!G5</f>
        <v>46023</v>
      </c>
      <c r="L2" s="204" t="s">
        <v>50</v>
      </c>
      <c r="M2" s="201">
        <f>'2 CONTEXTO E IDENTIFICACIÓN'!J5</f>
        <v>46386</v>
      </c>
      <c r="N2" s="59"/>
      <c r="O2" s="59"/>
      <c r="P2" s="58"/>
      <c r="AF2" s="57"/>
      <c r="AG2" s="57"/>
      <c r="AH2" s="57"/>
      <c r="AI2" s="57"/>
      <c r="AJ2" s="57"/>
    </row>
    <row r="3" spans="1:38" s="56" customFormat="1" ht="13" x14ac:dyDescent="0.25">
      <c r="A3" s="60"/>
      <c r="B3" s="58"/>
      <c r="C3" s="58"/>
      <c r="D3" s="58"/>
      <c r="E3" s="206"/>
      <c r="F3" s="206"/>
      <c r="G3" s="58"/>
      <c r="H3" s="58"/>
      <c r="N3" s="59"/>
      <c r="O3" s="59"/>
      <c r="P3" s="58"/>
      <c r="AF3" s="57"/>
      <c r="AG3" s="57"/>
      <c r="AH3" s="57"/>
      <c r="AI3" s="57"/>
      <c r="AJ3" s="57"/>
    </row>
    <row r="4" spans="1:38" s="56" customFormat="1" ht="15.75" customHeight="1" x14ac:dyDescent="0.25">
      <c r="A4" s="12" t="s">
        <v>46</v>
      </c>
      <c r="B4" s="518" t="str">
        <f>'2 CONTEXTO E IDENTIFICACIÓN'!B4</f>
        <v>UAERMV</v>
      </c>
      <c r="C4" s="518"/>
      <c r="D4" s="518"/>
      <c r="E4" s="54"/>
      <c r="F4" s="206"/>
      <c r="G4" s="58"/>
      <c r="H4" s="58"/>
      <c r="I4" s="207"/>
      <c r="J4" s="207"/>
      <c r="K4" s="208"/>
      <c r="L4" s="208"/>
      <c r="M4" s="208"/>
      <c r="N4" s="59"/>
      <c r="O4" s="59"/>
      <c r="P4" s="58"/>
      <c r="AF4" s="57"/>
      <c r="AG4" s="57"/>
      <c r="AH4" s="57"/>
      <c r="AI4" s="57"/>
      <c r="AJ4" s="57"/>
    </row>
    <row r="5" spans="1:38" s="56" customFormat="1" ht="15.75" customHeight="1" x14ac:dyDescent="0.25">
      <c r="A5" s="12" t="s">
        <v>47</v>
      </c>
      <c r="B5" s="518" t="str">
        <f>'2 CONTEXTO E IDENTIFICACIÓN'!F4</f>
        <v>9. Intervención De Infraestructura</v>
      </c>
      <c r="C5" s="519"/>
      <c r="D5" s="519"/>
      <c r="E5" s="54"/>
      <c r="F5" s="206"/>
      <c r="G5" s="58"/>
      <c r="H5" s="58"/>
      <c r="I5" s="207"/>
      <c r="J5" s="207"/>
      <c r="K5" s="208"/>
      <c r="L5" s="208"/>
      <c r="M5" s="208"/>
      <c r="N5" s="59"/>
      <c r="O5" s="59"/>
      <c r="P5" s="58"/>
      <c r="AF5" s="57"/>
      <c r="AG5" s="57"/>
      <c r="AH5" s="57"/>
      <c r="AI5" s="57"/>
      <c r="AJ5" s="57"/>
    </row>
    <row r="6" spans="1:38" s="56" customFormat="1" ht="14.5" thickBot="1" x14ac:dyDescent="0.3">
      <c r="D6" s="54"/>
      <c r="E6" s="54"/>
      <c r="F6" s="113"/>
      <c r="AF6" s="57"/>
      <c r="AG6" s="57"/>
      <c r="AH6" s="57"/>
      <c r="AI6" s="57"/>
      <c r="AJ6" s="57"/>
    </row>
    <row r="7" spans="1:38" s="372" customFormat="1" ht="23.25" customHeight="1" thickBot="1" x14ac:dyDescent="0.4">
      <c r="A7" s="612" t="s">
        <v>253</v>
      </c>
      <c r="B7" s="613"/>
      <c r="C7" s="613"/>
      <c r="D7" s="613"/>
      <c r="E7" s="613"/>
      <c r="F7" s="613"/>
      <c r="G7" s="614"/>
      <c r="I7" s="612" t="s">
        <v>279</v>
      </c>
      <c r="J7" s="613"/>
      <c r="K7" s="613"/>
      <c r="L7" s="613"/>
      <c r="M7" s="613"/>
      <c r="N7" s="613"/>
      <c r="O7" s="614"/>
      <c r="R7" s="373"/>
      <c r="S7" s="374"/>
      <c r="T7" s="531" t="s">
        <v>125</v>
      </c>
      <c r="U7" s="531"/>
      <c r="V7" s="531"/>
      <c r="W7" s="531"/>
      <c r="X7" s="532"/>
      <c r="AF7" s="57"/>
      <c r="AG7" s="57"/>
      <c r="AH7" s="57"/>
      <c r="AI7" s="57"/>
      <c r="AJ7" s="57"/>
    </row>
    <row r="8" spans="1:38" ht="18" customHeight="1" x14ac:dyDescent="0.35">
      <c r="A8" s="66"/>
      <c r="B8" s="67"/>
      <c r="C8" s="531" t="s">
        <v>125</v>
      </c>
      <c r="D8" s="531"/>
      <c r="E8" s="531"/>
      <c r="F8" s="531"/>
      <c r="G8" s="532"/>
      <c r="H8" s="65"/>
      <c r="I8" s="66"/>
      <c r="J8" s="67"/>
      <c r="K8" s="531" t="s">
        <v>125</v>
      </c>
      <c r="L8" s="531"/>
      <c r="M8" s="531"/>
      <c r="N8" s="531"/>
      <c r="O8" s="532"/>
      <c r="P8" s="65"/>
      <c r="R8" s="69"/>
      <c r="T8" s="70">
        <v>0.2</v>
      </c>
      <c r="U8" s="70">
        <v>0.4</v>
      </c>
      <c r="V8" s="70">
        <v>0.6</v>
      </c>
      <c r="W8" s="70">
        <v>0.8</v>
      </c>
      <c r="X8" s="71">
        <v>1</v>
      </c>
      <c r="Y8" s="72"/>
      <c r="Z8" s="72"/>
      <c r="AA8" s="72"/>
      <c r="AB8" s="72"/>
      <c r="AC8" s="72"/>
      <c r="AD8" s="72"/>
      <c r="AE8" s="72"/>
    </row>
    <row r="9" spans="1:38" ht="13" x14ac:dyDescent="0.25">
      <c r="A9" s="69"/>
      <c r="B9" s="78"/>
      <c r="C9" s="79" t="s">
        <v>235</v>
      </c>
      <c r="D9" s="79" t="s">
        <v>238</v>
      </c>
      <c r="E9" s="79" t="s">
        <v>242</v>
      </c>
      <c r="F9" s="79" t="s">
        <v>246</v>
      </c>
      <c r="G9" s="80" t="s">
        <v>250</v>
      </c>
      <c r="H9" s="65"/>
      <c r="I9" s="69"/>
      <c r="J9" s="78"/>
      <c r="K9" s="79" t="s">
        <v>235</v>
      </c>
      <c r="L9" s="79" t="s">
        <v>238</v>
      </c>
      <c r="M9" s="79" t="s">
        <v>242</v>
      </c>
      <c r="N9" s="79" t="s">
        <v>246</v>
      </c>
      <c r="O9" s="80" t="s">
        <v>250</v>
      </c>
      <c r="P9" s="65"/>
      <c r="R9" s="69"/>
      <c r="S9" s="81"/>
      <c r="T9" s="82" t="s">
        <v>235</v>
      </c>
      <c r="U9" s="82" t="s">
        <v>238</v>
      </c>
      <c r="V9" s="82" t="s">
        <v>242</v>
      </c>
      <c r="W9" s="82" t="s">
        <v>246</v>
      </c>
      <c r="X9" s="83" t="s">
        <v>250</v>
      </c>
      <c r="AA9" s="72"/>
      <c r="AB9" s="72"/>
      <c r="AC9" s="84"/>
      <c r="AD9" s="84"/>
      <c r="AE9" s="84"/>
      <c r="AF9" s="84"/>
      <c r="AG9" s="84"/>
      <c r="AH9" s="84"/>
      <c r="AI9" s="84"/>
      <c r="AJ9" s="84"/>
      <c r="AK9" s="84"/>
      <c r="AL9" s="84"/>
    </row>
    <row r="10" spans="1:38" ht="55.5" customHeight="1" x14ac:dyDescent="0.25">
      <c r="A10" s="537" t="s">
        <v>106</v>
      </c>
      <c r="B10" s="79" t="s">
        <v>248</v>
      </c>
      <c r="C10" s="89" t="str">
        <f>+'4 MAPA CALOR INHERENTE'!I10</f>
        <v xml:space="preserve">                   </v>
      </c>
      <c r="D10" s="89" t="str">
        <f>+'4 MAPA CALOR INHERENTE'!J10</f>
        <v xml:space="preserve">                   </v>
      </c>
      <c r="E10" s="89" t="str">
        <f>+'4 MAPA CALOR INHERENTE'!K10</f>
        <v xml:space="preserve">                   </v>
      </c>
      <c r="F10" s="89" t="str">
        <f>+'4 MAPA CALOR INHERENTE'!L10</f>
        <v xml:space="preserve">                   </v>
      </c>
      <c r="G10" s="90" t="str">
        <f>+'4 MAPA CALOR INHERENTE'!M10</f>
        <v xml:space="preserve">                   </v>
      </c>
      <c r="H10" s="88"/>
      <c r="I10" s="537" t="s">
        <v>106</v>
      </c>
      <c r="J10" s="79" t="s">
        <v>248</v>
      </c>
      <c r="K10" s="89" t="str">
        <f>+'6 MAPA CALOR RESIDUAL-TRATAMIEN'!K9</f>
        <v xml:space="preserve">                   </v>
      </c>
      <c r="L10" s="89" t="str">
        <f>+'6 MAPA CALOR RESIDUAL-TRATAMIEN'!L9</f>
        <v xml:space="preserve">                   </v>
      </c>
      <c r="M10" s="89" t="str">
        <f>+'6 MAPA CALOR RESIDUAL-TRATAMIEN'!M9</f>
        <v xml:space="preserve">                   </v>
      </c>
      <c r="N10" s="89" t="str">
        <f>+'6 MAPA CALOR RESIDUAL-TRATAMIEN'!N9</f>
        <v xml:space="preserve">                   </v>
      </c>
      <c r="O10" s="90" t="str">
        <f>+'6 MAPA CALOR RESIDUAL-TRATAMIEN'!O9</f>
        <v xml:space="preserve">                   </v>
      </c>
      <c r="P10" s="88"/>
      <c r="Q10" s="611" t="s">
        <v>106</v>
      </c>
      <c r="R10" s="91">
        <v>1</v>
      </c>
      <c r="S10" s="82" t="s">
        <v>248</v>
      </c>
      <c r="T10" s="89" t="s">
        <v>257</v>
      </c>
      <c r="U10" s="89" t="s">
        <v>257</v>
      </c>
      <c r="V10" s="89" t="s">
        <v>257</v>
      </c>
      <c r="W10" s="89" t="s">
        <v>257</v>
      </c>
      <c r="X10" s="90" t="s">
        <v>258</v>
      </c>
      <c r="AA10" s="72"/>
      <c r="AB10" s="72"/>
      <c r="AC10" s="84"/>
      <c r="AD10" s="84"/>
      <c r="AE10" s="84"/>
      <c r="AF10" s="92"/>
      <c r="AG10" s="92"/>
      <c r="AH10" s="92"/>
      <c r="AI10" s="92"/>
      <c r="AJ10" s="92"/>
      <c r="AK10" s="84"/>
      <c r="AL10" s="84"/>
    </row>
    <row r="11" spans="1:38" ht="55.5" customHeight="1" x14ac:dyDescent="0.25">
      <c r="A11" s="537"/>
      <c r="B11" s="79" t="s">
        <v>244</v>
      </c>
      <c r="C11" s="93" t="str">
        <f>+'4 MAPA CALOR INHERENTE'!I11</f>
        <v xml:space="preserve">                   </v>
      </c>
      <c r="D11" s="93" t="str">
        <f>+'4 MAPA CALOR INHERENTE'!J11</f>
        <v xml:space="preserve">                   </v>
      </c>
      <c r="E11" s="89" t="str">
        <f>+'4 MAPA CALOR INHERENTE'!K11</f>
        <v xml:space="preserve">                   </v>
      </c>
      <c r="F11" s="89" t="str">
        <f>+'4 MAPA CALOR INHERENTE'!L11</f>
        <v xml:space="preserve">   R4                </v>
      </c>
      <c r="G11" s="90" t="str">
        <f>+'4 MAPA CALOR INHERENTE'!M11</f>
        <v xml:space="preserve">                   </v>
      </c>
      <c r="H11" s="88"/>
      <c r="I11" s="537"/>
      <c r="J11" s="79" t="s">
        <v>244</v>
      </c>
      <c r="K11" s="93" t="str">
        <f>+'6 MAPA CALOR RESIDUAL-TRATAMIEN'!K10</f>
        <v xml:space="preserve">                   </v>
      </c>
      <c r="L11" s="93" t="str">
        <f>+'6 MAPA CALOR RESIDUAL-TRATAMIEN'!L10</f>
        <v xml:space="preserve">                   </v>
      </c>
      <c r="M11" s="89" t="str">
        <f>+'6 MAPA CALOR RESIDUAL-TRATAMIEN'!M10</f>
        <v xml:space="preserve">                   </v>
      </c>
      <c r="N11" s="89" t="str">
        <f>+'6 MAPA CALOR RESIDUAL-TRATAMIEN'!N10</f>
        <v xml:space="preserve">                   </v>
      </c>
      <c r="O11" s="90" t="str">
        <f>+'6 MAPA CALOR RESIDUAL-TRATAMIEN'!O10</f>
        <v xml:space="preserve">                   </v>
      </c>
      <c r="P11" s="88"/>
      <c r="Q11" s="611"/>
      <c r="R11" s="91">
        <v>0.8</v>
      </c>
      <c r="S11" s="82" t="s">
        <v>244</v>
      </c>
      <c r="T11" s="93" t="s">
        <v>242</v>
      </c>
      <c r="U11" s="93" t="s">
        <v>242</v>
      </c>
      <c r="V11" s="89" t="s">
        <v>257</v>
      </c>
      <c r="W11" s="89" t="s">
        <v>257</v>
      </c>
      <c r="X11" s="90" t="s">
        <v>258</v>
      </c>
      <c r="AA11" s="72"/>
      <c r="AB11" s="72"/>
      <c r="AC11" s="84"/>
      <c r="AD11" s="94"/>
      <c r="AE11" s="95"/>
      <c r="AF11" s="92"/>
      <c r="AG11" s="92"/>
      <c r="AH11" s="92"/>
      <c r="AI11" s="92"/>
      <c r="AJ11" s="92"/>
      <c r="AK11" s="84"/>
      <c r="AL11" s="84"/>
    </row>
    <row r="12" spans="1:38" ht="55.5" customHeight="1" x14ac:dyDescent="0.25">
      <c r="A12" s="537"/>
      <c r="B12" s="79" t="s">
        <v>240</v>
      </c>
      <c r="C12" s="93" t="str">
        <f>+'4 MAPA CALOR INHERENTE'!I12</f>
        <v xml:space="preserve">                   </v>
      </c>
      <c r="D12" s="93" t="str">
        <f>+'4 MAPA CALOR INHERENTE'!J12</f>
        <v xml:space="preserve">                   </v>
      </c>
      <c r="E12" s="93" t="str">
        <f>+'4 MAPA CALOR INHERENTE'!K12</f>
        <v xml:space="preserve">R1 R2 R3                 </v>
      </c>
      <c r="F12" s="89" t="str">
        <f>+'4 MAPA CALOR INHERENTE'!L12</f>
        <v xml:space="preserve">                   </v>
      </c>
      <c r="G12" s="90" t="str">
        <f>+'4 MAPA CALOR INHERENTE'!M12</f>
        <v xml:space="preserve">                   </v>
      </c>
      <c r="H12" s="88"/>
      <c r="I12" s="537"/>
      <c r="J12" s="79" t="s">
        <v>240</v>
      </c>
      <c r="K12" s="93" t="str">
        <f>+'6 MAPA CALOR RESIDUAL-TRATAMIEN'!K11</f>
        <v xml:space="preserve">                   </v>
      </c>
      <c r="L12" s="93" t="str">
        <f>+'6 MAPA CALOR RESIDUAL-TRATAMIEN'!L11</f>
        <v xml:space="preserve">                   </v>
      </c>
      <c r="M12" s="93" t="str">
        <f>+'6 MAPA CALOR RESIDUAL-TRATAMIEN'!M11</f>
        <v xml:space="preserve">                   </v>
      </c>
      <c r="N12" s="89" t="str">
        <f>+'6 MAPA CALOR RESIDUAL-TRATAMIEN'!N11</f>
        <v xml:space="preserve">                   </v>
      </c>
      <c r="O12" s="90" t="str">
        <f>+'6 MAPA CALOR RESIDUAL-TRATAMIEN'!O11</f>
        <v xml:space="preserve">                   </v>
      </c>
      <c r="P12" s="88"/>
      <c r="Q12" s="611"/>
      <c r="R12" s="91">
        <v>0.6</v>
      </c>
      <c r="S12" s="82" t="s">
        <v>240</v>
      </c>
      <c r="T12" s="93" t="s">
        <v>242</v>
      </c>
      <c r="U12" s="93" t="s">
        <v>242</v>
      </c>
      <c r="V12" s="93" t="s">
        <v>242</v>
      </c>
      <c r="W12" s="89" t="s">
        <v>257</v>
      </c>
      <c r="X12" s="90" t="s">
        <v>258</v>
      </c>
      <c r="AA12" s="72"/>
      <c r="AB12" s="72"/>
      <c r="AC12" s="84"/>
      <c r="AD12" s="94"/>
      <c r="AE12" s="95"/>
      <c r="AF12" s="92"/>
      <c r="AG12" s="92"/>
      <c r="AH12" s="92"/>
      <c r="AI12" s="92"/>
      <c r="AJ12" s="96"/>
      <c r="AK12" s="84"/>
      <c r="AL12" s="84"/>
    </row>
    <row r="13" spans="1:38" ht="55.5" customHeight="1" x14ac:dyDescent="0.25">
      <c r="A13" s="537"/>
      <c r="B13" s="79" t="s">
        <v>236</v>
      </c>
      <c r="C13" s="97" t="str">
        <f>+'4 MAPA CALOR INHERENTE'!I13</f>
        <v xml:space="preserve">                   </v>
      </c>
      <c r="D13" s="93" t="str">
        <f>+'4 MAPA CALOR INHERENTE'!J13</f>
        <v xml:space="preserve">                   </v>
      </c>
      <c r="E13" s="93" t="str">
        <f>+'4 MAPA CALOR INHERENTE'!K13</f>
        <v xml:space="preserve">                   </v>
      </c>
      <c r="F13" s="89" t="str">
        <f>+'4 MAPA CALOR INHERENTE'!L13</f>
        <v xml:space="preserve">                   </v>
      </c>
      <c r="G13" s="90" t="str">
        <f>+'4 MAPA CALOR INHERENTE'!M13</f>
        <v xml:space="preserve">                   </v>
      </c>
      <c r="H13" s="88"/>
      <c r="I13" s="537"/>
      <c r="J13" s="79" t="s">
        <v>236</v>
      </c>
      <c r="K13" s="97" t="str">
        <f>+'6 MAPA CALOR RESIDUAL-TRATAMIEN'!K12</f>
        <v xml:space="preserve">                   </v>
      </c>
      <c r="L13" s="93" t="str">
        <f>+'6 MAPA CALOR RESIDUAL-TRATAMIEN'!L12</f>
        <v xml:space="preserve">                   </v>
      </c>
      <c r="M13" s="93" t="str">
        <f>+'6 MAPA CALOR RESIDUAL-TRATAMIEN'!M12</f>
        <v xml:space="preserve"> R2                  </v>
      </c>
      <c r="N13" s="89" t="str">
        <f>+'6 MAPA CALOR RESIDUAL-TRATAMIEN'!N12</f>
        <v xml:space="preserve">   R4                </v>
      </c>
      <c r="O13" s="90" t="str">
        <f>+'6 MAPA CALOR RESIDUAL-TRATAMIEN'!O12</f>
        <v xml:space="preserve">                   </v>
      </c>
      <c r="P13" s="88"/>
      <c r="Q13" s="611"/>
      <c r="R13" s="91">
        <v>0.4</v>
      </c>
      <c r="S13" s="82" t="s">
        <v>236</v>
      </c>
      <c r="T13" s="97" t="s">
        <v>259</v>
      </c>
      <c r="U13" s="93" t="s">
        <v>242</v>
      </c>
      <c r="V13" s="93" t="s">
        <v>242</v>
      </c>
      <c r="W13" s="89" t="s">
        <v>257</v>
      </c>
      <c r="X13" s="90" t="s">
        <v>258</v>
      </c>
      <c r="AA13" s="72"/>
      <c r="AB13" s="72"/>
      <c r="AC13" s="84"/>
      <c r="AD13" s="94"/>
      <c r="AE13" s="95"/>
      <c r="AF13" s="92"/>
      <c r="AG13" s="92"/>
      <c r="AH13" s="92"/>
      <c r="AI13" s="96"/>
      <c r="AJ13" s="92"/>
      <c r="AK13" s="84"/>
      <c r="AL13" s="84"/>
    </row>
    <row r="14" spans="1:38" ht="55.5" customHeight="1" thickBot="1" x14ac:dyDescent="0.3">
      <c r="A14" s="538"/>
      <c r="B14" s="98" t="s">
        <v>233</v>
      </c>
      <c r="C14" s="99" t="str">
        <f>+'4 MAPA CALOR INHERENTE'!I14</f>
        <v xml:space="preserve">                   </v>
      </c>
      <c r="D14" s="99" t="str">
        <f>+'4 MAPA CALOR INHERENTE'!J14</f>
        <v xml:space="preserve">                   </v>
      </c>
      <c r="E14" s="100" t="str">
        <f>+'4 MAPA CALOR INHERENTE'!K14</f>
        <v xml:space="preserve">                   </v>
      </c>
      <c r="F14" s="101" t="str">
        <f>+'4 MAPA CALOR INHERENTE'!L14</f>
        <v xml:space="preserve">                   </v>
      </c>
      <c r="G14" s="102" t="str">
        <f>+'4 MAPA CALOR INHERENTE'!M14</f>
        <v xml:space="preserve">                   </v>
      </c>
      <c r="H14" s="88"/>
      <c r="I14" s="538"/>
      <c r="J14" s="98" t="s">
        <v>233</v>
      </c>
      <c r="K14" s="99" t="str">
        <f>+'6 MAPA CALOR RESIDUAL-TRATAMIEN'!K13</f>
        <v xml:space="preserve">                   </v>
      </c>
      <c r="L14" s="99" t="str">
        <f>+'6 MAPA CALOR RESIDUAL-TRATAMIEN'!L13</f>
        <v xml:space="preserve">                   </v>
      </c>
      <c r="M14" s="100" t="str">
        <f>+'6 MAPA CALOR RESIDUAL-TRATAMIEN'!M13</f>
        <v xml:space="preserve">R1  R3                 </v>
      </c>
      <c r="N14" s="101" t="str">
        <f>+'6 MAPA CALOR RESIDUAL-TRATAMIEN'!N13</f>
        <v xml:space="preserve">                   </v>
      </c>
      <c r="O14" s="102" t="str">
        <f>+'6 MAPA CALOR RESIDUAL-TRATAMIEN'!O13</f>
        <v xml:space="preserve">                   </v>
      </c>
      <c r="P14" s="88"/>
      <c r="Q14" s="611"/>
      <c r="R14" s="103">
        <v>0.2</v>
      </c>
      <c r="S14" s="104" t="s">
        <v>233</v>
      </c>
      <c r="T14" s="99" t="s">
        <v>259</v>
      </c>
      <c r="U14" s="99" t="s">
        <v>259</v>
      </c>
      <c r="V14" s="100" t="s">
        <v>242</v>
      </c>
      <c r="W14" s="101" t="s">
        <v>257</v>
      </c>
      <c r="X14" s="102" t="s">
        <v>258</v>
      </c>
      <c r="AA14" s="72"/>
      <c r="AB14" s="72"/>
      <c r="AC14" s="84"/>
      <c r="AD14" s="94"/>
      <c r="AE14" s="95"/>
      <c r="AF14" s="92"/>
      <c r="AG14" s="92"/>
      <c r="AH14" s="92"/>
      <c r="AI14" s="105"/>
      <c r="AJ14" s="92"/>
      <c r="AK14" s="84"/>
      <c r="AL14" s="84"/>
    </row>
    <row r="15" spans="1:38" ht="13" x14ac:dyDescent="0.25">
      <c r="A15" s="73"/>
      <c r="B15" s="88"/>
      <c r="C15" s="177"/>
      <c r="D15" s="178"/>
      <c r="E15" s="179"/>
      <c r="F15" s="179"/>
      <c r="G15" s="88"/>
      <c r="H15" s="88"/>
      <c r="I15" s="88"/>
      <c r="J15" s="88"/>
      <c r="K15" s="88"/>
      <c r="L15" s="88"/>
      <c r="M15" s="88"/>
      <c r="N15" s="88"/>
      <c r="O15" s="88"/>
      <c r="P15" s="88"/>
      <c r="AA15" s="72"/>
      <c r="AB15" s="72"/>
      <c r="AC15" s="84"/>
      <c r="AD15" s="94"/>
      <c r="AE15" s="95"/>
      <c r="AF15" s="92"/>
      <c r="AG15" s="92"/>
      <c r="AH15" s="92"/>
      <c r="AI15" s="92"/>
      <c r="AJ15" s="92"/>
      <c r="AK15" s="84"/>
      <c r="AL15" s="84"/>
    </row>
    <row r="16" spans="1:38" ht="26" x14ac:dyDescent="0.25">
      <c r="A16" s="73"/>
      <c r="B16" s="88"/>
      <c r="C16" s="177"/>
      <c r="D16" s="178"/>
      <c r="E16" s="179"/>
      <c r="F16" s="179"/>
      <c r="G16" s="88"/>
      <c r="H16" s="88"/>
      <c r="I16" s="88"/>
      <c r="J16" s="88"/>
      <c r="K16" s="88"/>
      <c r="L16" s="88"/>
      <c r="M16" s="88"/>
      <c r="N16" s="88"/>
      <c r="O16" s="88"/>
      <c r="P16" s="88"/>
      <c r="T16" s="76" t="s">
        <v>260</v>
      </c>
      <c r="V16" s="72"/>
      <c r="W16" s="72"/>
      <c r="X16" s="72"/>
      <c r="Y16" s="72"/>
      <c r="Z16" s="72"/>
      <c r="AA16" s="72"/>
      <c r="AB16" s="72"/>
      <c r="AC16" s="84"/>
      <c r="AD16" s="94"/>
      <c r="AE16" s="84"/>
      <c r="AF16" s="95"/>
      <c r="AG16" s="95"/>
      <c r="AH16" s="95"/>
      <c r="AI16" s="95"/>
      <c r="AJ16" s="95"/>
      <c r="AK16" s="84"/>
      <c r="AL16" s="84"/>
    </row>
    <row r="17" spans="1:38" x14ac:dyDescent="0.25">
      <c r="A17" s="73"/>
      <c r="B17" s="88"/>
      <c r="C17" s="177"/>
      <c r="D17" s="178"/>
      <c r="E17" s="179"/>
      <c r="F17" s="179"/>
      <c r="G17" s="88"/>
      <c r="H17" s="88"/>
      <c r="I17" s="88"/>
      <c r="J17" s="88"/>
      <c r="K17" s="88"/>
      <c r="L17" s="88"/>
      <c r="M17" s="88"/>
      <c r="N17" s="88"/>
      <c r="O17" s="88"/>
      <c r="P17" s="88"/>
      <c r="T17" s="106" t="s">
        <v>258</v>
      </c>
      <c r="V17" s="72"/>
      <c r="W17" s="72"/>
      <c r="X17" s="72"/>
      <c r="Y17" s="72"/>
      <c r="Z17" s="72"/>
      <c r="AA17" s="72"/>
      <c r="AB17" s="72"/>
      <c r="AC17" s="84"/>
      <c r="AD17" s="84"/>
      <c r="AE17" s="84"/>
      <c r="AF17" s="92"/>
      <c r="AG17" s="92"/>
      <c r="AH17" s="92"/>
      <c r="AI17" s="92"/>
      <c r="AJ17" s="92"/>
      <c r="AK17" s="84"/>
      <c r="AL17" s="84"/>
    </row>
    <row r="18" spans="1:38" x14ac:dyDescent="0.25">
      <c r="A18" s="73"/>
      <c r="B18" s="88"/>
      <c r="C18" s="177"/>
      <c r="D18" s="178"/>
      <c r="E18" s="179"/>
      <c r="F18" s="179"/>
      <c r="G18" s="88"/>
      <c r="H18" s="88"/>
      <c r="I18" s="88"/>
      <c r="J18" s="88"/>
      <c r="K18" s="88"/>
      <c r="L18" s="88"/>
      <c r="M18" s="88"/>
      <c r="N18" s="88"/>
      <c r="O18" s="88"/>
      <c r="P18" s="88"/>
      <c r="T18" s="89" t="s">
        <v>257</v>
      </c>
      <c r="U18" s="72"/>
      <c r="V18" s="72"/>
      <c r="W18" s="72"/>
      <c r="X18" s="72"/>
      <c r="Y18" s="72"/>
      <c r="Z18" s="72"/>
      <c r="AA18" s="72"/>
      <c r="AB18" s="72"/>
      <c r="AC18" s="84"/>
      <c r="AD18" s="84"/>
      <c r="AE18" s="84"/>
      <c r="AF18" s="92"/>
      <c r="AG18" s="92"/>
      <c r="AH18" s="92"/>
      <c r="AI18" s="92"/>
      <c r="AJ18" s="92"/>
      <c r="AK18" s="84"/>
      <c r="AL18" s="84"/>
    </row>
    <row r="19" spans="1:38" x14ac:dyDescent="0.25">
      <c r="A19" s="73"/>
      <c r="B19" s="88"/>
      <c r="C19" s="177"/>
      <c r="D19" s="178"/>
      <c r="E19" s="179"/>
      <c r="F19" s="179"/>
      <c r="G19" s="88"/>
      <c r="H19" s="88"/>
      <c r="I19" s="88"/>
      <c r="J19" s="88"/>
      <c r="K19" s="88"/>
      <c r="L19" s="88"/>
      <c r="M19" s="88"/>
      <c r="N19" s="88"/>
      <c r="O19" s="88"/>
      <c r="P19" s="88"/>
      <c r="S19" s="107"/>
      <c r="T19" s="93" t="s">
        <v>242</v>
      </c>
      <c r="U19" s="107"/>
      <c r="V19" s="107"/>
      <c r="W19" s="107"/>
      <c r="X19" s="107"/>
      <c r="Y19" s="107"/>
      <c r="Z19" s="107"/>
      <c r="AA19" s="107"/>
      <c r="AB19" s="107"/>
      <c r="AC19" s="84"/>
      <c r="AD19" s="84"/>
      <c r="AE19" s="108"/>
      <c r="AF19" s="108"/>
      <c r="AG19" s="108"/>
      <c r="AH19" s="108"/>
      <c r="AI19" s="108"/>
      <c r="AJ19" s="108"/>
      <c r="AK19" s="84"/>
      <c r="AL19" s="84"/>
    </row>
    <row r="20" spans="1:38" x14ac:dyDescent="0.25">
      <c r="A20" s="73"/>
      <c r="B20" s="88"/>
      <c r="C20" s="177"/>
      <c r="D20" s="178"/>
      <c r="E20" s="179"/>
      <c r="F20" s="179"/>
      <c r="G20" s="88"/>
      <c r="H20" s="88"/>
      <c r="I20" s="88"/>
      <c r="J20" s="88"/>
      <c r="K20" s="88"/>
      <c r="L20" s="88"/>
      <c r="M20" s="88"/>
      <c r="N20" s="88"/>
      <c r="O20" s="88"/>
      <c r="P20" s="88"/>
      <c r="S20" s="107"/>
      <c r="T20" s="97" t="s">
        <v>259</v>
      </c>
      <c r="AA20" s="107"/>
      <c r="AB20" s="107"/>
      <c r="AC20" s="84"/>
      <c r="AD20" s="84"/>
      <c r="AE20" s="84"/>
      <c r="AF20" s="92"/>
      <c r="AG20" s="92"/>
      <c r="AH20" s="92"/>
      <c r="AI20" s="92"/>
      <c r="AJ20" s="92"/>
      <c r="AK20" s="84"/>
      <c r="AL20" s="84"/>
    </row>
    <row r="21" spans="1:38" x14ac:dyDescent="0.25">
      <c r="A21" s="73"/>
      <c r="B21" s="88"/>
      <c r="C21" s="177"/>
      <c r="D21" s="178"/>
      <c r="E21" s="179"/>
      <c r="F21" s="179"/>
      <c r="G21" s="88"/>
      <c r="H21" s="88"/>
      <c r="I21" s="88"/>
      <c r="J21" s="88"/>
      <c r="K21" s="88"/>
      <c r="L21" s="88"/>
      <c r="M21" s="88"/>
      <c r="N21" s="88"/>
      <c r="O21" s="88"/>
      <c r="P21" s="88"/>
      <c r="Q21" s="109"/>
      <c r="R21" s="109"/>
      <c r="S21" s="107"/>
      <c r="AA21" s="107"/>
      <c r="AB21" s="107"/>
      <c r="AC21" s="84"/>
      <c r="AD21" s="84"/>
      <c r="AE21" s="84"/>
      <c r="AF21" s="92"/>
      <c r="AG21" s="92"/>
      <c r="AH21" s="92"/>
      <c r="AI21" s="92"/>
      <c r="AJ21" s="92"/>
      <c r="AK21" s="84"/>
      <c r="AL21" s="84"/>
    </row>
    <row r="22" spans="1:38" x14ac:dyDescent="0.25">
      <c r="A22" s="73"/>
      <c r="B22" s="88"/>
      <c r="C22" s="177"/>
      <c r="D22" s="178"/>
      <c r="E22" s="179"/>
      <c r="F22" s="179"/>
      <c r="G22" s="88"/>
      <c r="H22" s="88"/>
      <c r="I22" s="88"/>
      <c r="J22" s="88"/>
      <c r="K22" s="88"/>
      <c r="L22" s="88"/>
      <c r="M22" s="88"/>
      <c r="N22" s="88"/>
      <c r="O22" s="88"/>
      <c r="P22" s="88"/>
      <c r="Q22" s="109"/>
      <c r="R22" s="109"/>
      <c r="S22" s="110"/>
      <c r="AA22" s="107"/>
      <c r="AB22" s="107"/>
      <c r="AC22" s="84"/>
      <c r="AD22" s="105"/>
      <c r="AE22" s="105"/>
      <c r="AF22" s="105"/>
      <c r="AG22" s="105"/>
      <c r="AH22" s="105"/>
      <c r="AI22" s="105"/>
      <c r="AJ22" s="92"/>
      <c r="AK22" s="84"/>
      <c r="AL22" s="84"/>
    </row>
    <row r="23" spans="1:38" x14ac:dyDescent="0.25">
      <c r="A23" s="73"/>
      <c r="B23" s="88"/>
      <c r="C23" s="177"/>
      <c r="D23" s="178"/>
      <c r="E23" s="179"/>
      <c r="F23" s="179"/>
      <c r="G23" s="88"/>
      <c r="H23" s="88"/>
      <c r="I23" s="88"/>
      <c r="J23" s="88"/>
      <c r="K23" s="88"/>
      <c r="L23" s="88"/>
      <c r="M23" s="88"/>
      <c r="N23" s="88"/>
      <c r="O23" s="88"/>
      <c r="P23" s="88"/>
      <c r="Q23" s="109"/>
      <c r="R23" s="109"/>
      <c r="AC23" s="84"/>
      <c r="AD23" s="111"/>
      <c r="AE23" s="111"/>
      <c r="AF23" s="111"/>
      <c r="AG23" s="111"/>
      <c r="AH23" s="111"/>
      <c r="AI23" s="111"/>
      <c r="AJ23" s="92"/>
      <c r="AK23" s="84"/>
      <c r="AL23" s="84"/>
    </row>
    <row r="24" spans="1:38" x14ac:dyDescent="0.25">
      <c r="A24" s="73"/>
      <c r="B24" s="88"/>
      <c r="C24" s="177"/>
      <c r="D24" s="178"/>
      <c r="E24" s="179"/>
      <c r="F24" s="179"/>
      <c r="G24" s="88"/>
      <c r="H24" s="88"/>
      <c r="I24" s="88"/>
      <c r="J24" s="88"/>
      <c r="K24" s="88"/>
      <c r="L24" s="88"/>
      <c r="M24" s="88"/>
      <c r="N24" s="88"/>
      <c r="O24" s="88"/>
      <c r="P24" s="88"/>
      <c r="Q24" s="109"/>
      <c r="R24" s="109"/>
      <c r="AC24" s="84"/>
      <c r="AD24" s="105"/>
      <c r="AE24" s="105"/>
      <c r="AF24" s="105"/>
      <c r="AG24" s="105"/>
      <c r="AH24" s="105"/>
      <c r="AI24" s="105"/>
      <c r="AJ24" s="92"/>
      <c r="AK24" s="84"/>
      <c r="AL24" s="84"/>
    </row>
    <row r="25" spans="1:38" x14ac:dyDescent="0.25">
      <c r="A25" s="73"/>
      <c r="B25" s="88"/>
      <c r="C25" s="177"/>
      <c r="D25" s="178"/>
      <c r="E25" s="179"/>
      <c r="F25" s="179"/>
      <c r="G25" s="88"/>
      <c r="H25" s="88"/>
      <c r="I25" s="88"/>
      <c r="J25" s="88"/>
      <c r="K25" s="88"/>
      <c r="L25" s="88"/>
      <c r="M25" s="88"/>
      <c r="N25" s="88"/>
      <c r="O25" s="88"/>
      <c r="P25" s="88"/>
      <c r="AC25" s="84"/>
      <c r="AD25" s="105"/>
      <c r="AE25" s="105"/>
      <c r="AF25" s="105"/>
      <c r="AG25" s="105"/>
      <c r="AH25" s="105"/>
      <c r="AI25" s="105"/>
      <c r="AJ25" s="92"/>
      <c r="AK25" s="84"/>
      <c r="AL25" s="84"/>
    </row>
    <row r="26" spans="1:38" x14ac:dyDescent="0.35">
      <c r="A26" s="73"/>
      <c r="B26" s="88"/>
      <c r="C26" s="177"/>
      <c r="D26" s="178"/>
      <c r="E26" s="179"/>
      <c r="F26" s="179"/>
      <c r="G26" s="88"/>
      <c r="H26" s="88"/>
      <c r="I26" s="88"/>
      <c r="J26" s="88"/>
      <c r="K26" s="88"/>
      <c r="L26" s="88"/>
      <c r="M26" s="88"/>
      <c r="N26" s="88"/>
      <c r="O26" s="88"/>
      <c r="P26" s="88"/>
    </row>
    <row r="27" spans="1:38" x14ac:dyDescent="0.35">
      <c r="A27" s="73"/>
      <c r="B27" s="88"/>
      <c r="C27" s="177"/>
      <c r="D27" s="178"/>
      <c r="E27" s="179"/>
      <c r="F27" s="179"/>
      <c r="G27" s="88"/>
      <c r="H27" s="88"/>
      <c r="I27" s="88"/>
      <c r="J27" s="88"/>
      <c r="K27" s="88"/>
      <c r="L27" s="88"/>
      <c r="M27" s="88"/>
      <c r="N27" s="88"/>
      <c r="O27" s="88"/>
      <c r="P27" s="88"/>
    </row>
    <row r="28" spans="1:38" x14ac:dyDescent="0.35">
      <c r="A28" s="73"/>
      <c r="B28" s="88"/>
      <c r="C28" s="177"/>
      <c r="D28" s="178"/>
      <c r="E28" s="179"/>
      <c r="F28" s="179"/>
      <c r="G28" s="88"/>
      <c r="H28" s="88"/>
      <c r="I28" s="88"/>
      <c r="J28" s="88"/>
      <c r="K28" s="88"/>
      <c r="L28" s="88"/>
      <c r="M28" s="88"/>
      <c r="N28" s="88"/>
      <c r="O28" s="88"/>
      <c r="P28" s="88"/>
    </row>
    <row r="29" spans="1:38" x14ac:dyDescent="0.35">
      <c r="A29" s="73"/>
      <c r="B29" s="88"/>
      <c r="C29" s="177"/>
      <c r="D29" s="178"/>
      <c r="E29" s="179"/>
      <c r="F29" s="179"/>
      <c r="G29" s="88"/>
      <c r="H29" s="88"/>
      <c r="I29" s="88"/>
      <c r="J29" s="88"/>
      <c r="K29" s="88"/>
      <c r="L29" s="88"/>
      <c r="M29" s="88"/>
      <c r="N29" s="88"/>
      <c r="O29" s="88"/>
      <c r="P29" s="88"/>
    </row>
    <row r="30" spans="1:38" ht="14.5" customHeight="1" x14ac:dyDescent="0.35">
      <c r="B30" s="68"/>
      <c r="D30" s="68"/>
      <c r="G30" s="68"/>
      <c r="H30" s="68"/>
      <c r="I30" s="68"/>
      <c r="J30" s="68"/>
      <c r="K30" s="68"/>
      <c r="L30" s="68"/>
      <c r="M30" s="68"/>
      <c r="N30" s="68"/>
      <c r="O30" s="68"/>
      <c r="P30" s="68"/>
      <c r="AA30" s="73"/>
      <c r="AB30" s="73"/>
      <c r="AC30" s="73"/>
      <c r="AD30" s="73"/>
      <c r="AE30" s="73"/>
      <c r="AF30" s="68"/>
      <c r="AG30" s="68"/>
      <c r="AH30" s="68"/>
      <c r="AI30" s="68"/>
      <c r="AJ30" s="68"/>
    </row>
    <row r="31" spans="1:38" ht="39" customHeight="1" x14ac:dyDescent="0.35">
      <c r="B31" s="68"/>
      <c r="D31" s="68"/>
      <c r="G31" s="68"/>
      <c r="H31" s="68"/>
      <c r="I31" s="68"/>
      <c r="J31" s="68"/>
      <c r="K31" s="68"/>
      <c r="L31" s="68"/>
      <c r="M31" s="68"/>
      <c r="N31" s="68"/>
      <c r="O31" s="68"/>
      <c r="P31" s="68"/>
      <c r="AA31" s="73"/>
      <c r="AB31" s="73"/>
      <c r="AC31" s="73"/>
      <c r="AD31" s="73"/>
      <c r="AE31" s="73"/>
      <c r="AF31" s="68"/>
      <c r="AG31" s="68"/>
      <c r="AH31" s="68"/>
      <c r="AI31" s="68"/>
      <c r="AJ31" s="68"/>
    </row>
    <row r="32" spans="1:38" ht="19.5" customHeight="1" x14ac:dyDescent="0.35">
      <c r="B32" s="68"/>
      <c r="D32" s="68"/>
      <c r="G32" s="68"/>
      <c r="H32" s="68"/>
      <c r="I32" s="68"/>
      <c r="J32" s="68"/>
      <c r="K32" s="68"/>
      <c r="L32" s="68"/>
      <c r="M32" s="68"/>
      <c r="N32" s="68"/>
      <c r="O32" s="68"/>
      <c r="P32" s="68"/>
      <c r="AA32" s="73"/>
      <c r="AB32" s="73"/>
      <c r="AC32" s="73"/>
      <c r="AD32" s="73"/>
      <c r="AE32" s="73"/>
      <c r="AF32" s="68"/>
      <c r="AG32" s="68"/>
      <c r="AH32" s="68"/>
      <c r="AI32" s="68"/>
      <c r="AJ32" s="68"/>
    </row>
    <row r="33" spans="2:36" ht="19.5" customHeight="1" x14ac:dyDescent="0.35">
      <c r="B33" s="68"/>
      <c r="D33" s="68"/>
      <c r="G33" s="68"/>
      <c r="H33" s="68"/>
      <c r="I33" s="68"/>
      <c r="J33" s="68"/>
      <c r="K33" s="68"/>
      <c r="L33" s="68"/>
      <c r="M33" s="68"/>
      <c r="N33" s="68"/>
      <c r="O33" s="68"/>
      <c r="P33" s="68"/>
      <c r="AA33" s="73"/>
      <c r="AB33" s="73"/>
      <c r="AC33" s="73"/>
      <c r="AD33" s="73"/>
      <c r="AE33" s="73"/>
      <c r="AF33" s="68"/>
      <c r="AG33" s="68"/>
      <c r="AH33" s="68"/>
      <c r="AI33" s="68"/>
      <c r="AJ33" s="68"/>
    </row>
    <row r="34" spans="2:36" ht="19.5" customHeight="1" x14ac:dyDescent="0.35">
      <c r="B34" s="68"/>
      <c r="D34" s="68"/>
      <c r="G34" s="68"/>
      <c r="H34" s="68"/>
      <c r="I34" s="68"/>
      <c r="J34" s="68"/>
      <c r="K34" s="68"/>
      <c r="L34" s="68"/>
      <c r="M34" s="68"/>
      <c r="N34" s="68"/>
      <c r="O34" s="68"/>
      <c r="P34" s="68"/>
      <c r="AA34" s="73"/>
      <c r="AB34" s="73"/>
      <c r="AC34" s="73"/>
      <c r="AD34" s="73"/>
      <c r="AE34" s="73"/>
      <c r="AF34" s="68"/>
      <c r="AG34" s="68"/>
      <c r="AH34" s="68"/>
      <c r="AI34" s="68"/>
      <c r="AJ34" s="68"/>
    </row>
    <row r="35" spans="2:36" ht="19.5" customHeight="1" x14ac:dyDescent="0.35">
      <c r="B35" s="68"/>
      <c r="D35" s="68"/>
      <c r="G35" s="68"/>
      <c r="H35" s="68"/>
      <c r="I35" s="68"/>
      <c r="J35" s="68"/>
      <c r="K35" s="68"/>
      <c r="L35" s="68"/>
      <c r="M35" s="68"/>
      <c r="N35" s="68"/>
      <c r="O35" s="68"/>
      <c r="P35" s="68"/>
      <c r="AA35" s="73"/>
      <c r="AB35" s="73"/>
      <c r="AC35" s="73"/>
      <c r="AD35" s="73"/>
      <c r="AE35" s="73"/>
      <c r="AF35" s="68"/>
      <c r="AG35" s="68"/>
      <c r="AH35" s="68"/>
      <c r="AI35" s="68"/>
      <c r="AJ35" s="68"/>
    </row>
    <row r="36" spans="2:36" ht="19.5" customHeight="1" x14ac:dyDescent="0.35">
      <c r="B36" s="68"/>
      <c r="D36" s="68"/>
      <c r="G36" s="68"/>
      <c r="H36" s="68"/>
      <c r="I36" s="68"/>
      <c r="J36" s="68"/>
      <c r="K36" s="68"/>
      <c r="L36" s="68"/>
      <c r="M36" s="68"/>
      <c r="N36" s="68"/>
      <c r="O36" s="68"/>
      <c r="P36" s="68"/>
      <c r="AA36" s="73"/>
      <c r="AB36" s="73"/>
      <c r="AC36" s="73"/>
      <c r="AD36" s="73"/>
      <c r="AE36" s="73"/>
      <c r="AF36" s="68"/>
      <c r="AG36" s="68"/>
      <c r="AH36" s="68"/>
      <c r="AI36" s="68"/>
      <c r="AJ36" s="68"/>
    </row>
    <row r="37" spans="2:36" x14ac:dyDescent="0.35"/>
    <row r="38" spans="2:36" x14ac:dyDescent="0.35"/>
    <row r="39" spans="2:36" x14ac:dyDescent="0.35"/>
    <row r="40" spans="2:36" x14ac:dyDescent="0.35"/>
    <row r="41" spans="2:36" x14ac:dyDescent="0.35"/>
    <row r="42" spans="2:36" x14ac:dyDescent="0.35"/>
    <row r="43" spans="2:36" x14ac:dyDescent="0.35"/>
    <row r="44" spans="2:36" x14ac:dyDescent="0.35"/>
    <row r="45" spans="2:36" x14ac:dyDescent="0.35"/>
    <row r="46" spans="2:36" x14ac:dyDescent="0.35"/>
    <row r="47" spans="2:36" x14ac:dyDescent="0.35"/>
    <row r="48" spans="2:36"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sheetData>
  <sheetProtection sheet="1" formatCells="0" formatColumns="0" formatRows="0" sort="0" autoFilter="0" pivotTables="0"/>
  <dataConsolidate/>
  <mergeCells count="13">
    <mergeCell ref="B1:D2"/>
    <mergeCell ref="A1:A2"/>
    <mergeCell ref="I7:O7"/>
    <mergeCell ref="T7:X7"/>
    <mergeCell ref="K8:O8"/>
    <mergeCell ref="B4:D4"/>
    <mergeCell ref="B5:D5"/>
    <mergeCell ref="E1:F1"/>
    <mergeCell ref="I10:I14"/>
    <mergeCell ref="Q10:Q14"/>
    <mergeCell ref="A7:G7"/>
    <mergeCell ref="C8:G8"/>
    <mergeCell ref="A10:A14"/>
  </mergeCells>
  <conditionalFormatting sqref="D15:E29">
    <cfRule type="cellIs" dxfId="17" priority="1" operator="equal">
      <formula>$S$14</formula>
    </cfRule>
    <cfRule type="cellIs" dxfId="16" priority="2" operator="equal">
      <formula>$S$13</formula>
    </cfRule>
    <cfRule type="cellIs" dxfId="15" priority="3" operator="equal">
      <formula>$S$12</formula>
    </cfRule>
    <cfRule type="cellIs" dxfId="14" priority="4" operator="equal">
      <formula>$S$11</formula>
    </cfRule>
    <cfRule type="cellIs" dxfId="13" priority="5" operator="equal">
      <formula>$S$10</formula>
    </cfRule>
  </conditionalFormatting>
  <conditionalFormatting sqref="F15:F29">
    <cfRule type="cellIs" dxfId="12" priority="6" operator="equal">
      <formula>$T$9</formula>
    </cfRule>
    <cfRule type="cellIs" dxfId="11" priority="7" operator="equal">
      <formula>$U$9</formula>
    </cfRule>
    <cfRule type="cellIs" dxfId="10" priority="8" operator="equal">
      <formula>$V$9</formula>
    </cfRule>
    <cfRule type="cellIs" dxfId="9" priority="9" operator="equal">
      <formula>$W$9</formula>
    </cfRule>
    <cfRule type="cellIs" dxfId="8" priority="10" operator="equal">
      <formula>$X$9</formula>
    </cfRule>
  </conditionalFormatting>
  <conditionalFormatting sqref="G15:G29">
    <cfRule type="cellIs" dxfId="7" priority="16" operator="equal">
      <formula>$T$17</formula>
    </cfRule>
    <cfRule type="cellIs" dxfId="6" priority="17" operator="equal">
      <formula>$T$18</formula>
    </cfRule>
    <cfRule type="cellIs" dxfId="5" priority="18" operator="equal">
      <formula>$T$19</formula>
    </cfRule>
    <cfRule type="cellIs" dxfId="4"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3"/>
  <sheetViews>
    <sheetView showGridLines="0" zoomScale="85" zoomScaleNormal="85" workbookViewId="0">
      <selection activeCell="B20" sqref="B20"/>
    </sheetView>
  </sheetViews>
  <sheetFormatPr baseColWidth="10" defaultColWidth="0" defaultRowHeight="14.5" zeroHeight="1" x14ac:dyDescent="0.35"/>
  <cols>
    <col min="1" max="1" width="30.453125" customWidth="1"/>
    <col min="2" max="2" width="29.453125" customWidth="1"/>
    <col min="3" max="3" width="10.81640625" customWidth="1"/>
    <col min="4" max="4" width="27.453125" customWidth="1"/>
    <col min="5" max="5" width="10.81640625" customWidth="1"/>
    <col min="6" max="6" width="14.453125" customWidth="1"/>
    <col min="7" max="12" width="10.81640625" customWidth="1"/>
    <col min="13" max="16384" width="10.81640625" hidden="1"/>
  </cols>
  <sheetData>
    <row r="1" spans="1:11" s="3" customFormat="1" ht="37.5" customHeight="1" x14ac:dyDescent="0.25">
      <c r="A1" s="517"/>
      <c r="B1" s="543" t="str">
        <f>+'2 CONTEXTO E IDENTIFICACIÓN'!A1</f>
        <v>MAPA DE RIESGOS INTEGRAL</v>
      </c>
      <c r="C1" s="526"/>
      <c r="D1" s="527"/>
      <c r="F1" s="202" t="str">
        <f>+'2 CONTEXTO E IDENTIFICACIÓN'!$I$4</f>
        <v>Elaboración o Actualización:</v>
      </c>
      <c r="G1" s="216">
        <f>'2 CONTEXTO E IDENTIFICACIÓN'!J4</f>
        <v>46035</v>
      </c>
      <c r="H1" s="13"/>
      <c r="I1" s="13"/>
    </row>
    <row r="2" spans="1:11" s="3" customFormat="1" ht="37.5" customHeight="1" x14ac:dyDescent="0.25">
      <c r="A2" s="517"/>
      <c r="B2" s="544"/>
      <c r="C2" s="39" t="str">
        <f>+'2 CONTEXTO E IDENTIFICACIÓN'!A2</f>
        <v>VERSIÓN DEL MAPA DE RIESGOS:</v>
      </c>
      <c r="D2" s="39">
        <f>'2 CONTEXTO E IDENTIFICACIÓN'!B2</f>
        <v>1</v>
      </c>
      <c r="F2" s="205" t="str">
        <f>+'2 CONTEXTO E IDENTIFICACIÓN'!$E$5</f>
        <v>Vigencia: 2026</v>
      </c>
      <c r="G2" s="203">
        <f>'2 CONTEXTO E IDENTIFICACIÓN'!G5</f>
        <v>46023</v>
      </c>
      <c r="H2" s="204" t="s">
        <v>50</v>
      </c>
      <c r="I2" s="201">
        <f>'2 CONTEXTO E IDENTIFICACIÓN'!J5</f>
        <v>46386</v>
      </c>
    </row>
    <row r="3" spans="1:11" s="3" customFormat="1" ht="8.25" customHeight="1" x14ac:dyDescent="0.25">
      <c r="A3" s="15"/>
      <c r="B3" s="15"/>
      <c r="C3" s="15"/>
      <c r="D3" s="41"/>
      <c r="F3" s="45"/>
    </row>
    <row r="4" spans="1:11" s="4" customFormat="1" ht="14.5" customHeight="1" x14ac:dyDescent="0.35">
      <c r="A4" s="20" t="s">
        <v>46</v>
      </c>
      <c r="B4" s="518" t="str">
        <f>'2 CONTEXTO E IDENTIFICACIÓN'!B4</f>
        <v>UAERMV</v>
      </c>
      <c r="C4" s="518"/>
      <c r="D4" s="518"/>
      <c r="E4" s="117"/>
      <c r="F4" s="118"/>
    </row>
    <row r="5" spans="1:11" ht="15" thickBot="1" x14ac:dyDescent="0.4">
      <c r="A5" s="20" t="s">
        <v>47</v>
      </c>
      <c r="B5" s="518" t="str">
        <f>'2 CONTEXTO E IDENTIFICACIÓN'!F4</f>
        <v>9. Intervención De Infraestructura</v>
      </c>
      <c r="C5" s="519"/>
      <c r="D5" s="519"/>
    </row>
    <row r="6" spans="1:11" ht="15" thickBot="1" x14ac:dyDescent="0.4">
      <c r="A6" s="615" t="s">
        <v>283</v>
      </c>
      <c r="B6" s="616"/>
      <c r="C6" s="616"/>
      <c r="D6" s="616"/>
      <c r="E6" s="616"/>
      <c r="F6" s="616"/>
      <c r="G6" s="616"/>
      <c r="H6" s="616"/>
      <c r="I6" s="616"/>
      <c r="J6" s="616"/>
      <c r="K6" s="617"/>
    </row>
    <row r="7" spans="1:11" ht="6" customHeight="1" thickBot="1" x14ac:dyDescent="0.4">
      <c r="A7" s="615"/>
      <c r="B7" s="616"/>
      <c r="C7" s="616"/>
      <c r="D7" s="616"/>
      <c r="E7" s="616"/>
      <c r="F7" s="616"/>
      <c r="G7" s="616"/>
      <c r="H7" s="616"/>
      <c r="I7" s="616"/>
      <c r="J7" s="616"/>
      <c r="K7" s="617"/>
    </row>
    <row r="8" spans="1:11" ht="34.5" customHeight="1" x14ac:dyDescent="0.35">
      <c r="A8" s="618" t="s">
        <v>284</v>
      </c>
      <c r="B8" s="619"/>
      <c r="C8" s="619"/>
      <c r="D8" s="619"/>
      <c r="E8" s="619"/>
      <c r="F8" s="619"/>
      <c r="G8" s="619"/>
      <c r="H8" s="619"/>
      <c r="I8" s="619"/>
      <c r="J8" s="619"/>
      <c r="K8" s="620"/>
    </row>
    <row r="9" spans="1:11" ht="18.75" customHeight="1" x14ac:dyDescent="0.35">
      <c r="A9" s="624" t="s">
        <v>285</v>
      </c>
      <c r="B9" s="625"/>
      <c r="C9" s="625"/>
      <c r="D9" s="625"/>
      <c r="E9" s="625"/>
      <c r="F9" s="625"/>
      <c r="G9" s="625"/>
      <c r="H9" s="625"/>
      <c r="I9" s="625"/>
      <c r="J9" s="625"/>
      <c r="K9" s="626"/>
    </row>
    <row r="10" spans="1:11" ht="34.5" customHeight="1" x14ac:dyDescent="0.35">
      <c r="A10" s="621" t="s">
        <v>286</v>
      </c>
      <c r="B10" s="622"/>
      <c r="C10" s="622"/>
      <c r="D10" s="622"/>
      <c r="E10" s="622"/>
      <c r="F10" s="622"/>
      <c r="G10" s="622"/>
      <c r="H10" s="622"/>
      <c r="I10" s="622"/>
      <c r="J10" s="622"/>
      <c r="K10" s="623"/>
    </row>
    <row r="11" spans="1:11" ht="50.25" customHeight="1" thickBot="1" x14ac:dyDescent="0.4">
      <c r="A11" s="630" t="s">
        <v>287</v>
      </c>
      <c r="B11" s="631"/>
      <c r="C11" s="631"/>
      <c r="D11" s="631"/>
      <c r="E11" s="631"/>
      <c r="F11" s="631"/>
      <c r="G11" s="631"/>
      <c r="H11" s="631"/>
      <c r="I11" s="631"/>
      <c r="J11" s="631"/>
      <c r="K11" s="632"/>
    </row>
    <row r="12" spans="1:11" x14ac:dyDescent="0.35">
      <c r="A12" s="119"/>
      <c r="B12" s="119"/>
      <c r="C12" s="119"/>
      <c r="D12" s="119"/>
      <c r="E12" s="119"/>
      <c r="F12" s="119"/>
      <c r="G12" s="119"/>
      <c r="H12" s="119"/>
      <c r="I12" s="119"/>
      <c r="J12" s="119"/>
      <c r="K12" s="119"/>
    </row>
    <row r="13" spans="1:11" s="121" customFormat="1" ht="26" x14ac:dyDescent="0.35">
      <c r="A13" s="120"/>
      <c r="B13" s="627" t="s">
        <v>288</v>
      </c>
      <c r="C13" s="628"/>
      <c r="D13" s="629" t="s">
        <v>289</v>
      </c>
      <c r="E13" s="629"/>
      <c r="G13" s="76" t="s">
        <v>260</v>
      </c>
    </row>
    <row r="14" spans="1:11" x14ac:dyDescent="0.35">
      <c r="A14" s="122" t="s">
        <v>290</v>
      </c>
      <c r="B14" s="123">
        <f>+COUNTIF('4 MAPA CALOR INHERENTE'!$E$10:$E$29,'8 PEFIL RIESGO DEL PROCESO'!G14)</f>
        <v>0</v>
      </c>
      <c r="C14" s="124">
        <f>+B14/$B$18</f>
        <v>0</v>
      </c>
      <c r="D14" s="123">
        <f>+COUNTIF('6 MAPA CALOR RESIDUAL-TRATAMIEN'!$G$9:$G$28,'8 PEFIL RIESGO DEL PROCESO'!G14)</f>
        <v>0</v>
      </c>
      <c r="E14" s="124">
        <f>+D14/$D$18</f>
        <v>0</v>
      </c>
      <c r="G14" s="106" t="s">
        <v>258</v>
      </c>
    </row>
    <row r="15" spans="1:11" x14ac:dyDescent="0.35">
      <c r="A15" s="122" t="s">
        <v>291</v>
      </c>
      <c r="B15" s="123">
        <f>+COUNTIF('4 MAPA CALOR INHERENTE'!$E$10:$E$29,'8 PEFIL RIESGO DEL PROCESO'!G15)</f>
        <v>1</v>
      </c>
      <c r="C15" s="124">
        <f t="shared" ref="C15:C18" si="0">+B15/$B$18</f>
        <v>0.25</v>
      </c>
      <c r="D15" s="123">
        <f>+COUNTIF('6 MAPA CALOR RESIDUAL-TRATAMIEN'!$G$9:$G$28,'8 PEFIL RIESGO DEL PROCESO'!G15)</f>
        <v>1</v>
      </c>
      <c r="E15" s="124">
        <f t="shared" ref="E15:E18" si="1">+D15/$D$18</f>
        <v>0.25</v>
      </c>
      <c r="G15" s="89" t="s">
        <v>257</v>
      </c>
    </row>
    <row r="16" spans="1:11" x14ac:dyDescent="0.35">
      <c r="A16" s="122" t="s">
        <v>292</v>
      </c>
      <c r="B16" s="123">
        <f>+COUNTIF('4 MAPA CALOR INHERENTE'!$E$10:$E$29,'8 PEFIL RIESGO DEL PROCESO'!G16)</f>
        <v>3</v>
      </c>
      <c r="C16" s="124">
        <f t="shared" si="0"/>
        <v>0.75</v>
      </c>
      <c r="D16" s="123">
        <f>+COUNTIF('6 MAPA CALOR RESIDUAL-TRATAMIEN'!$G$9:$G$28,'8 PEFIL RIESGO DEL PROCESO'!G16)</f>
        <v>3</v>
      </c>
      <c r="E16" s="124">
        <f t="shared" si="1"/>
        <v>0.75</v>
      </c>
      <c r="G16" s="93" t="s">
        <v>242</v>
      </c>
    </row>
    <row r="17" spans="1:7" x14ac:dyDescent="0.35">
      <c r="A17" s="122" t="s">
        <v>293</v>
      </c>
      <c r="B17" s="123">
        <f>+COUNTIF('4 MAPA CALOR INHERENTE'!$E$10:$E$29,'8 PEFIL RIESGO DEL PROCESO'!G17)</f>
        <v>0</v>
      </c>
      <c r="C17" s="124">
        <f t="shared" si="0"/>
        <v>0</v>
      </c>
      <c r="D17" s="123">
        <f>+COUNTIF('6 MAPA CALOR RESIDUAL-TRATAMIEN'!$G$9:$G$28,'8 PEFIL RIESGO DEL PROCESO'!G17)</f>
        <v>0</v>
      </c>
      <c r="E17" s="124">
        <f t="shared" si="1"/>
        <v>0</v>
      </c>
      <c r="G17" s="97" t="s">
        <v>259</v>
      </c>
    </row>
    <row r="18" spans="1:7" x14ac:dyDescent="0.35">
      <c r="A18" s="122" t="s">
        <v>294</v>
      </c>
      <c r="B18" s="123">
        <f>+SUM(B14:B17)</f>
        <v>4</v>
      </c>
      <c r="C18" s="124">
        <f t="shared" si="0"/>
        <v>1</v>
      </c>
      <c r="D18" s="123">
        <f>+SUM(D14:D17)</f>
        <v>4</v>
      </c>
      <c r="E18" s="124">
        <f t="shared" si="1"/>
        <v>1</v>
      </c>
    </row>
    <row r="19" spans="1:7" x14ac:dyDescent="0.35"/>
    <row r="20" spans="1:7" s="125" customFormat="1" x14ac:dyDescent="0.35">
      <c r="B20" s="126" t="s">
        <v>288</v>
      </c>
      <c r="D20" s="126" t="s">
        <v>289</v>
      </c>
    </row>
    <row r="21" spans="1:7" s="125" customFormat="1" ht="41.5" customHeight="1" x14ac:dyDescent="0.35">
      <c r="B21" s="127" t="str">
        <f>+IF((B14/B18)&gt;=0.2,G14,+IF(((B14/B18)+(B15/B18))&gt;=0.3,G15,+IF(((B14/B18)+(B15/B18)+(B16/B18))&gt;=0.4,G16,+IF((B14/B18)+(B15/B18)+(B16/B18)+(B17/B18)&gt;=0.5,G17,""))))</f>
        <v>Moderado</v>
      </c>
      <c r="D21" s="127" t="str">
        <f>+IF((D14/D18)&gt;=0.2,G14,+IF(((D14/D18)+(D15/D18))&gt;=0.3,G15,+IF(((D14/D18)+(D15/D18)+(D16/D18))&gt;=0.4,G16,+IF((D14/D18)+(D15/D18)+(D16/D18)+(D17/D18)&gt;=0.5,G17,""))))</f>
        <v>Moderado</v>
      </c>
    </row>
    <row r="22" spans="1:7" x14ac:dyDescent="0.35"/>
    <row r="23" spans="1:7" x14ac:dyDescent="0.35"/>
  </sheetData>
  <sheetProtection formatCells="0" formatColumns="0" formatRows="0"/>
  <mergeCells count="13">
    <mergeCell ref="B13:C13"/>
    <mergeCell ref="D13:E13"/>
    <mergeCell ref="A11:K11"/>
    <mergeCell ref="A6:K6"/>
    <mergeCell ref="B4:D4"/>
    <mergeCell ref="B5:D5"/>
    <mergeCell ref="A1:A2"/>
    <mergeCell ref="A7:K7"/>
    <mergeCell ref="A8:K8"/>
    <mergeCell ref="A10:K10"/>
    <mergeCell ref="A9:K9"/>
    <mergeCell ref="B1:B2"/>
    <mergeCell ref="C1:D1"/>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957C31-191E-418B-87E7-1B7431F1D449}">
  <ds:schemaRefs>
    <ds:schemaRef ds:uri="http://schemas.microsoft.com/sharepoint/v3/contenttype/forms"/>
  </ds:schemaRefs>
</ds:datastoreItem>
</file>

<file path=customXml/itemProps2.xml><?xml version="1.0" encoding="utf-8"?>
<ds:datastoreItem xmlns:ds="http://schemas.openxmlformats.org/officeDocument/2006/customXml" ds:itemID="{A14D0167-1D94-443D-9441-36E43987C786}">
  <ds:schemaRefs>
    <ds:schemaRef ds:uri="http://purl.org/dc/terms/"/>
    <ds:schemaRef ds:uri="cadaebf9-c45c-4928-a835-b6d2640c562f"/>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eb8db8e2-9e38-4af2-b3f2-f3ede193e57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4E8C36A-3A29-4C39-A3AE-76FAE9946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aebf9-c45c-4928-a835-b6d2640c562f"/>
    <ds:schemaRef ds:uri="eb8db8e2-9e38-4af2-b3f2-f3ede193e5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1 INSTRUCTIVO DES-DI-008</vt:lpstr>
      <vt:lpstr>2 CONTEXTO E IDENTIFICACIÓN</vt:lpstr>
      <vt:lpstr>3 PROBABIL E IMPACTO INHERENTE</vt:lpstr>
      <vt:lpstr>4 MAPA CALOR INHERENTE</vt:lpstr>
      <vt:lpstr>5 VALORACIÓN CONTROL PROBAB.</vt:lpstr>
      <vt:lpstr>5 VALORACIÓN CONTROL IMPACTO</vt:lpstr>
      <vt:lpstr>6 MAPA CALOR RESIDUAL-TRATAMIEN</vt:lpstr>
      <vt:lpstr>7 MAPA CALOR INHEREN Y RESIDUAL</vt:lpstr>
      <vt:lpstr>8 PEFIL RIESGO DEL PROCESO</vt:lpstr>
      <vt:lpstr>10 CONTROL DE CAMBIOS</vt:lpstr>
      <vt:lpstr>10 FORMULAS</vt:lpstr>
      <vt:lpstr>Afectación_Económica</vt:lpstr>
      <vt:lpstr>'10 CONTROL DE CAMBIOS'!Área_de_impresión</vt:lpstr>
      <vt:lpstr>'3 PROBABIL E IMPACTO INHERENTE'!Área_de_impresión</vt:lpstr>
      <vt:lpstr>E_Relaciones_Laborales</vt:lpstr>
      <vt:lpstr>'5 VALORACIÓN CONTROL IMPACTO'!Ejecución_administración_de_procesos</vt:lpstr>
      <vt:lpstr>Ejecución_administración_de_procesos</vt:lpstr>
      <vt:lpstr>Evento_externo</vt:lpstr>
      <vt:lpstr>F_Usuarios_Productos_y_Prácticas_Organizacionales</vt:lpstr>
      <vt:lpstr>Fiscal</vt:lpstr>
      <vt:lpstr>G_Daños_Activos_Físicos</vt:lpstr>
      <vt:lpstr>Gestión</vt:lpstr>
      <vt:lpstr>Infraestructura</vt:lpstr>
      <vt:lpstr>Integridad_Pública_Corrupción</vt:lpstr>
      <vt:lpstr>Integridad_Pública_LA_FT_FP</vt:lpstr>
      <vt:lpstr>Reputacional</vt:lpstr>
      <vt:lpstr>Seguridad_Información</vt:lpstr>
      <vt:lpstr>Talento_Humano</vt:lpstr>
      <vt:lpstr>Tecnología</vt:lpstr>
      <vt:lpstr>Tipo</vt:lpstr>
      <vt:lpstr>'2 CONTEXTO E IDENTIFICACIÓN'!Títulos_a_imprimir</vt:lpstr>
      <vt:lpstr>'3 PROBABIL E IMPACTO INHERENTE'!Títulos_a_imprimir</vt:lpstr>
      <vt:lpstr>'5 VALORACIÓN CONTROL IMPACTO'!Títulos_a_imprimir</vt:lpstr>
      <vt:lpstr>'5 VALORACIÓN CONTROL PROBAB.'!Títulos_a_imprimir</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Néstor Gómez Cruz</cp:lastModifiedBy>
  <cp:revision/>
  <dcterms:created xsi:type="dcterms:W3CDTF">2006-09-16T00:00:00Z</dcterms:created>
  <dcterms:modified xsi:type="dcterms:W3CDTF">2026-01-28T21:38:05Z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