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6. Aprobaciones 2022-09-\1. Formatos\"/>
    </mc:Choice>
  </mc:AlternateContent>
  <bookViews>
    <workbookView xWindow="-120" yWindow="-120" windowWidth="29040" windowHeight="15840" tabRatio="910"/>
  </bookViews>
  <sheets>
    <sheet name="5. Limites M1" sheetId="4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C" localSheetId="0" hidden="1">#REF!</definedName>
    <definedName name="AC" hidden="1">#REF!</definedName>
    <definedName name="aprobo">INDEX([4]firmas!$C$33:$C$35,MATCH('[4]INV 222-13 '!$AA$45:$AJ$45,[4]firmas!$A$33:$A$35,0))</definedName>
    <definedName name="APROBO_A">INDEX([5]firmas!$C$33:$C$35,MATCH([5]ANGULARIDAD!$AK$29,[5]firmas!$A$33:$A$35,0))</definedName>
    <definedName name="Aprobo_Gra_1">INDEX([6]firmas!$C$39:$C$41,MATCH('[6]4. CLASIFICACION M1'!$J$48:$P$48,[6]firmas!$A$39:$A$41,0))</definedName>
    <definedName name="Aprobo_Gra_2">INDEX([6]firmas!$C$39:$C$41,MATCH('[6]8. CLASIFICACION M2'!$J$48:$P$48,[6]firmas!$A$39:$A$41,0))</definedName>
    <definedName name="Aprobo_Gra_3">INDEX([6]firmas!$C$39:$C$41,MATCH('[6]12. CLASIFICACION M3'!$J$48:$P$48,[6]firmas!$A$39:$A$41,0))</definedName>
    <definedName name="aprobofirmas">INDEX([7]firmas!$C$33:$C$35,MATCH('[7]LIMITES M3'!$C$52:$E$52,[7]firmas!$A$33:$A$35,0))</definedName>
    <definedName name="aprobofirmas1" localSheetId="0">INDEX(#REF!,MATCH(#REF!,#REF!,0))</definedName>
    <definedName name="aprobofirmas1">INDEX(#REF!,MATCH(#REF!,#REF!,0))</definedName>
    <definedName name="aprobofirmas10" localSheetId="0">INDEX(#REF!,MATCH(#REF!,#REF!,0))</definedName>
    <definedName name="aprobofirmas10">INDEX(#REF!,MATCH(#REF!,#REF!,0))</definedName>
    <definedName name="aprobofirmas11" localSheetId="0">INDEX(#REF!,MATCH(#REF!,#REF!,0))</definedName>
    <definedName name="aprobofirmas11">INDEX(#REF!,MATCH(#REF!,#REF!,0))</definedName>
    <definedName name="aprobofirmas12" localSheetId="0">INDEX(#REF!,MATCH(#REF!,#REF!,0))</definedName>
    <definedName name="aprobofirmas12">INDEX(#REF!,MATCH(#REF!,#REF!,0))</definedName>
    <definedName name="aprobofirmas13" localSheetId="0">INDEX(#REF!,MATCH(#REF!,#REF!,0))</definedName>
    <definedName name="aprobofirmas13">INDEX(#REF!,MATCH(#REF!,#REF!,0))</definedName>
    <definedName name="aprobofirmas14" localSheetId="0">INDEX(#REF!,MATCH(#REF!,#REF!,0))</definedName>
    <definedName name="aprobofirmas14">INDEX(#REF!,MATCH(#REF!,#REF!,0))</definedName>
    <definedName name="aprobofirmas2" localSheetId="0">INDEX(#REF!,MATCH(#REF!,#REF!,0))</definedName>
    <definedName name="aprobofirmas2">INDEX(#REF!,MATCH(#REF!,#REF!,0))</definedName>
    <definedName name="aprobofirmas3" localSheetId="0">INDEX(#REF!,MATCH(#REF!,#REF!,0))</definedName>
    <definedName name="aprobofirmas3">INDEX(#REF!,MATCH(#REF!,#REF!,0))</definedName>
    <definedName name="aprobofirmas3M1">INDEX([8]firmas!$C$33:$C$35,MATCH('[8]CLASIFICACION M1'!$J$48,[8]firmas!$A$33:$A$35,0))</definedName>
    <definedName name="aprobofirmas4" localSheetId="0">INDEX(#REF!,MATCH(#REF!,#REF!,0))</definedName>
    <definedName name="aprobofirmas4">INDEX(#REF!,MATCH(#REF!,#REF!,0))</definedName>
    <definedName name="aprobofirmas5" localSheetId="0">INDEX(#REF!,MATCH(#REF!,#REF!,0))</definedName>
    <definedName name="aprobofirmas5">INDEX(#REF!,MATCH(#REF!,#REF!,0))</definedName>
    <definedName name="aprobofirmas6" localSheetId="0">INDEX(#REF!,MATCH(#REF!,#REF!,0))</definedName>
    <definedName name="aprobofirmas6">INDEX(#REF!,MATCH(#REF!,#REF!,0))</definedName>
    <definedName name="Aprobofirmas7" localSheetId="0">INDEX(#REF!,MATCH('5. Limites M1'!#REF!,#REF!,0))</definedName>
    <definedName name="aprobofirmas7">INDEX(#REF!,MATCH(#REF!,#REF!,0))</definedName>
    <definedName name="aprobofirmas8" localSheetId="0">INDEX(#REF!,MATCH(#REF!,#REF!,0))</definedName>
    <definedName name="aprobofirmas8">INDEX(#REF!,MATCH(#REF!,#REF!,0))</definedName>
    <definedName name="aprobofirmas9" localSheetId="0">INDEX(#REF!,MATCH(#REF!,#REF!,0))</definedName>
    <definedName name="aprobofirmas9">INDEX(#REF!,MATCH(#REF!,#REF!,0))</definedName>
    <definedName name="aprobofirmasD" localSheetId="0">INDEX(#REF!,MATCH(#REF!,#REF!,0))</definedName>
    <definedName name="aprobofirmasD">INDEX(#REF!,MATCH(#REF!,#REF!,0))</definedName>
    <definedName name="aprobofirmasMO">INDEX([9]firmas!$C$33:$C$35,MATCH([9]COLORIMETRIA!$J$31,[9]firmas!$A$33:$A$35,0))</definedName>
    <definedName name="AproboMO_M2">INDEX([7]firmas!$C$31:$C$33,MATCH('[7]M.O.  M2'!$I$29:$O$29,[7]firmas!$A$31:$A$33,0))</definedName>
    <definedName name="AproboMO_M3">INDEX([7]firmas!$C$31:$C$33,MATCH('[7]M.O.  M3'!$I$29:$O$29,[7]firmas!$A$31:$A$33,0))</definedName>
    <definedName name="aprobonombres" localSheetId="0">#REF!</definedName>
    <definedName name="aprobonombres">#REF!</definedName>
    <definedName name="_xlnm.Print_Area" localSheetId="0">'5. Limites M1'!$A$1:$X$48</definedName>
    <definedName name="ELABORA_A">INDEX([5]firmas!$C$2:$C$26,MATCH([5]ANGULARIDAD!$L$29,[5]firmas!$A$2:$A$26,0))</definedName>
    <definedName name="elaborocargo">[10]firmas!$B$11:$B$13</definedName>
    <definedName name="elaborofirmas1" localSheetId="0">INDEX(#REF!,MATCH(#REF!,#REF!,0))</definedName>
    <definedName name="elaborofirmas1">INDEX(#REF!,MATCH(#REF!,#REF!,0))</definedName>
    <definedName name="elaborofirmas10" localSheetId="0">INDEX(#REF!,MATCH(#REF!,#REF!,0))</definedName>
    <definedName name="elaborofirmas10">INDEX(#REF!,MATCH(#REF!,#REF!,0))</definedName>
    <definedName name="elaborofirmas11" localSheetId="0">INDEX(#REF!,MATCH(#REF!,#REF!,0))</definedName>
    <definedName name="elaborofirmas11">INDEX(#REF!,MATCH(#REF!,#REF!,0))</definedName>
    <definedName name="elaborofirmas12" localSheetId="0">INDEX(#REF!,MATCH(#REF!,#REF!,0))</definedName>
    <definedName name="elaborofirmas12">INDEX(#REF!,MATCH(#REF!,#REF!,0))</definedName>
    <definedName name="elaborofirmas13" localSheetId="0">INDEX(#REF!,MATCH(#REF!,#REF!,0))</definedName>
    <definedName name="elaborofirmas13">INDEX(#REF!,MATCH(#REF!,#REF!,0))</definedName>
    <definedName name="elaborofirmas14" localSheetId="0">INDEX(#REF!,MATCH(#REF!,#REF!,0))</definedName>
    <definedName name="elaborofirmas14">INDEX(#REF!,MATCH(#REF!,#REF!,0))</definedName>
    <definedName name="elaborofirmas2" localSheetId="0">INDEX(#REF!,MATCH(#REF!,#REF!,0))</definedName>
    <definedName name="elaborofirmas2">INDEX(#REF!,MATCH(#REF!,#REF!,0))</definedName>
    <definedName name="elaborofirmas3" localSheetId="0">INDEX(#REF!,MATCH(#REF!,#REF!,0))</definedName>
    <definedName name="elaborofirmas3">INDEX(#REF!,MATCH(#REF!,#REF!,0))</definedName>
    <definedName name="elaborofirmas4" localSheetId="0">INDEX(#REF!,MATCH(#REF!,#REF!,0))</definedName>
    <definedName name="elaborofirmas4">INDEX(#REF!,MATCH(#REF!,#REF!,0))</definedName>
    <definedName name="elaborofirmas5" localSheetId="0">INDEX(#REF!,MATCH(#REF!,#REF!,0))</definedName>
    <definedName name="elaborofirmas5">INDEX(#REF!,MATCH(#REF!,#REF!,0))</definedName>
    <definedName name="elaborofirmas6" localSheetId="0">INDEX(#REF!,MATCH(#REF!,#REF!,0))</definedName>
    <definedName name="elaborofirmas6">INDEX(#REF!,MATCH(#REF!,#REF!,0))</definedName>
    <definedName name="elaborofirmas7" localSheetId="0">INDEX(#REF!,MATCH('5. Limites M1'!#REF!,#REF!,0))</definedName>
    <definedName name="elaborofirmas7">INDEX(#REF!,MATCH(#REF!,#REF!,0))</definedName>
    <definedName name="elaborofirmas8" localSheetId="0">INDEX(#REF!,MATCH(#REF!,#REF!,0))</definedName>
    <definedName name="elaborofirmas8">INDEX(#REF!,MATCH(#REF!,#REF!,0))</definedName>
    <definedName name="elaborofirmas9" localSheetId="0">INDEX(#REF!,MATCH(#REF!,#REF!,0))</definedName>
    <definedName name="elaborofirmas9">INDEX(#REF!,MATCH(#REF!,#REF!,0))</definedName>
    <definedName name="elaborofirmasD" localSheetId="0">INDEX(#REF!,MATCH(#REF!,#REF!,0))</definedName>
    <definedName name="elaborofirmasD">INDEX(#REF!,MATCH(#REF!,#REF!,0))</definedName>
    <definedName name="elaborofirmasMO">INDEX([9]firmas!$C$2:$C$26,MATCH([9]COLORIMETRIA!$D$31,[9]firmas!$A$2:$A$26,0))</definedName>
    <definedName name="ElaboroMO_M2">INDEX([7]firmas!$C$2:$C$24,MATCH('[7]M.O.  M2'!$C$29:$E$29,[7]firmas!$A$2:$A$24,0))</definedName>
    <definedName name="ElaboroMO_M3">INDEX([7]firmas!$C$2:$C$24,MATCH('[7]M.O.  M3'!$C$29:$E$29,[7]firmas!$A$2:$A$24,0))</definedName>
    <definedName name="Elaboronombres" localSheetId="0">#REF!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[7]firmas!$B$26:$B$28</definedName>
    <definedName name="REVISO_A">INDEX([5]firmas!$C$28:$C$31,MATCH([5]ANGULARIDAD!$W$29:$X$43,[5]firmas!$A$28:$A$31,0))</definedName>
    <definedName name="revisocargo" localSheetId="0">[10]firmas!$B$28:$B$30</definedName>
    <definedName name="revisocargo">[10]firmas!$B$28:$B$30</definedName>
    <definedName name="revisoea">INDEX([8]firmas!$C$26:$C$29,MATCH([8]firmas!$A$26:$A$29,0))</definedName>
    <definedName name="revisofirmas1" localSheetId="0">INDEX(#REF!,MATCH(#REF!,#REF!,0))</definedName>
    <definedName name="revisofirmas1">INDEX(#REF!,MATCH(#REF!,#REF!,0))</definedName>
    <definedName name="revisofirmas10" localSheetId="0">INDEX(#REF!,MATCH(#REF!,#REF!,0))</definedName>
    <definedName name="revisofirmas10">INDEX(#REF!,MATCH(#REF!,#REF!,0))</definedName>
    <definedName name="revisofirmas11" localSheetId="0">INDEX(#REF!,MATCH(#REF!,#REF!,0))</definedName>
    <definedName name="revisofirmas11">INDEX(#REF!,MATCH(#REF!,#REF!,0))</definedName>
    <definedName name="revisofirmas12" localSheetId="0">INDEX(#REF!,MATCH(#REF!,#REF!,0))</definedName>
    <definedName name="revisofirmas12">INDEX(#REF!,MATCH(#REF!,#REF!,0))</definedName>
    <definedName name="revisofirmas13" localSheetId="0">INDEX(#REF!,MATCH(#REF!,#REF!,0))</definedName>
    <definedName name="revisofirmas13">INDEX(#REF!,MATCH(#REF!,#REF!,0))</definedName>
    <definedName name="revisofirmas14" localSheetId="0">INDEX(#REF!,MATCH(#REF!,#REF!,0))</definedName>
    <definedName name="revisofirmas14">INDEX(#REF!,MATCH(#REF!,#REF!,0))</definedName>
    <definedName name="revisofirmas2" localSheetId="0">INDEX(#REF!,MATCH(#REF!,#REF!,0))</definedName>
    <definedName name="revisofirmas2">INDEX(#REF!,MATCH(#REF!,#REF!,0))</definedName>
    <definedName name="revisofirmas3" localSheetId="0">INDEX(#REF!,MATCH(#REF!,#REF!,0))</definedName>
    <definedName name="revisofirmas3">INDEX(#REF!,MATCH(#REF!,#REF!,0))</definedName>
    <definedName name="revisofirmas4" localSheetId="0">INDEX(#REF!,MATCH(#REF!,#REF!,0))</definedName>
    <definedName name="revisofirmas4">INDEX(#REF!,MATCH(#REF!,#REF!,0))</definedName>
    <definedName name="revisofirmas5" localSheetId="0">INDEX(#REF!,MATCH(#REF!,#REF!,0))</definedName>
    <definedName name="revisofirmas5">INDEX(#REF!,MATCH(#REF!,#REF!,0))</definedName>
    <definedName name="revisofirmas6" localSheetId="0">INDEX(#REF!,MATCH(#REF!,#REF!,0))</definedName>
    <definedName name="revisofirmas6">INDEX(#REF!,MATCH(#REF!,#REF!,0))</definedName>
    <definedName name="revisofirmas7" localSheetId="0">INDEX(#REF!,MATCH('5. Limites M1'!#REF!,#REF!,0))</definedName>
    <definedName name="revisofirmas7">INDEX(#REF!,MATCH(#REF!,#REF!,0))</definedName>
    <definedName name="revisofirmas8" localSheetId="0">INDEX(#REF!,MATCH(#REF!,#REF!,0))</definedName>
    <definedName name="revisofirmas8">INDEX(#REF!,MATCH(#REF!,#REF!,0))</definedName>
    <definedName name="revisofirmas9" localSheetId="0">INDEX(#REF!,MATCH(#REF!,#REF!,0))</definedName>
    <definedName name="revisofirmas9">INDEX(#REF!,MATCH(#REF!,#REF!,0))</definedName>
    <definedName name="revisofirmasD" localSheetId="0">INDEX(#REF!,MATCH(#REF!,#REF!,0))</definedName>
    <definedName name="revisofirmasD">INDEX(#REF!,MATCH(#REF!,#REF!,0))</definedName>
    <definedName name="revisofirmasH" localSheetId="0">INDEX([11]firmas!$C$28:$C$31,MATCH(#REF!,[11]firmas!$A$28:$A$31,0))</definedName>
    <definedName name="revisofirmasH">INDEX([11]firmas!$C$28:$C$31,MATCH(#REF!,[11]firmas!$A$28:$A$31,0))</definedName>
    <definedName name="revisofirmasMO">INDEX([9]firmas!$C$28:$C$31,MATCH([9]COLORIMETRIA!$G$31,[9]firmas!$A$28:$A$31,0))</definedName>
    <definedName name="RevisoMO_M2">INDEX([7]firmas!$C$26:$C$29,MATCH('[7]M.O.  M2'!$F$29:$H$29,[7]firmas!$A$26:$A$29,0))</definedName>
    <definedName name="RevisoMO_M3">INDEX([7]firmas!$C$26:$C$29,MATCH('[7]M.O.  M3'!$F$29:$H$29,[7]firmas!$A$26:$A$29,0))</definedName>
    <definedName name="revisonombres" localSheetId="0">#REF!</definedName>
    <definedName name="revisonombres">#REF!</definedName>
  </definedNames>
  <calcPr calcId="162913"/>
  <customWorkbookViews>
    <customWorkbookView name="Bernardo Valderrama - Vista personalizada" guid="{F1901233-A0CA-4ED4-999B-866A13B1821D}" mergeInterval="0" personalView="1" maximized="1" windowWidth="1356" windowHeight="542" tabRatio="796" activeSheetId="2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41" l="1"/>
  <c r="V15" i="41"/>
  <c r="T15" i="41"/>
  <c r="R15" i="41"/>
  <c r="R19" i="41" s="1"/>
  <c r="P15" i="41"/>
  <c r="P19" i="41" s="1"/>
  <c r="AI8" i="41" s="1"/>
  <c r="N15" i="41"/>
  <c r="V13" i="41"/>
  <c r="V19" i="41" s="1"/>
  <c r="T13" i="41"/>
  <c r="T19" i="41" s="1"/>
  <c r="R13" i="41"/>
  <c r="P13" i="41"/>
  <c r="N13" i="41"/>
  <c r="N19" i="41" s="1"/>
  <c r="E9" i="41"/>
  <c r="AJ7" i="41"/>
  <c r="AI7" i="41"/>
  <c r="AH7" i="41"/>
  <c r="S7" i="41"/>
  <c r="Y8" i="41" s="1"/>
  <c r="AI10" i="41" l="1"/>
  <c r="Y29" i="41" s="1"/>
  <c r="AH8" i="41"/>
  <c r="AI11" i="41"/>
  <c r="Y31" i="41" s="1"/>
  <c r="AJ8" i="41"/>
  <c r="AC12" i="41"/>
  <c r="U8" i="41"/>
  <c r="Y10" i="41"/>
  <c r="AC13" i="41"/>
  <c r="AF12" i="41" l="1"/>
  <c r="AE11" i="41"/>
  <c r="AD13" i="41"/>
  <c r="AE12" i="41"/>
  <c r="AG11" i="41"/>
  <c r="N22" i="41"/>
  <c r="AF11" i="41"/>
  <c r="AE8" i="41"/>
  <c r="AE7" i="41"/>
  <c r="N21" i="41"/>
  <c r="AD12" i="41"/>
  <c r="AG7" i="41"/>
  <c r="AF8" i="41"/>
  <c r="AF7" i="41"/>
  <c r="Z10" i="41" l="1"/>
  <c r="T22" i="41" s="1"/>
  <c r="Q22" i="41"/>
  <c r="N23" i="41"/>
  <c r="Q23" i="41" s="1"/>
  <c r="Q21" i="41"/>
  <c r="Z7" i="41"/>
  <c r="T21" i="41" s="1"/>
</calcChain>
</file>

<file path=xl/sharedStrings.xml><?xml version="1.0" encoding="utf-8"?>
<sst xmlns="http://schemas.openxmlformats.org/spreadsheetml/2006/main" count="63" uniqueCount="57">
  <si>
    <t>FIN DEL INFORME DE  ENSAYO</t>
  </si>
  <si>
    <t>g</t>
  </si>
  <si>
    <t>%</t>
  </si>
  <si>
    <t xml:space="preserve">     </t>
  </si>
  <si>
    <t>N°</t>
  </si>
  <si>
    <t>Índice de plasticidad</t>
  </si>
  <si>
    <t>w</t>
  </si>
  <si>
    <t>Recipiente</t>
  </si>
  <si>
    <t>Golpes</t>
  </si>
  <si>
    <t>Fecha de ejecución:</t>
  </si>
  <si>
    <t>Límite líquido</t>
  </si>
  <si>
    <t>Límite plástico</t>
  </si>
  <si>
    <t>Límite líquido - verificación</t>
  </si>
  <si>
    <t>Límite plástico - verificación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</si>
  <si>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</si>
  <si>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% MIN</t>
  </si>
  <si>
    <t>%MAX</t>
  </si>
  <si>
    <t>VERIFICACIÓN DEL ALCANCE LIMITE LIQUIDO</t>
  </si>
  <si>
    <t>VERIFICACIÓN DEL ALCANCE LIMITE PLASTICO</t>
  </si>
  <si>
    <t>N.L.</t>
  </si>
  <si>
    <t>N.P.</t>
  </si>
  <si>
    <t>Paginas</t>
  </si>
  <si>
    <t>Pagina</t>
  </si>
  <si>
    <t>de</t>
  </si>
  <si>
    <t>Pagina xx de xx</t>
  </si>
  <si>
    <t xml:space="preserve">Muestra: </t>
  </si>
  <si>
    <t>Código:</t>
  </si>
  <si>
    <t>A. multipunto</t>
  </si>
  <si>
    <t>B. un punto</t>
  </si>
  <si>
    <t>Manual</t>
  </si>
  <si>
    <t>Contenido de humedad de la muestra</t>
  </si>
  <si>
    <t>Masa del recipiente + muestra húmeda</t>
  </si>
  <si>
    <r>
      <t>P</t>
    </r>
    <r>
      <rPr>
        <vertAlign val="subscript"/>
        <sz val="9"/>
        <rFont val="Arial"/>
        <family val="2"/>
      </rPr>
      <t xml:space="preserve">1    </t>
    </r>
  </si>
  <si>
    <r>
      <t>P</t>
    </r>
    <r>
      <rPr>
        <vertAlign val="subscript"/>
        <sz val="9"/>
        <rFont val="Arial"/>
        <family val="2"/>
      </rPr>
      <t xml:space="preserve">2      </t>
    </r>
  </si>
  <si>
    <r>
      <t>P</t>
    </r>
    <r>
      <rPr>
        <vertAlign val="subscript"/>
        <sz val="9"/>
        <rFont val="Arial"/>
        <family val="2"/>
      </rPr>
      <t xml:space="preserve">3     </t>
    </r>
  </si>
  <si>
    <t>Masa del recipiente + muestra seca</t>
  </si>
  <si>
    <t>Masa del recipiente</t>
  </si>
  <si>
    <t>REDONDEO E-125</t>
  </si>
  <si>
    <t>REDONDEO E-126</t>
  </si>
  <si>
    <t>ENSAYO</t>
  </si>
  <si>
    <t>LÍMITE LÍQUIDO</t>
  </si>
  <si>
    <t>LÍMITE PLÁSTICO</t>
  </si>
  <si>
    <t>Grafica</t>
  </si>
  <si>
    <t>Observaciones</t>
  </si>
  <si>
    <t xml:space="preserve">  INFORME DE ENSAYO
DETERMINACIÓN DEL LÍMITE LÍQUIDO Y PLÁSTICO E ÍNDICE DE PLASTICIDAD DE LOS SUELOS</t>
  </si>
  <si>
    <t>CÓDIGO: GLAB-FM-173</t>
  </si>
  <si>
    <t>Método LL</t>
  </si>
  <si>
    <t>Método LP</t>
  </si>
  <si>
    <t>Línea de 25 golpes</t>
  </si>
  <si>
    <t>Mecánico</t>
  </si>
  <si>
    <t>Método</t>
  </si>
  <si>
    <t>Ítem</t>
  </si>
  <si>
    <t>Eje Vertical</t>
  </si>
  <si>
    <t>Min</t>
  </si>
  <si>
    <t>Max</t>
  </si>
  <si>
    <t>FECHA DE APLICACIÓN: SEPTIEMBRE 2022</t>
  </si>
  <si>
    <t>VERSIÓN: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</si>
</sst>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yyyy\-mm\-dd;@"/>
    <numFmt numFmtId="169" formatCode="_ * #,##0.00_ ;_ * \-#,##0.00_ ;_ * &quot;-&quot;??_ ;_ @_ "/>
    <numFmt numFmtId="170" formatCode="#,"/>
    <numFmt numFmtId="171" formatCode="_ [$€-2]\ * #,##0.00_ ;_ [$€-2]\ * \-#,##0.00_ ;_ [$€-2]\ * &quot;-&quot;??_ "/>
    <numFmt numFmtId="172" formatCode="0.000"/>
    <numFmt numFmtId="173" formatCode="&quot;M&quot;0"/>
    <numFmt numFmtId="174" formatCode="#,##0\ &quot;$&quot;;\-#,##0\ &quot;$&quot;"/>
    <numFmt numFmtId="175" formatCode="0.0000"/>
    <numFmt numFmtId="176" formatCode="_(* #,##0.00000_);_(* \(#,##0.00000\);_(* &quot;-&quot;??_);_(@_)"/>
    <numFmt numFmtId="177" formatCode="_(&quot;€&quot;* #,##0.00_);_(&quot;€&quot;* \(#,##0.00\);_(&quot;€&quot;* &quot;-&quot;??_);_(@_)"/>
    <numFmt numFmtId="178" formatCode="#,##0\ &quot;$&quot;;[Red]\-#,##0\ &quot;$&quot;"/>
    <numFmt numFmtId="179" formatCode="_-* #,##0\ _P_t_s_-;\-* #,##0\ _P_t_s_-;_-* &quot;-&quot;??\ _P_t_s_-;_-@_-"/>
    <numFmt numFmtId="180" formatCode="_(* #,##0.000_);_(* \(#,##0.000\);_(* &quot;-&quot;??_);_(@_)"/>
    <numFmt numFmtId="181" formatCode="_-* #,##0.0\ _P_t_s_-;\-* #,##0.0\ _P_t_s_-;_-* &quot;-&quot;??\ _P_t_s_-;_-@_-"/>
    <numFmt numFmtId="182" formatCode="_ * #,##0_ ;_ * \-#,##0_ ;_ * &quot;-&quot;_ ;_ @_ "/>
    <numFmt numFmtId="183" formatCode="&quot;$&quot;#,##0\ ;\(&quot;$&quot;#,##0\)"/>
    <numFmt numFmtId="184" formatCode="General_)"/>
    <numFmt numFmtId="185" formatCode="#,##0.00\ &quot;$&quot;;\-#,##0.00\ &quot;$&quot;"/>
    <numFmt numFmtId="186" formatCode="_(&quot;$&quot;* #,##0_);_(&quot;$&quot;* \(#,##0\);_(&quot;$&quot;* &quot;-&quot;_);_(@_)"/>
  </numFmts>
  <fonts count="9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b/>
      <sz val="1"/>
      <color indexed="16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10"/>
      <name val="Arial"/>
      <family val="2"/>
    </font>
    <font>
      <u/>
      <sz val="11"/>
      <color theme="10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 Rounded MT Bold"/>
      <family val="2"/>
    </font>
    <font>
      <sz val="10"/>
      <name val="Symbol"/>
      <family val="1"/>
      <charset val="2"/>
    </font>
    <font>
      <sz val="10"/>
      <color indexed="9"/>
      <name val="Arial"/>
      <family val="2"/>
    </font>
    <font>
      <sz val="10"/>
      <name val="MS Sans Serif"/>
      <family val="2"/>
    </font>
    <font>
      <i/>
      <sz val="10"/>
      <name val="MS Sans Serif"/>
      <family val="2"/>
    </font>
    <font>
      <b/>
      <sz val="13.5"/>
      <name val="Symbol"/>
      <family val="1"/>
      <charset val="2"/>
    </font>
    <font>
      <b/>
      <sz val="10"/>
      <name val="MS Sans Serif"/>
      <family val="2"/>
    </font>
    <font>
      <b/>
      <sz val="16"/>
      <name val="MS Sans Serif"/>
      <family val="2"/>
    </font>
    <font>
      <sz val="7"/>
      <name val="MS Sans Serif"/>
      <family val="2"/>
    </font>
    <font>
      <b/>
      <sz val="8.5"/>
      <name val="Arial"/>
      <family val="2"/>
    </font>
    <font>
      <sz val="6"/>
      <name val="MS Sans Serif"/>
      <family val="2"/>
    </font>
    <font>
      <sz val="8.5"/>
      <name val="MS Sans Serif"/>
      <family val="2"/>
    </font>
    <font>
      <b/>
      <sz val="7"/>
      <name val="MS Sans Serif"/>
      <family val="2"/>
    </font>
    <font>
      <sz val="7"/>
      <name val="SYMBOL"/>
      <family val="1"/>
      <charset val="2"/>
    </font>
    <font>
      <b/>
      <sz val="9"/>
      <color rgb="FF7030A0"/>
      <name val="Arial"/>
      <family val="2"/>
    </font>
    <font>
      <b/>
      <sz val="10"/>
      <color rgb="FF7030A0"/>
      <name val="Arial"/>
      <family val="2"/>
    </font>
    <font>
      <b/>
      <sz val="11"/>
      <color rgb="FF7030A0"/>
      <name val="Arial"/>
      <family val="2"/>
    </font>
    <font>
      <sz val="10"/>
      <color indexed="10"/>
      <name val="MS Sans Serif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sz val="12"/>
      <color rgb="FFFF0000"/>
      <name val="MS Sans Serif"/>
      <family val="2"/>
    </font>
    <font>
      <sz val="9"/>
      <color indexed="9"/>
      <name val="MS Sans Serif"/>
      <family val="2"/>
    </font>
    <font>
      <sz val="9"/>
      <color indexed="10"/>
      <name val="MS Sans Serif"/>
      <family val="2"/>
    </font>
    <font>
      <b/>
      <sz val="10"/>
      <color indexed="10"/>
      <name val="Arial"/>
      <family val="2"/>
    </font>
    <font>
      <sz val="10"/>
      <color indexed="14"/>
      <name val="MS Sans Serif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2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6"/>
      <name val="ALLWORK"/>
    </font>
    <font>
      <sz val="8"/>
      <color theme="1" tint="0.499984740745262"/>
      <name val="Arial"/>
      <family val="2"/>
    </font>
    <font>
      <sz val="8"/>
      <color theme="1" tint="0.249977111117893"/>
      <name val="Arial"/>
      <family val="2"/>
    </font>
    <font>
      <b/>
      <sz val="6"/>
      <color rgb="FFFF0000"/>
      <name val="MS Sans Serif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i/>
      <sz val="9"/>
      <name val="Arial"/>
      <family val="2"/>
    </font>
    <font>
      <vertAlign val="subscript"/>
      <sz val="9"/>
      <name val="Arial"/>
      <family val="2"/>
    </font>
    <font>
      <b/>
      <sz val="10"/>
      <name val="MS Sans Serif"/>
    </font>
    <font>
      <b/>
      <sz val="10"/>
      <color theme="1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8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1" fontId="1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7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7" fillId="0" borderId="0">
      <protection locked="0"/>
    </xf>
    <xf numFmtId="170" fontId="6" fillId="0" borderId="0">
      <protection locked="0"/>
    </xf>
    <xf numFmtId="170" fontId="8" fillId="0" borderId="0">
      <protection locked="0"/>
    </xf>
    <xf numFmtId="170" fontId="8" fillId="0" borderId="0">
      <protection locked="0"/>
    </xf>
    <xf numFmtId="170" fontId="6" fillId="0" borderId="0">
      <protection locked="0"/>
    </xf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5" borderId="0" applyNumberFormat="0" applyBorder="0" applyAlignment="0" applyProtection="0"/>
    <xf numFmtId="0" fontId="13" fillId="17" borderId="10" applyNumberFormat="0" applyAlignment="0" applyProtection="0"/>
    <xf numFmtId="0" fontId="14" fillId="18" borderId="11" applyNumberFormat="0" applyAlignment="0" applyProtection="0"/>
    <xf numFmtId="0" fontId="15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7" fillId="8" borderId="10" applyNumberFormat="0" applyAlignment="0" applyProtection="0"/>
    <xf numFmtId="171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13" applyNumberFormat="0" applyFont="0" applyAlignment="0" applyProtection="0"/>
    <xf numFmtId="9" fontId="1" fillId="0" borderId="0" applyFont="0" applyFill="0" applyBorder="0" applyAlignment="0" applyProtection="0"/>
    <xf numFmtId="0" fontId="20" fillId="17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16" fillId="0" borderId="17" applyNumberFormat="0" applyFill="0" applyAlignment="0" applyProtection="0"/>
    <xf numFmtId="0" fontId="26" fillId="0" borderId="18" applyNumberFormat="0" applyFill="0" applyAlignment="0" applyProtection="0"/>
    <xf numFmtId="171" fontId="1" fillId="0" borderId="0" applyFont="0" applyFill="0" applyBorder="0" applyAlignment="0" applyProtection="0"/>
    <xf numFmtId="0" fontId="1" fillId="24" borderId="13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2" fillId="0" borderId="0"/>
    <xf numFmtId="174" fontId="1" fillId="0" borderId="20">
      <alignment horizontal="right"/>
    </xf>
    <xf numFmtId="2" fontId="2" fillId="0" borderId="0"/>
    <xf numFmtId="172" fontId="2" fillId="0" borderId="0"/>
    <xf numFmtId="175" fontId="27" fillId="0" borderId="0"/>
    <xf numFmtId="176" fontId="1" fillId="0" borderId="20">
      <alignment horizontal="right"/>
    </xf>
    <xf numFmtId="3" fontId="66" fillId="0" borderId="0" applyFont="0" applyFill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164" fontId="1" fillId="0" borderId="0" applyFont="0" applyFill="0" applyBorder="0" applyAlignment="0" applyProtection="0"/>
    <xf numFmtId="0" fontId="67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78" fontId="1" fillId="0" borderId="0">
      <alignment horizontal="right"/>
    </xf>
    <xf numFmtId="179" fontId="1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>
      <alignment horizontal="right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3" fontId="70" fillId="0" borderId="0" applyFont="0" applyFill="0" applyBorder="0" applyAlignment="0" applyProtection="0"/>
    <xf numFmtId="184" fontId="71" fillId="0" borderId="0"/>
    <xf numFmtId="185" fontId="1" fillId="0" borderId="0" applyFont="0" applyFill="0" applyBorder="0" applyAlignment="0">
      <alignment horizontal="center"/>
    </xf>
    <xf numFmtId="0" fontId="1" fillId="0" borderId="0"/>
    <xf numFmtId="0" fontId="1" fillId="0" borderId="0" applyProtection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67" fillId="0" borderId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>
      <alignment vertical="top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17" borderId="10" applyNumberFormat="0" applyAlignment="0" applyProtection="0"/>
    <xf numFmtId="0" fontId="13" fillId="17" borderId="10" applyNumberFormat="0" applyAlignment="0" applyProtection="0"/>
    <xf numFmtId="0" fontId="13" fillId="17" borderId="10" applyNumberFormat="0" applyAlignment="0" applyProtection="0"/>
    <xf numFmtId="0" fontId="14" fillId="18" borderId="11" applyNumberFormat="0" applyAlignment="0" applyProtection="0"/>
    <xf numFmtId="0" fontId="15" fillId="0" borderId="12" applyNumberFormat="0" applyFill="0" applyAlignment="0" applyProtection="0"/>
    <xf numFmtId="0" fontId="14" fillId="18" borderId="11" applyNumberFormat="0" applyAlignment="0" applyProtection="0"/>
    <xf numFmtId="0" fontId="14" fillId="18" borderId="11" applyNumberFormat="0" applyAlignment="0" applyProtection="0"/>
    <xf numFmtId="165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7" fillId="8" borderId="10" applyNumberFormat="0" applyAlignment="0" applyProtection="0"/>
    <xf numFmtId="0" fontId="73" fillId="7" borderId="17" applyFill="0" applyBorder="0" applyAlignment="0" applyProtection="0"/>
    <xf numFmtId="0" fontId="74" fillId="7" borderId="17" applyFont="0" applyFill="0" applyBorder="0" applyAlignment="0" applyProtection="0"/>
    <xf numFmtId="0" fontId="75" fillId="29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77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7" fillId="8" borderId="10" applyNumberFormat="0" applyAlignment="0" applyProtection="0"/>
    <xf numFmtId="0" fontId="17" fillId="8" borderId="10" applyNumberFormat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9" fillId="23" borderId="0" applyNumberFormat="0" applyBorder="0" applyAlignment="0" applyProtection="0"/>
    <xf numFmtId="0" fontId="78" fillId="0" borderId="0"/>
    <xf numFmtId="0" fontId="1" fillId="0" borderId="0"/>
    <xf numFmtId="0" fontId="78" fillId="0" borderId="0"/>
    <xf numFmtId="0" fontId="32" fillId="0" borderId="0"/>
    <xf numFmtId="0" fontId="10" fillId="0" borderId="0"/>
    <xf numFmtId="0" fontId="10" fillId="0" borderId="0"/>
    <xf numFmtId="0" fontId="1" fillId="0" borderId="0"/>
    <xf numFmtId="0" fontId="32" fillId="0" borderId="0"/>
    <xf numFmtId="0" fontId="1" fillId="24" borderId="13" applyNumberFormat="0" applyFon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0" fillId="17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16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32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0" fontId="42" fillId="2" borderId="0" xfId="149" applyFill="1" applyProtection="1"/>
    <xf numFmtId="0" fontId="47" fillId="2" borderId="0" xfId="149" applyFont="1" applyFill="1" applyBorder="1" applyProtection="1"/>
    <xf numFmtId="167" fontId="56" fillId="2" borderId="0" xfId="149" applyNumberFormat="1" applyFont="1" applyFill="1" applyBorder="1" applyAlignment="1" applyProtection="1">
      <alignment horizontal="center"/>
    </xf>
    <xf numFmtId="0" fontId="42" fillId="2" borderId="0" xfId="149" applyFill="1" applyBorder="1" applyProtection="1"/>
    <xf numFmtId="0" fontId="59" fillId="2" borderId="0" xfId="149" applyFont="1" applyFill="1" applyProtection="1"/>
    <xf numFmtId="167" fontId="1" fillId="2" borderId="0" xfId="149" applyNumberFormat="1" applyFont="1" applyFill="1" applyBorder="1" applyAlignment="1" applyProtection="1">
      <alignment horizontal="center" vertical="center"/>
    </xf>
    <xf numFmtId="167" fontId="42" fillId="2" borderId="19" xfId="149" applyNumberFormat="1" applyFill="1" applyBorder="1" applyAlignment="1" applyProtection="1">
      <alignment horizontal="center"/>
    </xf>
    <xf numFmtId="0" fontId="42" fillId="2" borderId="19" xfId="149" applyFill="1" applyBorder="1" applyAlignment="1" applyProtection="1">
      <alignment horizontal="center"/>
    </xf>
    <xf numFmtId="167" fontId="42" fillId="2" borderId="0" xfId="149" applyNumberFormat="1" applyFill="1" applyProtection="1"/>
    <xf numFmtId="0" fontId="1" fillId="2" borderId="0" xfId="149" applyFont="1" applyFill="1" applyProtection="1"/>
    <xf numFmtId="0" fontId="1" fillId="2" borderId="0" xfId="149" applyFont="1" applyFill="1" applyAlignment="1" applyProtection="1">
      <alignment horizontal="center"/>
    </xf>
    <xf numFmtId="0" fontId="1" fillId="0" borderId="0" xfId="149" applyFont="1" applyFill="1" applyProtection="1"/>
    <xf numFmtId="0" fontId="49" fillId="2" borderId="0" xfId="149" applyFont="1" applyFill="1" applyBorder="1" applyAlignment="1" applyProtection="1"/>
    <xf numFmtId="0" fontId="48" fillId="2" borderId="9" xfId="149" applyFont="1" applyFill="1" applyBorder="1" applyProtection="1"/>
    <xf numFmtId="49" fontId="1" fillId="2" borderId="8" xfId="149" applyNumberFormat="1" applyFont="1" applyFill="1" applyBorder="1" applyAlignment="1" applyProtection="1">
      <alignment horizontal="left"/>
    </xf>
    <xf numFmtId="0" fontId="1" fillId="2" borderId="9" xfId="149" applyFont="1" applyFill="1" applyBorder="1" applyProtection="1"/>
    <xf numFmtId="0" fontId="1" fillId="2" borderId="8" xfId="149" applyFont="1" applyFill="1" applyBorder="1" applyAlignment="1" applyProtection="1">
      <alignment horizontal="centerContinuous"/>
    </xf>
    <xf numFmtId="0" fontId="1" fillId="2" borderId="0" xfId="149" applyFont="1" applyFill="1" applyBorder="1" applyAlignment="1" applyProtection="1">
      <alignment horizontal="left"/>
    </xf>
    <xf numFmtId="0" fontId="1" fillId="2" borderId="0" xfId="149" applyFont="1" applyFill="1" applyBorder="1" applyProtection="1"/>
    <xf numFmtId="0" fontId="41" fillId="2" borderId="0" xfId="149" applyFont="1" applyFill="1" applyBorder="1" applyProtection="1"/>
    <xf numFmtId="0" fontId="34" fillId="2" borderId="9" xfId="149" applyFont="1" applyFill="1" applyBorder="1" applyProtection="1"/>
    <xf numFmtId="0" fontId="34" fillId="2" borderId="0" xfId="149" applyFont="1" applyFill="1" applyBorder="1" applyProtection="1"/>
    <xf numFmtId="1" fontId="33" fillId="26" borderId="0" xfId="149" applyNumberFormat="1" applyFont="1" applyFill="1" applyBorder="1" applyAlignment="1" applyProtection="1">
      <alignment horizontal="center"/>
    </xf>
    <xf numFmtId="167" fontId="1" fillId="2" borderId="8" xfId="149" applyNumberFormat="1" applyFont="1" applyFill="1" applyBorder="1" applyAlignment="1" applyProtection="1">
      <alignment horizontal="center"/>
    </xf>
    <xf numFmtId="167" fontId="2" fillId="0" borderId="0" xfId="149" applyNumberFormat="1" applyFont="1" applyFill="1" applyBorder="1" applyAlignment="1" applyProtection="1">
      <alignment horizontal="center"/>
    </xf>
    <xf numFmtId="167" fontId="2" fillId="26" borderId="0" xfId="149" applyNumberFormat="1" applyFont="1" applyFill="1" applyBorder="1" applyAlignment="1" applyProtection="1">
      <alignment horizontal="center"/>
    </xf>
    <xf numFmtId="167" fontId="1" fillId="26" borderId="8" xfId="149" applyNumberFormat="1" applyFont="1" applyFill="1" applyBorder="1" applyAlignment="1" applyProtection="1">
      <alignment horizontal="center"/>
    </xf>
    <xf numFmtId="0" fontId="1" fillId="2" borderId="8" xfId="149" applyFont="1" applyFill="1" applyBorder="1" applyProtection="1"/>
    <xf numFmtId="173" fontId="62" fillId="2" borderId="0" xfId="149" applyNumberFormat="1" applyFont="1" applyFill="1" applyBorder="1" applyAlignment="1" applyProtection="1">
      <alignment horizontal="left"/>
    </xf>
    <xf numFmtId="0" fontId="34" fillId="2" borderId="0" xfId="149" applyFont="1" applyFill="1" applyBorder="1" applyAlignment="1" applyProtection="1">
      <alignment horizontal="centerContinuous"/>
    </xf>
    <xf numFmtId="2" fontId="1" fillId="2" borderId="8" xfId="149" applyNumberFormat="1" applyFont="1" applyFill="1" applyBorder="1" applyAlignment="1" applyProtection="1">
      <alignment horizontal="center" vertical="center"/>
    </xf>
    <xf numFmtId="0" fontId="1" fillId="2" borderId="8" xfId="149" applyFont="1" applyFill="1" applyBorder="1" applyAlignment="1" applyProtection="1">
      <alignment horizontal="center"/>
    </xf>
    <xf numFmtId="2" fontId="1" fillId="2" borderId="8" xfId="149" applyNumberFormat="1" applyFont="1" applyFill="1" applyBorder="1" applyAlignment="1" applyProtection="1">
      <alignment horizontal="center"/>
    </xf>
    <xf numFmtId="0" fontId="1" fillId="2" borderId="9" xfId="149" applyFont="1" applyFill="1" applyBorder="1" applyAlignment="1" applyProtection="1">
      <alignment horizontal="left" vertical="center"/>
    </xf>
    <xf numFmtId="0" fontId="27" fillId="26" borderId="0" xfId="70" applyFont="1" applyFill="1" applyBorder="1" applyAlignment="1" applyProtection="1">
      <alignment vertical="center" wrapText="1"/>
    </xf>
    <xf numFmtId="0" fontId="42" fillId="2" borderId="0" xfId="149" applyFont="1" applyFill="1" applyAlignment="1" applyProtection="1">
      <alignment horizontal="centerContinuous"/>
    </xf>
    <xf numFmtId="0" fontId="42" fillId="2" borderId="0" xfId="149" applyFont="1" applyFill="1" applyAlignment="1" applyProtection="1"/>
    <xf numFmtId="0" fontId="42" fillId="2" borderId="0" xfId="149" applyFont="1" applyFill="1" applyProtection="1"/>
    <xf numFmtId="0" fontId="43" fillId="2" borderId="0" xfId="149" applyFont="1" applyFill="1" applyAlignment="1" applyProtection="1">
      <alignment horizontal="center"/>
    </xf>
    <xf numFmtId="0" fontId="42" fillId="2" borderId="0" xfId="149" applyFont="1" applyFill="1" applyAlignment="1" applyProtection="1">
      <alignment horizontal="centerContinuous" vertical="top"/>
    </xf>
    <xf numFmtId="0" fontId="42" fillId="2" borderId="0" xfId="149" applyFont="1" applyFill="1" applyAlignment="1" applyProtection="1">
      <alignment vertical="top"/>
    </xf>
    <xf numFmtId="0" fontId="43" fillId="2" borderId="0" xfId="149" applyFont="1" applyFill="1" applyAlignment="1" applyProtection="1">
      <alignment horizontal="center" vertical="top"/>
    </xf>
    <xf numFmtId="0" fontId="42" fillId="2" borderId="0" xfId="149" applyFill="1" applyAlignment="1" applyProtection="1">
      <alignment vertical="top"/>
    </xf>
    <xf numFmtId="0" fontId="46" fillId="2" borderId="0" xfId="149" applyFont="1" applyFill="1" applyAlignment="1" applyProtection="1">
      <alignment horizontal="centerContinuous"/>
    </xf>
    <xf numFmtId="0" fontId="47" fillId="0" borderId="0" xfId="149" applyFont="1" applyFill="1" applyBorder="1" applyAlignment="1" applyProtection="1">
      <alignment horizontal="center"/>
    </xf>
    <xf numFmtId="2" fontId="47" fillId="2" borderId="0" xfId="149" applyNumberFormat="1" applyFont="1" applyFill="1" applyBorder="1" applyAlignment="1" applyProtection="1">
      <alignment horizontal="center"/>
    </xf>
    <xf numFmtId="0" fontId="45" fillId="2" borderId="0" xfId="149" applyFont="1" applyFill="1" applyBorder="1" applyAlignment="1" applyProtection="1">
      <alignment horizontal="left"/>
    </xf>
    <xf numFmtId="0" fontId="45" fillId="2" borderId="0" xfId="149" applyFont="1" applyFill="1" applyBorder="1" applyAlignment="1" applyProtection="1">
      <alignment horizontal="center"/>
    </xf>
    <xf numFmtId="0" fontId="42" fillId="2" borderId="0" xfId="149" applyFill="1" applyBorder="1" applyAlignment="1" applyProtection="1">
      <alignment horizontal="centerContinuous"/>
    </xf>
    <xf numFmtId="0" fontId="48" fillId="27" borderId="0" xfId="149" applyFont="1" applyFill="1" applyBorder="1" applyAlignment="1" applyProtection="1">
      <alignment vertical="center" wrapText="1"/>
    </xf>
    <xf numFmtId="0" fontId="49" fillId="2" borderId="0" xfId="149" applyFont="1" applyFill="1" applyBorder="1" applyProtection="1"/>
    <xf numFmtId="0" fontId="44" fillId="2" borderId="0" xfId="149" applyFont="1" applyFill="1" applyBorder="1" applyAlignment="1" applyProtection="1">
      <alignment horizontal="center"/>
    </xf>
    <xf numFmtId="0" fontId="42" fillId="2" borderId="0" xfId="149" applyFill="1" applyBorder="1" applyAlignment="1" applyProtection="1">
      <alignment horizontal="center"/>
    </xf>
    <xf numFmtId="0" fontId="51" fillId="2" borderId="0" xfId="149" applyFont="1" applyFill="1" applyBorder="1" applyAlignment="1" applyProtection="1"/>
    <xf numFmtId="0" fontId="50" fillId="2" borderId="0" xfId="149" applyFont="1" applyFill="1" applyBorder="1" applyProtection="1"/>
    <xf numFmtId="0" fontId="42" fillId="2" borderId="0" xfId="149" quotePrefix="1" applyFill="1" applyBorder="1" applyAlignment="1" applyProtection="1">
      <alignment horizontal="center"/>
    </xf>
    <xf numFmtId="0" fontId="47" fillId="2" borderId="0" xfId="149" applyFont="1" applyFill="1" applyBorder="1" applyAlignment="1" applyProtection="1">
      <alignment horizontal="center"/>
    </xf>
    <xf numFmtId="2" fontId="42" fillId="2" borderId="0" xfId="149" applyNumberFormat="1" applyFill="1" applyBorder="1" applyAlignment="1" applyProtection="1">
      <alignment horizontal="center"/>
    </xf>
    <xf numFmtId="167" fontId="42" fillId="2" borderId="0" xfId="149" applyNumberFormat="1" applyFill="1" applyBorder="1" applyAlignment="1" applyProtection="1">
      <alignment horizontal="center"/>
    </xf>
    <xf numFmtId="167" fontId="47" fillId="28" borderId="0" xfId="149" applyNumberFormat="1" applyFont="1" applyFill="1" applyBorder="1" applyAlignment="1" applyProtection="1">
      <alignment horizontal="center"/>
    </xf>
    <xf numFmtId="0" fontId="42" fillId="2" borderId="0" xfId="149" applyFont="1" applyFill="1" applyBorder="1" applyProtection="1"/>
    <xf numFmtId="167" fontId="42" fillId="2" borderId="0" xfId="149" applyNumberFormat="1" applyFont="1" applyFill="1" applyBorder="1" applyAlignment="1" applyProtection="1">
      <alignment horizontal="center"/>
    </xf>
    <xf numFmtId="0" fontId="57" fillId="2" borderId="0" xfId="149" applyFont="1" applyFill="1" applyBorder="1" applyProtection="1"/>
    <xf numFmtId="1" fontId="58" fillId="2" borderId="0" xfId="149" applyNumberFormat="1" applyFont="1" applyFill="1" applyBorder="1" applyAlignment="1" applyProtection="1">
      <alignment horizontal="centerContinuous"/>
    </xf>
    <xf numFmtId="167" fontId="47" fillId="2" borderId="0" xfId="149" applyNumberFormat="1" applyFont="1" applyFill="1" applyBorder="1" applyAlignment="1" applyProtection="1">
      <alignment horizontal="right"/>
    </xf>
    <xf numFmtId="0" fontId="47" fillId="2" borderId="0" xfId="149" applyFont="1" applyFill="1" applyBorder="1" applyAlignment="1" applyProtection="1">
      <alignment horizontal="left"/>
    </xf>
    <xf numFmtId="1" fontId="58" fillId="2" borderId="0" xfId="149" applyNumberFormat="1" applyFont="1" applyFill="1" applyBorder="1" applyAlignment="1" applyProtection="1">
      <alignment horizontal="center"/>
    </xf>
    <xf numFmtId="0" fontId="60" fillId="2" borderId="0" xfId="149" applyFont="1" applyFill="1" applyBorder="1" applyProtection="1"/>
    <xf numFmtId="0" fontId="61" fillId="2" borderId="0" xfId="149" applyFont="1" applyFill="1" applyBorder="1" applyAlignment="1" applyProtection="1">
      <alignment horizontal="centerContinuous"/>
    </xf>
    <xf numFmtId="0" fontId="61" fillId="2" borderId="0" xfId="149" applyFont="1" applyFill="1" applyBorder="1" applyProtection="1"/>
    <xf numFmtId="0" fontId="40" fillId="2" borderId="0" xfId="149" applyFont="1" applyFill="1" applyBorder="1" applyAlignment="1" applyProtection="1">
      <alignment horizontal="center"/>
    </xf>
    <xf numFmtId="172" fontId="42" fillId="2" borderId="0" xfId="149" applyNumberFormat="1" applyFill="1" applyBorder="1" applyAlignment="1" applyProtection="1">
      <alignment horizontal="center"/>
    </xf>
    <xf numFmtId="0" fontId="3" fillId="26" borderId="0" xfId="70" applyFont="1" applyFill="1" applyBorder="1" applyAlignment="1" applyProtection="1">
      <alignment vertical="center"/>
    </xf>
    <xf numFmtId="0" fontId="42" fillId="2" borderId="19" xfId="149" applyFont="1" applyFill="1" applyBorder="1" applyAlignment="1" applyProtection="1">
      <alignment horizontal="center" vertical="center"/>
    </xf>
    <xf numFmtId="2" fontId="42" fillId="2" borderId="19" xfId="149" applyNumberFormat="1" applyFont="1" applyFill="1" applyBorder="1" applyAlignment="1" applyProtection="1">
      <alignment horizontal="center" vertical="center"/>
    </xf>
    <xf numFmtId="0" fontId="49" fillId="25" borderId="0" xfId="149" applyFont="1" applyFill="1" applyBorder="1" applyAlignment="1" applyProtection="1"/>
    <xf numFmtId="167" fontId="42" fillId="2" borderId="0" xfId="149" applyNumberFormat="1" applyFill="1" applyAlignment="1" applyProtection="1">
      <alignment vertical="top"/>
    </xf>
    <xf numFmtId="0" fontId="2" fillId="2" borderId="0" xfId="149" applyFont="1" applyFill="1" applyBorder="1" applyAlignment="1" applyProtection="1">
      <alignment horizontal="left" vertical="center"/>
    </xf>
    <xf numFmtId="0" fontId="2" fillId="2" borderId="0" xfId="149" applyFont="1" applyFill="1" applyBorder="1" applyAlignment="1" applyProtection="1">
      <alignment vertical="center"/>
    </xf>
    <xf numFmtId="168" fontId="2" fillId="2" borderId="0" xfId="149" applyNumberFormat="1" applyFont="1" applyFill="1" applyBorder="1" applyAlignment="1" applyProtection="1">
      <alignment horizontal="center" vertical="center"/>
    </xf>
    <xf numFmtId="0" fontId="27" fillId="26" borderId="9" xfId="70" applyFont="1" applyFill="1" applyBorder="1" applyAlignment="1" applyProtection="1">
      <alignment vertical="center" wrapText="1"/>
    </xf>
    <xf numFmtId="0" fontId="27" fillId="26" borderId="4" xfId="70" applyFont="1" applyFill="1" applyBorder="1" applyAlignment="1" applyProtection="1">
      <alignment vertical="center"/>
    </xf>
    <xf numFmtId="0" fontId="27" fillId="26" borderId="22" xfId="70" applyFont="1" applyFill="1" applyBorder="1" applyAlignment="1" applyProtection="1">
      <alignment vertical="center"/>
    </xf>
    <xf numFmtId="0" fontId="27" fillId="26" borderId="22" xfId="0" applyFont="1" applyFill="1" applyBorder="1" applyAlignment="1" applyProtection="1">
      <alignment vertical="center"/>
    </xf>
    <xf numFmtId="0" fontId="27" fillId="26" borderId="0" xfId="70" applyFont="1" applyFill="1" applyBorder="1" applyAlignment="1" applyProtection="1">
      <alignment horizontal="center" vertical="center" wrapText="1"/>
    </xf>
    <xf numFmtId="0" fontId="42" fillId="2" borderId="0" xfId="149" applyFont="1" applyFill="1" applyAlignment="1" applyProtection="1">
      <alignment horizontal="center"/>
    </xf>
    <xf numFmtId="0" fontId="45" fillId="2" borderId="0" xfId="149" applyFont="1" applyFill="1" applyAlignment="1" applyProtection="1">
      <alignment horizontal="center"/>
    </xf>
    <xf numFmtId="0" fontId="46" fillId="2" borderId="0" xfId="149" applyFont="1" applyFill="1" applyAlignment="1" applyProtection="1">
      <alignment horizontal="center"/>
    </xf>
    <xf numFmtId="2" fontId="1" fillId="2" borderId="7" xfId="149" applyNumberFormat="1" applyFont="1" applyFill="1" applyBorder="1" applyAlignment="1" applyProtection="1">
      <alignment horizontal="center" vertical="center"/>
    </xf>
    <xf numFmtId="0" fontId="27" fillId="0" borderId="26" xfId="70" applyFont="1" applyFill="1" applyBorder="1" applyAlignment="1" applyProtection="1">
      <alignment vertical="top" wrapText="1"/>
    </xf>
    <xf numFmtId="0" fontId="42" fillId="2" borderId="0" xfId="149" applyFont="1" applyFill="1" applyAlignment="1" applyProtection="1">
      <alignment horizontal="center" vertical="top"/>
    </xf>
    <xf numFmtId="0" fontId="88" fillId="2" borderId="28" xfId="149" applyFont="1" applyFill="1" applyBorder="1" applyAlignment="1" applyProtection="1">
      <alignment horizontal="center"/>
    </xf>
    <xf numFmtId="0" fontId="42" fillId="2" borderId="20" xfId="149" applyFont="1" applyFill="1" applyBorder="1" applyAlignment="1" applyProtection="1"/>
    <xf numFmtId="0" fontId="42" fillId="2" borderId="25" xfId="149" applyFont="1" applyFill="1" applyBorder="1" applyAlignment="1" applyProtection="1"/>
    <xf numFmtId="0" fontId="42" fillId="2" borderId="20" xfId="149" applyFont="1" applyFill="1" applyBorder="1" applyAlignment="1" applyProtection="1">
      <alignment horizontal="center"/>
    </xf>
    <xf numFmtId="0" fontId="42" fillId="2" borderId="25" xfId="149" applyFont="1" applyFill="1" applyBorder="1" applyAlignment="1" applyProtection="1">
      <alignment horizontal="center"/>
    </xf>
    <xf numFmtId="0" fontId="4" fillId="26" borderId="9" xfId="149" applyFont="1" applyFill="1" applyBorder="1" applyAlignment="1" applyProtection="1">
      <alignment vertical="center"/>
    </xf>
    <xf numFmtId="0" fontId="85" fillId="26" borderId="0" xfId="149" applyFont="1" applyFill="1" applyBorder="1" applyAlignment="1" applyProtection="1">
      <alignment vertical="center"/>
    </xf>
    <xf numFmtId="167" fontId="1" fillId="2" borderId="0" xfId="149" applyNumberFormat="1" applyFont="1" applyFill="1" applyBorder="1" applyAlignment="1" applyProtection="1">
      <alignment horizontal="center"/>
    </xf>
    <xf numFmtId="172" fontId="1" fillId="2" borderId="0" xfId="149" applyNumberFormat="1" applyFont="1" applyFill="1" applyBorder="1" applyAlignment="1" applyProtection="1">
      <alignment horizontal="left" vertical="center"/>
    </xf>
    <xf numFmtId="167" fontId="1" fillId="26" borderId="0" xfId="149" applyNumberFormat="1" applyFont="1" applyFill="1" applyBorder="1" applyAlignment="1" applyProtection="1">
      <alignment vertical="center"/>
    </xf>
    <xf numFmtId="0" fontId="1" fillId="26" borderId="0" xfId="149" applyFont="1" applyFill="1" applyBorder="1" applyAlignment="1" applyProtection="1">
      <alignment vertical="center"/>
    </xf>
    <xf numFmtId="172" fontId="1" fillId="2" borderId="0" xfId="149" applyNumberFormat="1" applyFont="1" applyFill="1" applyBorder="1" applyAlignment="1" applyProtection="1">
      <alignment vertical="center"/>
    </xf>
    <xf numFmtId="0" fontId="4" fillId="26" borderId="8" xfId="149" applyFont="1" applyFill="1" applyBorder="1" applyAlignment="1" applyProtection="1">
      <alignment horizontal="center" vertical="center"/>
    </xf>
    <xf numFmtId="0" fontId="4" fillId="2" borderId="8" xfId="149" applyFont="1" applyFill="1" applyBorder="1" applyAlignment="1" applyProtection="1">
      <alignment horizontal="center" vertical="center"/>
    </xf>
    <xf numFmtId="0" fontId="4" fillId="2" borderId="6" xfId="149" applyFont="1" applyFill="1" applyBorder="1" applyAlignment="1" applyProtection="1">
      <alignment horizontal="left" vertical="center"/>
    </xf>
    <xf numFmtId="0" fontId="4" fillId="2" borderId="21" xfId="149" applyFont="1" applyFill="1" applyBorder="1" applyAlignment="1" applyProtection="1">
      <alignment horizontal="left" vertical="center"/>
    </xf>
    <xf numFmtId="0" fontId="57" fillId="2" borderId="21" xfId="149" applyFont="1" applyFill="1" applyBorder="1" applyAlignment="1" applyProtection="1">
      <alignment vertical="center"/>
    </xf>
    <xf numFmtId="0" fontId="4" fillId="2" borderId="5" xfId="149" applyFont="1" applyFill="1" applyBorder="1" applyAlignment="1" applyProtection="1">
      <alignment horizontal="center" vertical="center"/>
    </xf>
    <xf numFmtId="0" fontId="48" fillId="2" borderId="0" xfId="149" applyFont="1" applyFill="1" applyBorder="1" applyAlignment="1" applyProtection="1">
      <alignment vertical="center"/>
    </xf>
    <xf numFmtId="0" fontId="5" fillId="26" borderId="0" xfId="149" applyFont="1" applyFill="1" applyBorder="1" applyAlignment="1" applyProtection="1">
      <alignment vertical="center" wrapText="1"/>
    </xf>
    <xf numFmtId="0" fontId="42" fillId="26" borderId="0" xfId="149" applyFill="1" applyBorder="1" applyProtection="1"/>
    <xf numFmtId="167" fontId="1" fillId="2" borderId="0" xfId="149" applyNumberFormat="1" applyFont="1" applyFill="1" applyBorder="1" applyAlignment="1" applyProtection="1">
      <alignment horizontal="centerContinuous"/>
    </xf>
    <xf numFmtId="0" fontId="2" fillId="2" borderId="0" xfId="149" applyFont="1" applyFill="1" applyBorder="1" applyProtection="1"/>
    <xf numFmtId="2" fontId="1" fillId="2" borderId="0" xfId="149" applyNumberFormat="1" applyFont="1" applyFill="1" applyBorder="1" applyAlignment="1" applyProtection="1">
      <alignment horizontal="centerContinuous"/>
    </xf>
    <xf numFmtId="2" fontId="47" fillId="28" borderId="0" xfId="149" applyNumberFormat="1" applyFont="1" applyFill="1" applyBorder="1" applyAlignment="1" applyProtection="1">
      <alignment horizontal="center"/>
    </xf>
    <xf numFmtId="0" fontId="52" fillId="2" borderId="0" xfId="149" applyFont="1" applyFill="1" applyBorder="1" applyAlignment="1" applyProtection="1">
      <alignment horizontal="center"/>
    </xf>
    <xf numFmtId="2" fontId="53" fillId="2" borderId="0" xfId="149" applyNumberFormat="1" applyFont="1" applyFill="1" applyBorder="1" applyAlignment="1" applyProtection="1">
      <alignment horizontal="centerContinuous"/>
    </xf>
    <xf numFmtId="167" fontId="42" fillId="2" borderId="0" xfId="149" applyNumberFormat="1" applyFill="1" applyBorder="1" applyProtection="1"/>
    <xf numFmtId="172" fontId="45" fillId="2" borderId="0" xfId="149" applyNumberFormat="1" applyFont="1" applyFill="1" applyBorder="1" applyProtection="1"/>
    <xf numFmtId="2" fontId="53" fillId="2" borderId="0" xfId="149" applyNumberFormat="1" applyFont="1" applyFill="1" applyBorder="1" applyAlignment="1" applyProtection="1">
      <alignment horizontal="center"/>
    </xf>
    <xf numFmtId="0" fontId="54" fillId="2" borderId="0" xfId="149" applyFont="1" applyFill="1" applyBorder="1" applyAlignment="1" applyProtection="1">
      <alignment horizontal="center"/>
    </xf>
    <xf numFmtId="2" fontId="55" fillId="2" borderId="0" xfId="149" applyNumberFormat="1" applyFont="1" applyFill="1" applyBorder="1" applyAlignment="1" applyProtection="1">
      <alignment horizontal="centerContinuous"/>
    </xf>
    <xf numFmtId="0" fontId="64" fillId="2" borderId="0" xfId="149" applyFont="1" applyFill="1" applyBorder="1" applyAlignment="1" applyProtection="1"/>
    <xf numFmtId="0" fontId="65" fillId="2" borderId="0" xfId="149" applyFont="1" applyFill="1" applyBorder="1" applyAlignment="1" applyProtection="1">
      <alignment horizontal="left"/>
    </xf>
    <xf numFmtId="0" fontId="1" fillId="2" borderId="0" xfId="149" applyFont="1" applyFill="1" applyBorder="1" applyAlignment="1" applyProtection="1">
      <alignment horizontal="centerContinuous"/>
    </xf>
    <xf numFmtId="0" fontId="56" fillId="2" borderId="0" xfId="149" applyFont="1" applyFill="1" applyBorder="1" applyAlignment="1" applyProtection="1">
      <alignment horizontal="center"/>
    </xf>
    <xf numFmtId="0" fontId="56" fillId="2" borderId="0" xfId="149" applyFont="1" applyFill="1" applyBorder="1" applyProtection="1"/>
    <xf numFmtId="0" fontId="63" fillId="2" borderId="0" xfId="149" applyFont="1" applyFill="1" applyBorder="1" applyAlignment="1" applyProtection="1">
      <alignment horizontal="center"/>
    </xf>
    <xf numFmtId="0" fontId="42" fillId="2" borderId="8" xfId="149" applyFill="1" applyBorder="1" applyProtection="1"/>
    <xf numFmtId="0" fontId="42" fillId="2" borderId="3" xfId="149" applyFont="1" applyFill="1" applyBorder="1" applyAlignment="1" applyProtection="1">
      <alignment horizontal="center" vertical="center"/>
    </xf>
    <xf numFmtId="1" fontId="42" fillId="2" borderId="9" xfId="149" applyNumberFormat="1" applyFill="1" applyBorder="1" applyAlignment="1" applyProtection="1">
      <alignment horizontal="center"/>
    </xf>
    <xf numFmtId="1" fontId="42" fillId="2" borderId="0" xfId="149" applyNumberFormat="1" applyFill="1" applyBorder="1" applyAlignment="1" applyProtection="1">
      <alignment horizontal="center"/>
    </xf>
    <xf numFmtId="1" fontId="1" fillId="2" borderId="6" xfId="149" applyNumberFormat="1" applyFont="1" applyFill="1" applyBorder="1" applyAlignment="1" applyProtection="1">
      <alignment horizontal="center" vertical="center"/>
    </xf>
    <xf numFmtId="1" fontId="1" fillId="26" borderId="21" xfId="149" applyNumberFormat="1" applyFont="1" applyFill="1" applyBorder="1" applyAlignment="1" applyProtection="1">
      <alignment horizontal="center" vertical="center"/>
    </xf>
    <xf numFmtId="0" fontId="42" fillId="2" borderId="5" xfId="149" applyFill="1" applyBorder="1" applyProtection="1"/>
    <xf numFmtId="0" fontId="1" fillId="26" borderId="0" xfId="70" applyFont="1" applyFill="1" applyBorder="1" applyAlignment="1" applyProtection="1">
      <alignment vertical="center" wrapText="1"/>
    </xf>
    <xf numFmtId="0" fontId="1" fillId="2" borderId="9" xfId="149" applyFont="1" applyFill="1" applyBorder="1" applyAlignment="1" applyProtection="1">
      <alignment horizontal="center" vertical="center"/>
    </xf>
    <xf numFmtId="167" fontId="1" fillId="26" borderId="7" xfId="149" applyNumberFormat="1" applyFont="1" applyFill="1" applyBorder="1" applyAlignment="1" applyProtection="1">
      <alignment horizontal="left" vertical="center"/>
    </xf>
    <xf numFmtId="0" fontId="1" fillId="26" borderId="0" xfId="149" applyFont="1" applyFill="1" applyBorder="1" applyAlignment="1" applyProtection="1">
      <alignment horizontal="left" vertical="center"/>
    </xf>
    <xf numFmtId="0" fontId="1" fillId="2" borderId="0" xfId="149" applyFont="1" applyFill="1" applyBorder="1" applyAlignment="1" applyProtection="1">
      <alignment horizontal="center" vertical="center"/>
    </xf>
    <xf numFmtId="0" fontId="4" fillId="2" borderId="9" xfId="149" applyFont="1" applyFill="1" applyBorder="1" applyAlignment="1" applyProtection="1">
      <alignment horizontal="left" vertical="center"/>
    </xf>
    <xf numFmtId="0" fontId="4" fillId="2" borderId="0" xfId="149" applyFont="1" applyFill="1" applyBorder="1" applyAlignment="1" applyProtection="1">
      <alignment horizontal="left" vertical="center"/>
    </xf>
    <xf numFmtId="0" fontId="1" fillId="2" borderId="0" xfId="149" applyFont="1" applyFill="1" applyBorder="1" applyAlignment="1" applyProtection="1">
      <alignment horizontal="center"/>
    </xf>
    <xf numFmtId="0" fontId="1" fillId="2" borderId="0" xfId="149" applyFont="1" applyFill="1" applyBorder="1" applyAlignment="1" applyProtection="1">
      <alignment horizontal="left" vertical="center"/>
    </xf>
    <xf numFmtId="0" fontId="89" fillId="2" borderId="0" xfId="149" applyFont="1" applyFill="1" applyBorder="1" applyAlignment="1" applyProtection="1">
      <alignment horizontal="centerContinuous" vertical="center"/>
    </xf>
    <xf numFmtId="0" fontId="1" fillId="2" borderId="4" xfId="149" applyFont="1" applyFill="1" applyBorder="1" applyAlignment="1" applyProtection="1">
      <alignment horizontal="center" vertical="center"/>
    </xf>
    <xf numFmtId="2" fontId="1" fillId="2" borderId="22" xfId="149" applyNumberFormat="1" applyFont="1" applyFill="1" applyBorder="1" applyAlignment="1" applyProtection="1">
      <alignment horizontal="center" vertical="center"/>
    </xf>
    <xf numFmtId="2" fontId="1" fillId="2" borderId="21" xfId="149" applyNumberFormat="1" applyFont="1" applyFill="1" applyBorder="1" applyAlignment="1" applyProtection="1">
      <alignment horizontal="center" vertical="center"/>
    </xf>
    <xf numFmtId="167" fontId="1" fillId="26" borderId="5" xfId="149" applyNumberFormat="1" applyFont="1" applyFill="1" applyBorder="1" applyAlignment="1" applyProtection="1">
      <alignment horizontal="left" vertical="center"/>
    </xf>
    <xf numFmtId="0" fontId="81" fillId="2" borderId="9" xfId="149" applyFont="1" applyFill="1" applyBorder="1" applyAlignment="1" applyProtection="1">
      <alignment vertical="center"/>
    </xf>
    <xf numFmtId="0" fontId="42" fillId="2" borderId="9" xfId="149" applyFill="1" applyBorder="1" applyProtection="1"/>
    <xf numFmtId="0" fontId="81" fillId="2" borderId="0" xfId="149" applyFont="1" applyFill="1" applyBorder="1" applyAlignment="1" applyProtection="1">
      <alignment vertical="center"/>
    </xf>
    <xf numFmtId="0" fontId="2" fillId="26" borderId="22" xfId="70" applyFont="1" applyFill="1" applyBorder="1" applyAlignment="1" applyProtection="1">
      <alignment vertical="center"/>
    </xf>
    <xf numFmtId="0" fontId="2" fillId="26" borderId="22" xfId="0" applyFont="1" applyFill="1" applyBorder="1" applyAlignment="1" applyProtection="1">
      <alignment vertical="center"/>
    </xf>
    <xf numFmtId="0" fontId="2" fillId="26" borderId="7" xfId="0" applyFont="1" applyFill="1" applyBorder="1" applyAlignment="1" applyProtection="1">
      <alignment vertical="center"/>
    </xf>
    <xf numFmtId="0" fontId="5" fillId="0" borderId="4" xfId="21" applyFont="1" applyFill="1" applyBorder="1" applyAlignment="1" applyProtection="1"/>
    <xf numFmtId="168" fontId="2" fillId="26" borderId="8" xfId="70" applyNumberFormat="1" applyFont="1" applyFill="1" applyBorder="1" applyAlignment="1" applyProtection="1">
      <alignment vertical="center" wrapText="1"/>
    </xf>
    <xf numFmtId="0" fontId="4" fillId="0" borderId="9" xfId="21" applyFont="1" applyFill="1" applyBorder="1" applyAlignment="1" applyProtection="1"/>
    <xf numFmtId="0" fontId="1" fillId="26" borderId="9" xfId="21" applyFont="1" applyFill="1" applyBorder="1" applyAlignment="1" applyProtection="1"/>
    <xf numFmtId="0" fontId="4" fillId="0" borderId="6" xfId="21" applyFont="1" applyBorder="1" applyAlignment="1" applyProtection="1">
      <alignment horizontal="right"/>
    </xf>
    <xf numFmtId="0" fontId="4" fillId="0" borderId="21" xfId="21" applyFont="1" applyBorder="1" applyProtection="1"/>
    <xf numFmtId="0" fontId="4" fillId="0" borderId="5" xfId="21" applyFont="1" applyBorder="1" applyProtection="1"/>
    <xf numFmtId="168" fontId="2" fillId="26" borderId="0" xfId="70" applyNumberFormat="1" applyFont="1" applyFill="1" applyBorder="1" applyAlignment="1" applyProtection="1">
      <alignment vertical="center" wrapText="1"/>
    </xf>
    <xf numFmtId="0" fontId="1" fillId="0" borderId="9" xfId="21" applyFont="1" applyFill="1" applyBorder="1" applyAlignment="1" applyProtection="1"/>
    <xf numFmtId="0" fontId="83" fillId="0" borderId="6" xfId="21" applyFont="1" applyFill="1" applyBorder="1" applyAlignment="1" applyProtection="1"/>
    <xf numFmtId="0" fontId="79" fillId="26" borderId="9" xfId="149" applyFont="1" applyFill="1" applyBorder="1" applyAlignment="1" applyProtection="1">
      <alignment horizontal="right" vertical="center"/>
    </xf>
    <xf numFmtId="0" fontId="79" fillId="26" borderId="0" xfId="149" applyFont="1" applyFill="1" applyBorder="1" applyAlignment="1" applyProtection="1">
      <alignment horizontal="left" vertical="center"/>
      <protection locked="0"/>
    </xf>
    <xf numFmtId="0" fontId="79" fillId="26" borderId="0" xfId="149" applyFont="1" applyFill="1" applyBorder="1" applyAlignment="1" applyProtection="1">
      <alignment horizontal="right" vertical="center"/>
    </xf>
    <xf numFmtId="0" fontId="79" fillId="26" borderId="8" xfId="149" applyFont="1" applyFill="1" applyBorder="1" applyAlignment="1" applyProtection="1">
      <alignment horizontal="left" vertical="center"/>
      <protection locked="0"/>
    </xf>
    <xf numFmtId="1" fontId="79" fillId="26" borderId="9" xfId="149" applyNumberFormat="1" applyFont="1" applyFill="1" applyBorder="1" applyAlignment="1" applyProtection="1">
      <alignment horizontal="right" vertical="center"/>
    </xf>
    <xf numFmtId="1" fontId="79" fillId="26" borderId="0" xfId="149" applyNumberFormat="1" applyFont="1" applyFill="1" applyBorder="1" applyAlignment="1" applyProtection="1">
      <alignment horizontal="left" vertical="center"/>
      <protection locked="0"/>
    </xf>
    <xf numFmtId="1" fontId="79" fillId="26" borderId="0" xfId="149" applyNumberFormat="1" applyFont="1" applyFill="1" applyBorder="1" applyAlignment="1" applyProtection="1">
      <alignment horizontal="right" vertical="center"/>
    </xf>
    <xf numFmtId="1" fontId="79" fillId="26" borderId="8" xfId="149" applyNumberFormat="1" applyFont="1" applyFill="1" applyBorder="1" applyAlignment="1" applyProtection="1">
      <alignment horizontal="left" vertical="center"/>
      <protection locked="0"/>
    </xf>
    <xf numFmtId="0" fontId="42" fillId="2" borderId="20" xfId="149" applyFill="1" applyBorder="1" applyAlignment="1" applyProtection="1">
      <alignment horizontal="center"/>
    </xf>
    <xf numFmtId="0" fontId="42" fillId="2" borderId="25" xfId="149" applyFill="1" applyBorder="1" applyAlignment="1" applyProtection="1">
      <alignment horizontal="center"/>
    </xf>
    <xf numFmtId="0" fontId="1" fillId="2" borderId="0" xfId="149" applyFont="1" applyFill="1" applyAlignment="1" applyProtection="1">
      <alignment horizontal="center" vertical="center"/>
    </xf>
    <xf numFmtId="0" fontId="4" fillId="0" borderId="27" xfId="149" applyFont="1" applyFill="1" applyBorder="1" applyAlignment="1" applyProtection="1">
      <alignment vertical="top"/>
    </xf>
    <xf numFmtId="0" fontId="83" fillId="26" borderId="0" xfId="70" applyFont="1" applyFill="1" applyBorder="1" applyAlignment="1" applyProtection="1">
      <alignment horizontal="right" vertical="center" wrapText="1"/>
    </xf>
    <xf numFmtId="0" fontId="5" fillId="0" borderId="4" xfId="21" applyFont="1" applyBorder="1" applyAlignment="1" applyProtection="1">
      <alignment horizontal="center"/>
    </xf>
    <xf numFmtId="0" fontId="5" fillId="0" borderId="22" xfId="21" applyFont="1" applyBorder="1" applyAlignment="1" applyProtection="1">
      <alignment horizontal="center"/>
    </xf>
    <xf numFmtId="0" fontId="5" fillId="0" borderId="7" xfId="21" applyFont="1" applyBorder="1" applyAlignment="1" applyProtection="1">
      <alignment horizontal="center"/>
    </xf>
    <xf numFmtId="0" fontId="3" fillId="2" borderId="19" xfId="149" applyFont="1" applyFill="1" applyBorder="1" applyAlignment="1" applyProtection="1">
      <alignment horizontal="center" vertical="center"/>
    </xf>
    <xf numFmtId="0" fontId="45" fillId="2" borderId="3" xfId="149" applyFont="1" applyFill="1" applyBorder="1" applyAlignment="1" applyProtection="1">
      <alignment horizontal="center" vertical="center"/>
    </xf>
    <xf numFmtId="0" fontId="45" fillId="2" borderId="2" xfId="149" applyFont="1" applyFill="1" applyBorder="1" applyAlignment="1" applyProtection="1">
      <alignment horizontal="center" vertical="center"/>
    </xf>
    <xf numFmtId="0" fontId="45" fillId="2" borderId="1" xfId="149" applyFont="1" applyFill="1" applyBorder="1" applyAlignment="1" applyProtection="1">
      <alignment horizontal="center" vertical="center"/>
    </xf>
    <xf numFmtId="0" fontId="1" fillId="0" borderId="0" xfId="21" applyFont="1" applyFill="1" applyBorder="1" applyAlignment="1" applyProtection="1">
      <alignment horizontal="center" vertical="center"/>
    </xf>
    <xf numFmtId="0" fontId="84" fillId="26" borderId="0" xfId="70" applyFont="1" applyFill="1" applyBorder="1" applyAlignment="1" applyProtection="1">
      <alignment horizontal="right" vertical="center"/>
    </xf>
    <xf numFmtId="0" fontId="4" fillId="0" borderId="9" xfId="21" applyFont="1" applyBorder="1" applyAlignment="1" applyProtection="1">
      <alignment horizontal="center"/>
    </xf>
    <xf numFmtId="0" fontId="4" fillId="0" borderId="0" xfId="21" applyFont="1" applyAlignment="1" applyProtection="1">
      <alignment horizontal="center"/>
    </xf>
    <xf numFmtId="0" fontId="4" fillId="0" borderId="8" xfId="21" applyFont="1" applyBorder="1" applyAlignment="1" applyProtection="1">
      <alignment horizontal="center"/>
    </xf>
    <xf numFmtId="0" fontId="1" fillId="26" borderId="0" xfId="70" applyFont="1" applyFill="1" applyBorder="1" applyAlignment="1" applyProtection="1">
      <alignment horizontal="left" vertical="center" wrapText="1"/>
    </xf>
    <xf numFmtId="0" fontId="1" fillId="26" borderId="0" xfId="70" applyFont="1" applyFill="1" applyBorder="1" applyAlignment="1" applyProtection="1">
      <alignment horizontal="center" vertical="center" wrapText="1"/>
    </xf>
    <xf numFmtId="0" fontId="88" fillId="2" borderId="4" xfId="149" applyFont="1" applyFill="1" applyBorder="1" applyAlignment="1" applyProtection="1">
      <alignment horizontal="center"/>
    </xf>
    <xf numFmtId="0" fontId="88" fillId="2" borderId="22" xfId="149" applyFont="1" applyFill="1" applyBorder="1" applyAlignment="1" applyProtection="1">
      <alignment horizontal="center"/>
    </xf>
    <xf numFmtId="0" fontId="88" fillId="2" borderId="7" xfId="149" applyFont="1" applyFill="1" applyBorder="1" applyAlignment="1" applyProtection="1">
      <alignment horizontal="center"/>
    </xf>
    <xf numFmtId="0" fontId="3" fillId="2" borderId="19" xfId="149" applyFont="1" applyFill="1" applyBorder="1" applyAlignment="1" applyProtection="1">
      <alignment horizontal="center"/>
    </xf>
    <xf numFmtId="0" fontId="3" fillId="2" borderId="3" xfId="149" applyFont="1" applyFill="1" applyBorder="1" applyAlignment="1" applyProtection="1">
      <alignment horizontal="center"/>
    </xf>
    <xf numFmtId="0" fontId="48" fillId="31" borderId="3" xfId="149" applyFont="1" applyFill="1" applyBorder="1" applyAlignment="1" applyProtection="1">
      <alignment horizontal="center" vertical="center"/>
    </xf>
    <xf numFmtId="0" fontId="48" fillId="31" borderId="2" xfId="149" applyFont="1" applyFill="1" applyBorder="1" applyAlignment="1" applyProtection="1">
      <alignment horizontal="center" vertical="center"/>
    </xf>
    <xf numFmtId="0" fontId="48" fillId="31" borderId="1" xfId="149" applyFont="1" applyFill="1" applyBorder="1" applyAlignment="1" applyProtection="1">
      <alignment horizontal="center" vertical="center"/>
    </xf>
    <xf numFmtId="0" fontId="5" fillId="31" borderId="3" xfId="149" applyFont="1" applyFill="1" applyBorder="1" applyAlignment="1" applyProtection="1">
      <alignment horizontal="center" vertical="center" wrapText="1"/>
    </xf>
    <xf numFmtId="0" fontId="5" fillId="31" borderId="2" xfId="149" applyFont="1" applyFill="1" applyBorder="1" applyAlignment="1" applyProtection="1">
      <alignment horizontal="center" vertical="center" wrapText="1"/>
    </xf>
    <xf numFmtId="0" fontId="5" fillId="31" borderId="1" xfId="149" applyFont="1" applyFill="1" applyBorder="1" applyAlignment="1" applyProtection="1">
      <alignment horizontal="center" vertical="center" wrapText="1"/>
    </xf>
    <xf numFmtId="0" fontId="4" fillId="2" borderId="9" xfId="149" applyFont="1" applyFill="1" applyBorder="1" applyAlignment="1" applyProtection="1">
      <alignment horizontal="left" vertical="center"/>
    </xf>
    <xf numFmtId="0" fontId="4" fillId="2" borderId="0" xfId="149" applyFont="1" applyFill="1" applyBorder="1" applyAlignment="1" applyProtection="1">
      <alignment horizontal="left" vertical="center"/>
    </xf>
    <xf numFmtId="0" fontId="4" fillId="2" borderId="8" xfId="149" applyFont="1" applyFill="1" applyBorder="1" applyAlignment="1" applyProtection="1">
      <alignment horizontal="left" vertical="center"/>
    </xf>
    <xf numFmtId="0" fontId="5" fillId="26" borderId="9" xfId="149" applyFont="1" applyFill="1" applyBorder="1" applyAlignment="1" applyProtection="1">
      <alignment horizontal="center" vertical="center"/>
      <protection locked="0"/>
    </xf>
    <xf numFmtId="0" fontId="5" fillId="26" borderId="0" xfId="149" applyFont="1" applyFill="1" applyBorder="1" applyAlignment="1" applyProtection="1">
      <alignment horizontal="center" vertical="center"/>
      <protection locked="0"/>
    </xf>
    <xf numFmtId="0" fontId="5" fillId="26" borderId="8" xfId="149" applyFont="1" applyFill="1" applyBorder="1" applyAlignment="1" applyProtection="1">
      <alignment horizontal="center" vertical="center"/>
      <protection locked="0"/>
    </xf>
    <xf numFmtId="0" fontId="1" fillId="2" borderId="4" xfId="149" applyFont="1" applyFill="1" applyBorder="1" applyAlignment="1" applyProtection="1">
      <alignment horizontal="center" vertical="center"/>
    </xf>
    <xf numFmtId="0" fontId="1" fillId="2" borderId="22" xfId="149" applyFont="1" applyFill="1" applyBorder="1" applyAlignment="1" applyProtection="1">
      <alignment horizontal="center" vertical="center"/>
    </xf>
    <xf numFmtId="0" fontId="5" fillId="26" borderId="9" xfId="149" applyFont="1" applyFill="1" applyBorder="1" applyAlignment="1" applyProtection="1">
      <alignment horizontal="center"/>
    </xf>
    <xf numFmtId="0" fontId="5" fillId="26" borderId="0" xfId="149" applyFont="1" applyFill="1" applyBorder="1" applyAlignment="1" applyProtection="1">
      <alignment horizontal="center"/>
    </xf>
    <xf numFmtId="0" fontId="5" fillId="26" borderId="8" xfId="149" applyFont="1" applyFill="1" applyBorder="1" applyAlignment="1" applyProtection="1">
      <alignment horizontal="center"/>
    </xf>
    <xf numFmtId="0" fontId="1" fillId="2" borderId="6" xfId="149" applyFont="1" applyFill="1" applyBorder="1" applyAlignment="1" applyProtection="1">
      <alignment horizontal="center" vertical="center"/>
    </xf>
    <xf numFmtId="0" fontId="1" fillId="2" borderId="21" xfId="149" applyFont="1" applyFill="1" applyBorder="1" applyAlignment="1" applyProtection="1">
      <alignment horizontal="center" vertical="center"/>
    </xf>
    <xf numFmtId="2" fontId="79" fillId="26" borderId="9" xfId="149" applyNumberFormat="1" applyFont="1" applyFill="1" applyBorder="1" applyAlignment="1" applyProtection="1">
      <alignment horizontal="center" vertical="center"/>
      <protection locked="0"/>
    </xf>
    <xf numFmtId="2" fontId="79" fillId="26" borderId="0" xfId="149" applyNumberFormat="1" applyFont="1" applyFill="1" applyBorder="1" applyAlignment="1" applyProtection="1">
      <alignment horizontal="center" vertical="center"/>
      <protection locked="0"/>
    </xf>
    <xf numFmtId="2" fontId="79" fillId="26" borderId="8" xfId="149" applyNumberFormat="1" applyFont="1" applyFill="1" applyBorder="1" applyAlignment="1" applyProtection="1">
      <alignment horizontal="center" vertical="center"/>
      <protection locked="0"/>
    </xf>
    <xf numFmtId="0" fontId="79" fillId="26" borderId="9" xfId="149" applyFont="1" applyFill="1" applyBorder="1" applyAlignment="1" applyProtection="1">
      <alignment horizontal="center" vertical="center"/>
      <protection locked="0"/>
    </xf>
    <xf numFmtId="0" fontId="79" fillId="26" borderId="0" xfId="149" applyFont="1" applyFill="1" applyBorder="1" applyAlignment="1" applyProtection="1">
      <alignment horizontal="center" vertical="center"/>
      <protection locked="0"/>
    </xf>
    <xf numFmtId="0" fontId="79" fillId="26" borderId="8" xfId="149" applyFont="1" applyFill="1" applyBorder="1" applyAlignment="1" applyProtection="1">
      <alignment horizontal="center" vertical="center"/>
      <protection locked="0"/>
    </xf>
    <xf numFmtId="0" fontId="80" fillId="30" borderId="9" xfId="149" quotePrefix="1" applyFont="1" applyFill="1" applyBorder="1" applyAlignment="1" applyProtection="1">
      <alignment horizontal="center" vertical="center"/>
    </xf>
    <xf numFmtId="0" fontId="80" fillId="30" borderId="0" xfId="149" quotePrefix="1" applyFont="1" applyFill="1" applyBorder="1" applyAlignment="1" applyProtection="1">
      <alignment horizontal="center" vertical="center"/>
    </xf>
    <xf numFmtId="0" fontId="80" fillId="30" borderId="8" xfId="149" quotePrefix="1" applyFont="1" applyFill="1" applyBorder="1" applyAlignment="1" applyProtection="1">
      <alignment horizontal="center" vertical="center"/>
    </xf>
    <xf numFmtId="0" fontId="50" fillId="2" borderId="0" xfId="149" applyFont="1" applyFill="1" applyBorder="1" applyAlignment="1" applyProtection="1">
      <alignment horizontal="center"/>
    </xf>
    <xf numFmtId="0" fontId="48" fillId="27" borderId="0" xfId="149" applyFont="1" applyFill="1" applyBorder="1" applyAlignment="1" applyProtection="1">
      <alignment horizontal="center" vertical="center" wrapText="1"/>
    </xf>
    <xf numFmtId="0" fontId="1" fillId="2" borderId="4" xfId="149" applyFont="1" applyFill="1" applyBorder="1" applyAlignment="1" applyProtection="1">
      <alignment vertical="center"/>
    </xf>
    <xf numFmtId="0" fontId="1" fillId="2" borderId="22" xfId="149" applyFont="1" applyFill="1" applyBorder="1" applyAlignment="1" applyProtection="1">
      <alignment vertical="center"/>
    </xf>
    <xf numFmtId="1" fontId="3" fillId="26" borderId="22" xfId="149" applyNumberFormat="1" applyFont="1" applyFill="1" applyBorder="1" applyAlignment="1" applyProtection="1">
      <alignment horizontal="right" vertical="center"/>
    </xf>
    <xf numFmtId="167" fontId="1" fillId="26" borderId="22" xfId="149" applyNumberFormat="1" applyFont="1" applyFill="1" applyBorder="1" applyAlignment="1" applyProtection="1">
      <alignment horizontal="left" vertical="center"/>
    </xf>
    <xf numFmtId="167" fontId="1" fillId="26" borderId="7" xfId="149" applyNumberFormat="1" applyFont="1" applyFill="1" applyBorder="1" applyAlignment="1" applyProtection="1">
      <alignment horizontal="left" vertical="center"/>
    </xf>
    <xf numFmtId="2" fontId="79" fillId="0" borderId="6" xfId="149" applyNumberFormat="1" applyFont="1" applyFill="1" applyBorder="1" applyAlignment="1" applyProtection="1">
      <alignment horizontal="center" vertical="center"/>
    </xf>
    <xf numFmtId="2" fontId="79" fillId="0" borderId="21" xfId="149" applyNumberFormat="1" applyFont="1" applyFill="1" applyBorder="1" applyAlignment="1" applyProtection="1">
      <alignment horizontal="center" vertical="center"/>
    </xf>
    <xf numFmtId="2" fontId="79" fillId="0" borderId="5" xfId="149" applyNumberFormat="1" applyFont="1" applyFill="1" applyBorder="1" applyAlignment="1" applyProtection="1">
      <alignment horizontal="center" vertical="center"/>
    </xf>
    <xf numFmtId="172" fontId="57" fillId="2" borderId="0" xfId="149" applyNumberFormat="1" applyFont="1" applyFill="1" applyBorder="1" applyAlignment="1" applyProtection="1">
      <alignment horizontal="center"/>
    </xf>
    <xf numFmtId="0" fontId="1" fillId="2" borderId="0" xfId="149" applyFont="1" applyFill="1" applyBorder="1" applyAlignment="1" applyProtection="1">
      <alignment horizontal="center" vertical="center"/>
    </xf>
    <xf numFmtId="0" fontId="1" fillId="2" borderId="0" xfId="149" applyFont="1" applyFill="1" applyBorder="1" applyAlignment="1" applyProtection="1">
      <alignment horizontal="center" wrapText="1"/>
    </xf>
    <xf numFmtId="0" fontId="1" fillId="2" borderId="0" xfId="149" applyFont="1" applyFill="1" applyBorder="1" applyAlignment="1" applyProtection="1">
      <alignment horizontal="center"/>
    </xf>
    <xf numFmtId="0" fontId="1" fillId="2" borderId="0" xfId="149" applyFont="1" applyFill="1" applyBorder="1" applyAlignment="1" applyProtection="1">
      <alignment horizontal="left" vertical="center"/>
    </xf>
    <xf numFmtId="168" fontId="1" fillId="26" borderId="0" xfId="149" applyNumberFormat="1" applyFont="1" applyFill="1" applyBorder="1" applyAlignment="1" applyProtection="1">
      <alignment horizontal="right" vertical="center"/>
      <protection locked="0"/>
    </xf>
    <xf numFmtId="168" fontId="1" fillId="26" borderId="0" xfId="149" applyNumberFormat="1" applyFont="1" applyFill="1" applyBorder="1" applyAlignment="1" applyProtection="1">
      <alignment horizontal="left" vertical="center"/>
      <protection locked="0"/>
    </xf>
    <xf numFmtId="0" fontId="3" fillId="0" borderId="22" xfId="70" applyFont="1" applyFill="1" applyBorder="1" applyAlignment="1" applyProtection="1">
      <alignment horizontal="left" vertical="center" wrapText="1"/>
    </xf>
    <xf numFmtId="0" fontId="27" fillId="26" borderId="22" xfId="70" applyFont="1" applyFill="1" applyBorder="1" applyAlignment="1" applyProtection="1">
      <alignment horizontal="justify" vertical="center" wrapText="1"/>
      <protection locked="0"/>
    </xf>
    <xf numFmtId="0" fontId="27" fillId="26" borderId="0" xfId="70" applyFont="1" applyFill="1" applyBorder="1" applyAlignment="1" applyProtection="1">
      <alignment horizontal="justify" vertical="top" wrapText="1"/>
      <protection locked="0"/>
    </xf>
    <xf numFmtId="0" fontId="27" fillId="26" borderId="24" xfId="70" applyFont="1" applyFill="1" applyBorder="1" applyAlignment="1" applyProtection="1">
      <alignment horizontal="justify" vertical="top" wrapText="1"/>
      <protection locked="0"/>
    </xf>
    <xf numFmtId="0" fontId="86" fillId="25" borderId="24" xfId="68" applyFont="1" applyFill="1" applyBorder="1" applyAlignment="1" applyProtection="1">
      <alignment horizontal="center" vertical="center"/>
    </xf>
    <xf numFmtId="0" fontId="28" fillId="26" borderId="23" xfId="68" applyFont="1" applyFill="1" applyBorder="1" applyAlignment="1" applyProtection="1">
      <alignment horizontal="center"/>
    </xf>
    <xf numFmtId="0" fontId="30" fillId="0" borderId="0" xfId="68" applyFont="1" applyBorder="1" applyAlignment="1" applyProtection="1">
      <alignment horizontal="center" wrapText="1"/>
    </xf>
    <xf numFmtId="0" fontId="1" fillId="0" borderId="4" xfId="70" applyFont="1" applyBorder="1" applyAlignment="1" applyProtection="1">
      <alignment horizontal="center" vertical="center"/>
    </xf>
    <xf numFmtId="0" fontId="1" fillId="0" borderId="22" xfId="70" applyFont="1" applyBorder="1" applyAlignment="1" applyProtection="1">
      <alignment horizontal="center" vertical="center"/>
    </xf>
    <xf numFmtId="0" fontId="1" fillId="0" borderId="7" xfId="70" applyFont="1" applyBorder="1" applyAlignment="1" applyProtection="1">
      <alignment horizontal="center" vertical="center"/>
    </xf>
    <xf numFmtId="0" fontId="1" fillId="0" borderId="9" xfId="70" applyFont="1" applyBorder="1" applyAlignment="1" applyProtection="1">
      <alignment horizontal="center" vertical="center"/>
    </xf>
    <xf numFmtId="0" fontId="1" fillId="0" borderId="0" xfId="70" applyFont="1" applyBorder="1" applyAlignment="1" applyProtection="1">
      <alignment horizontal="center" vertical="center"/>
    </xf>
    <xf numFmtId="0" fontId="1" fillId="0" borderId="8" xfId="70" applyFont="1" applyBorder="1" applyAlignment="1" applyProtection="1">
      <alignment horizontal="center" vertical="center"/>
    </xf>
    <xf numFmtId="0" fontId="1" fillId="0" borderId="6" xfId="70" applyFont="1" applyBorder="1" applyAlignment="1" applyProtection="1">
      <alignment horizontal="center" vertical="center"/>
    </xf>
    <xf numFmtId="0" fontId="1" fillId="0" borderId="21" xfId="70" applyFont="1" applyBorder="1" applyAlignment="1" applyProtection="1">
      <alignment horizontal="center" vertical="center"/>
    </xf>
    <xf numFmtId="0" fontId="1" fillId="0" borderId="5" xfId="70" applyFont="1" applyBorder="1" applyAlignment="1" applyProtection="1">
      <alignment horizontal="center" vertical="center"/>
    </xf>
    <xf numFmtId="0" fontId="3" fillId="0" borderId="19" xfId="70" applyFont="1" applyBorder="1" applyAlignment="1" applyProtection="1">
      <alignment horizontal="center" vertical="center" wrapText="1"/>
    </xf>
    <xf numFmtId="0" fontId="82" fillId="0" borderId="19" xfId="70" applyFont="1" applyBorder="1" applyAlignment="1" applyProtection="1">
      <alignment horizontal="left" vertical="center"/>
    </xf>
    <xf numFmtId="172" fontId="1" fillId="2" borderId="0" xfId="149" applyNumberFormat="1" applyFont="1" applyFill="1" applyBorder="1" applyAlignment="1" applyProtection="1">
      <alignment horizontal="center"/>
    </xf>
    <xf numFmtId="172" fontId="1" fillId="2" borderId="8" xfId="149" applyNumberFormat="1" applyFont="1" applyFill="1" applyBorder="1" applyAlignment="1" applyProtection="1">
      <alignment horizontal="center"/>
    </xf>
    <xf numFmtId="0" fontId="1" fillId="2" borderId="9" xfId="149" applyFont="1" applyFill="1" applyBorder="1" applyAlignment="1" applyProtection="1">
      <alignment vertical="center"/>
    </xf>
    <xf numFmtId="0" fontId="1" fillId="2" borderId="0" xfId="149" applyFont="1" applyFill="1" applyBorder="1" applyAlignment="1" applyProtection="1">
      <alignment vertical="center"/>
    </xf>
    <xf numFmtId="1" fontId="3" fillId="26" borderId="0" xfId="149" applyNumberFormat="1" applyFont="1" applyFill="1" applyBorder="1" applyAlignment="1" applyProtection="1">
      <alignment horizontal="right" vertical="center"/>
    </xf>
    <xf numFmtId="0" fontId="1" fillId="26" borderId="0" xfId="149" applyFont="1" applyFill="1" applyBorder="1" applyAlignment="1" applyProtection="1">
      <alignment horizontal="left" vertical="center"/>
    </xf>
    <xf numFmtId="0" fontId="1" fillId="26" borderId="8" xfId="149" applyFont="1" applyFill="1" applyBorder="1" applyAlignment="1" applyProtection="1">
      <alignment horizontal="left" vertical="center"/>
    </xf>
    <xf numFmtId="0" fontId="1" fillId="2" borderId="6" xfId="149" applyFont="1" applyFill="1" applyBorder="1" applyAlignment="1" applyProtection="1"/>
    <xf numFmtId="0" fontId="1" fillId="2" borderId="21" xfId="149" applyFont="1" applyFill="1" applyBorder="1" applyAlignment="1" applyProtection="1"/>
    <xf numFmtId="1" fontId="3" fillId="26" borderId="21" xfId="149" applyNumberFormat="1" applyFont="1" applyFill="1" applyBorder="1" applyAlignment="1" applyProtection="1">
      <alignment horizontal="right"/>
    </xf>
    <xf numFmtId="172" fontId="1" fillId="2" borderId="21" xfId="149" applyNumberFormat="1" applyFont="1" applyFill="1" applyBorder="1" applyAlignment="1" applyProtection="1">
      <alignment horizontal="left" vertical="center"/>
    </xf>
    <xf numFmtId="172" fontId="1" fillId="2" borderId="5" xfId="149" applyNumberFormat="1" applyFont="1" applyFill="1" applyBorder="1" applyAlignment="1" applyProtection="1">
      <alignment horizontal="left" vertical="center"/>
    </xf>
  </cellXfs>
  <cellStyles count="538">
    <cellStyle name="20% - Accent1" xfId="294"/>
    <cellStyle name="20% - Accent1 2" xfId="295"/>
    <cellStyle name="20% - Accent1 2 2" xfId="426"/>
    <cellStyle name="20% - Accent1 3" xfId="427"/>
    <cellStyle name="20% - Accent2" xfId="296"/>
    <cellStyle name="20% - Accent2 2" xfId="297"/>
    <cellStyle name="20% - Accent2 2 2" xfId="428"/>
    <cellStyle name="20% - Accent2 3" xfId="429"/>
    <cellStyle name="20% - Accent3" xfId="298"/>
    <cellStyle name="20% - Accent3 2" xfId="299"/>
    <cellStyle name="20% - Accent3 2 2" xfId="430"/>
    <cellStyle name="20% - Accent3 3" xfId="431"/>
    <cellStyle name="20% - Accent4" xfId="300"/>
    <cellStyle name="20% - Accent4 2" xfId="301"/>
    <cellStyle name="20% - Accent4 2 2" xfId="432"/>
    <cellStyle name="20% - Accent4 3" xfId="433"/>
    <cellStyle name="20% - Accent5" xfId="302"/>
    <cellStyle name="20% - Accent5 2" xfId="303"/>
    <cellStyle name="20% - Accent5 2 2" xfId="434"/>
    <cellStyle name="20% - Accent5 3" xfId="435"/>
    <cellStyle name="20% - Accent6" xfId="304"/>
    <cellStyle name="20% - Accent6 2" xfId="305"/>
    <cellStyle name="20% - Accent6 2 2" xfId="436"/>
    <cellStyle name="20% - Accent6 3" xfId="437"/>
    <cellStyle name="20% - Énfasis1 2" xfId="22"/>
    <cellStyle name="20% - Énfasis1 2 2" xfId="306"/>
    <cellStyle name="20% - Énfasis1 2 2 2" xfId="438"/>
    <cellStyle name="20% - Énfasis1 2 3" xfId="439"/>
    <cellStyle name="20% - Énfasis2 2" xfId="23"/>
    <cellStyle name="20% - Énfasis2 2 2" xfId="307"/>
    <cellStyle name="20% - Énfasis2 2 2 2" xfId="440"/>
    <cellStyle name="20% - Énfasis2 2 3" xfId="441"/>
    <cellStyle name="20% - Énfasis3 2" xfId="24"/>
    <cellStyle name="20% - Énfasis3 2 2" xfId="308"/>
    <cellStyle name="20% - Énfasis3 2 2 2" xfId="442"/>
    <cellStyle name="20% - Énfasis3 2 3" xfId="443"/>
    <cellStyle name="20% - Énfasis4 2" xfId="25"/>
    <cellStyle name="20% - Énfasis4 2 2" xfId="309"/>
    <cellStyle name="20% - Énfasis4 2 2 2" xfId="444"/>
    <cellStyle name="20% - Énfasis4 2 3" xfId="445"/>
    <cellStyle name="20% - Énfasis5 2" xfId="26"/>
    <cellStyle name="20% - Énfasis5 2 2" xfId="310"/>
    <cellStyle name="20% - Énfasis5 2 2 2" xfId="446"/>
    <cellStyle name="20% - Énfasis5 2 3" xfId="447"/>
    <cellStyle name="20% - Énfasis6 2" xfId="27"/>
    <cellStyle name="20% - Énfasis6 2 2" xfId="311"/>
    <cellStyle name="20% - Énfasis6 2 2 2" xfId="448"/>
    <cellStyle name="20% - Énfasis6 2 3" xfId="449"/>
    <cellStyle name="40% - Accent1" xfId="312"/>
    <cellStyle name="40% - Accent1 2" xfId="313"/>
    <cellStyle name="40% - Accent1 2 2" xfId="450"/>
    <cellStyle name="40% - Accent1 3" xfId="451"/>
    <cellStyle name="40% - Accent2" xfId="314"/>
    <cellStyle name="40% - Accent2 2" xfId="315"/>
    <cellStyle name="40% - Accent2 2 2" xfId="452"/>
    <cellStyle name="40% - Accent2 3" xfId="453"/>
    <cellStyle name="40% - Accent3" xfId="316"/>
    <cellStyle name="40% - Accent3 2" xfId="317"/>
    <cellStyle name="40% - Accent3 2 2" xfId="454"/>
    <cellStyle name="40% - Accent3 3" xfId="455"/>
    <cellStyle name="40% - Accent4" xfId="318"/>
    <cellStyle name="40% - Accent4 2" xfId="319"/>
    <cellStyle name="40% - Accent4 2 2" xfId="456"/>
    <cellStyle name="40% - Accent4 3" xfId="457"/>
    <cellStyle name="40% - Accent5" xfId="320"/>
    <cellStyle name="40% - Accent5 2" xfId="321"/>
    <cellStyle name="40% - Accent5 2 2" xfId="458"/>
    <cellStyle name="40% - Accent5 3" xfId="459"/>
    <cellStyle name="40% - Accent6" xfId="322"/>
    <cellStyle name="40% - Accent6 2" xfId="323"/>
    <cellStyle name="40% - Accent6 2 2" xfId="460"/>
    <cellStyle name="40% - Accent6 3" xfId="461"/>
    <cellStyle name="40% - Énfasis1 2" xfId="28"/>
    <cellStyle name="40% - Énfasis1 2 2" xfId="324"/>
    <cellStyle name="40% - Énfasis1 2 2 2" xfId="462"/>
    <cellStyle name="40% - Énfasis1 2 3" xfId="463"/>
    <cellStyle name="40% - Énfasis2 2" xfId="29"/>
    <cellStyle name="40% - Énfasis2 2 2" xfId="325"/>
    <cellStyle name="40% - Énfasis2 2 2 2" xfId="464"/>
    <cellStyle name="40% - Énfasis2 2 3" xfId="465"/>
    <cellStyle name="40% - Énfasis3 2" xfId="30"/>
    <cellStyle name="40% - Énfasis3 2 2" xfId="326"/>
    <cellStyle name="40% - Énfasis3 2 2 2" xfId="466"/>
    <cellStyle name="40% - Énfasis3 2 3" xfId="467"/>
    <cellStyle name="40% - Énfasis4 2" xfId="31"/>
    <cellStyle name="40% - Énfasis4 2 2" xfId="327"/>
    <cellStyle name="40% - Énfasis4 2 2 2" xfId="468"/>
    <cellStyle name="40% - Énfasis4 2 3" xfId="469"/>
    <cellStyle name="40% - Énfasis5 2" xfId="32"/>
    <cellStyle name="40% - Énfasis5 2 2" xfId="328"/>
    <cellStyle name="40% - Énfasis5 2 2 2" xfId="470"/>
    <cellStyle name="40% - Énfasis5 2 3" xfId="471"/>
    <cellStyle name="40% - Énfasis6 2" xfId="33"/>
    <cellStyle name="40% - Énfasis6 2 2" xfId="329"/>
    <cellStyle name="40% - Énfasis6 2 2 2" xfId="472"/>
    <cellStyle name="40% - Énfasis6 2 3" xfId="473"/>
    <cellStyle name="60% - Accent1" xfId="330"/>
    <cellStyle name="60% - Accent1 2" xfId="331"/>
    <cellStyle name="60% - Accent2" xfId="332"/>
    <cellStyle name="60% - Accent2 2" xfId="333"/>
    <cellStyle name="60% - Accent3" xfId="334"/>
    <cellStyle name="60% - Accent3 2" xfId="335"/>
    <cellStyle name="60% - Accent4" xfId="336"/>
    <cellStyle name="60% - Accent4 2" xfId="337"/>
    <cellStyle name="60% - Accent5" xfId="338"/>
    <cellStyle name="60% - Accent5 2" xfId="339"/>
    <cellStyle name="60% - Accent6" xfId="340"/>
    <cellStyle name="60% - Accent6 2" xfId="341"/>
    <cellStyle name="60% - Énfasis1 2" xfId="34"/>
    <cellStyle name="60% - Énfasis1 2 2" xfId="342"/>
    <cellStyle name="60% - Énfasis2 2" xfId="35"/>
    <cellStyle name="60% - Énfasis2 2 2" xfId="343"/>
    <cellStyle name="60% - Énfasis3 2" xfId="36"/>
    <cellStyle name="60% - Énfasis3 2 2" xfId="344"/>
    <cellStyle name="60% - Énfasis4 2" xfId="37"/>
    <cellStyle name="60% - Énfasis4 2 2" xfId="345"/>
    <cellStyle name="60% - Énfasis5 2" xfId="38"/>
    <cellStyle name="60% - Énfasis5 2 2" xfId="346"/>
    <cellStyle name="60% - Énfasis6 2" xfId="39"/>
    <cellStyle name="60% - Énfasis6 2 2" xfId="347"/>
    <cellStyle name="Accent1" xfId="348"/>
    <cellStyle name="Accent1 2" xfId="349"/>
    <cellStyle name="Accent2" xfId="350"/>
    <cellStyle name="Accent2 2" xfId="351"/>
    <cellStyle name="Accent3" xfId="352"/>
    <cellStyle name="Accent3 2" xfId="353"/>
    <cellStyle name="Accent4" xfId="354"/>
    <cellStyle name="Accent4 2" xfId="355"/>
    <cellStyle name="Accent5" xfId="356"/>
    <cellStyle name="Accent5 2" xfId="357"/>
    <cellStyle name="Accent6" xfId="358"/>
    <cellStyle name="Accent6 2" xfId="359"/>
    <cellStyle name="Bad" xfId="360"/>
    <cellStyle name="Bad 2" xfId="361"/>
    <cellStyle name="Buena 2" xfId="40"/>
    <cellStyle name="Buena 2 2" xfId="362"/>
    <cellStyle name="Calculation" xfId="363"/>
    <cellStyle name="Calculation 2" xfId="364"/>
    <cellStyle name="Cálculo 2" xfId="41"/>
    <cellStyle name="Cálculo 2 2" xfId="365"/>
    <cellStyle name="Celda de comprobación 2" xfId="42"/>
    <cellStyle name="Celda de comprobación 2 2" xfId="366"/>
    <cellStyle name="Celda vinculada 2" xfId="43"/>
    <cellStyle name="Celda vinculada 2 2" xfId="367"/>
    <cellStyle name="Check Cell" xfId="368"/>
    <cellStyle name="Check Cell 2" xfId="369"/>
    <cellStyle name="CIENTOS" xfId="150"/>
    <cellStyle name="CIENTOS 2D" xfId="151"/>
    <cellStyle name="CIENTOS 3D" xfId="152"/>
    <cellStyle name="CIENTOS 4D" xfId="153"/>
    <cellStyle name="CIENTOS_Acta 01 Sep15 a Oct 31_07 Rogelio" xfId="154"/>
    <cellStyle name="Comma" xfId="4"/>
    <cellStyle name="Comma [0]" xfId="370"/>
    <cellStyle name="Comma0" xfId="155"/>
    <cellStyle name="Comma0 - Modelo5" xfId="156"/>
    <cellStyle name="Comma1 - Modelo1" xfId="157"/>
    <cellStyle name="Curren - Modelo2" xfId="158"/>
    <cellStyle name="Curren - Modelo6" xfId="159"/>
    <cellStyle name="Currency" xfId="5"/>
    <cellStyle name="Currency [0]" xfId="371"/>
    <cellStyle name="Currency0" xfId="160"/>
    <cellStyle name="Date" xfId="6"/>
    <cellStyle name="Date - Modelo4" xfId="161"/>
    <cellStyle name="Encabezado 4 2" xfId="44"/>
    <cellStyle name="Encabezado 4 2 2" xfId="372"/>
    <cellStyle name="Énfasis1 2" xfId="45"/>
    <cellStyle name="Énfasis1 2 2" xfId="373"/>
    <cellStyle name="Énfasis2 2" xfId="46"/>
    <cellStyle name="Énfasis2 2 2" xfId="374"/>
    <cellStyle name="Énfasis3 2" xfId="47"/>
    <cellStyle name="Énfasis3 2 2" xfId="375"/>
    <cellStyle name="Énfasis4 2" xfId="48"/>
    <cellStyle name="Énfasis4 2 2" xfId="376"/>
    <cellStyle name="Énfasis5 2" xfId="49"/>
    <cellStyle name="Énfasis5 2 2" xfId="377"/>
    <cellStyle name="Énfasis6 2" xfId="50"/>
    <cellStyle name="Énfasis6 2 2" xfId="378"/>
    <cellStyle name="Entrada 2" xfId="51"/>
    <cellStyle name="Entrada 2 2" xfId="379"/>
    <cellStyle name="Estilo 1" xfId="380"/>
    <cellStyle name="Estilo 2" xfId="381"/>
    <cellStyle name="Estilo 3" xfId="382"/>
    <cellStyle name="Euro" xfId="7"/>
    <cellStyle name="Euro 2" xfId="52"/>
    <cellStyle name="Euro 2 2" xfId="65"/>
    <cellStyle name="Euro 3" xfId="162"/>
    <cellStyle name="Euro 4" xfId="163"/>
    <cellStyle name="Euro 5" xfId="164"/>
    <cellStyle name="Euro_ACTAS DE OBRA CONTRATO" xfId="165"/>
    <cellStyle name="Explanatory Text" xfId="383"/>
    <cellStyle name="Explanatory Text 2" xfId="384"/>
    <cellStyle name="F2" xfId="8"/>
    <cellStyle name="F3" xfId="9"/>
    <cellStyle name="F4" xfId="10"/>
    <cellStyle name="F5" xfId="11"/>
    <cellStyle name="F6" xfId="12"/>
    <cellStyle name="F7" xfId="13"/>
    <cellStyle name="F8" xfId="14"/>
    <cellStyle name="Fixed" xfId="15"/>
    <cellStyle name="Good" xfId="385"/>
    <cellStyle name="Good 2" xfId="386"/>
    <cellStyle name="Heading 1" xfId="166"/>
    <cellStyle name="Heading 1 2" xfId="387"/>
    <cellStyle name="Heading 1 3" xfId="388"/>
    <cellStyle name="Heading 2" xfId="167"/>
    <cellStyle name="Heading 2 2" xfId="389"/>
    <cellStyle name="Heading 2 3" xfId="390"/>
    <cellStyle name="Heading 3" xfId="391"/>
    <cellStyle name="Heading 3 2" xfId="392"/>
    <cellStyle name="Heading 4" xfId="393"/>
    <cellStyle name="Heading 4 2" xfId="394"/>
    <cellStyle name="Heading1" xfId="16"/>
    <cellStyle name="Heading2" xfId="17"/>
    <cellStyle name="Hipervínculo 2" xfId="74"/>
    <cellStyle name="Hipervínculo 2 2" xfId="75"/>
    <cellStyle name="Hipervínculo 2 3" xfId="76"/>
    <cellStyle name="Hipervínculo 2 4" xfId="77"/>
    <cellStyle name="Hipervínculo 3" xfId="78"/>
    <cellStyle name="Hipervínculo 3 2" xfId="168"/>
    <cellStyle name="Hipervínculo 4" xfId="79"/>
    <cellStyle name="Hipervínculo 4 2" xfId="80"/>
    <cellStyle name="Hipervínculo 4 3" xfId="81"/>
    <cellStyle name="Hipervínculo 5" xfId="82"/>
    <cellStyle name="Hipervínculo 5 2" xfId="83"/>
    <cellStyle name="Hipervínculo 6" xfId="84"/>
    <cellStyle name="Hipervínculo 6 2" xfId="85"/>
    <cellStyle name="Hipervínculo 7" xfId="169"/>
    <cellStyle name="Incorrecto 2" xfId="53"/>
    <cellStyle name="Incorrecto 2 2" xfId="395"/>
    <cellStyle name="Input" xfId="396"/>
    <cellStyle name="Input 2" xfId="397"/>
    <cellStyle name="Linked Cell" xfId="398"/>
    <cellStyle name="Linked Cell 2" xfId="399"/>
    <cellStyle name="MILE DE MILLONES" xfId="170"/>
    <cellStyle name="MILES" xfId="171"/>
    <cellStyle name="Millares [0] 2" xfId="172"/>
    <cellStyle name="Millares [0] 2 2" xfId="173"/>
    <cellStyle name="Millares [0] 2 2 2" xfId="482"/>
    <cellStyle name="Millares [0] 2 2 2 2" xfId="483"/>
    <cellStyle name="Millares [0] 2 3" xfId="174"/>
    <cellStyle name="Millares [0] 2 3 2" xfId="484"/>
    <cellStyle name="Millares [0] 2 3 2 2" xfId="485"/>
    <cellStyle name="Millares [0] 2 4" xfId="175"/>
    <cellStyle name="Millares [0] 2 4 2" xfId="486"/>
    <cellStyle name="Millares [0] 2 4 2 2" xfId="487"/>
    <cellStyle name="Millares [0] 2 5" xfId="176"/>
    <cellStyle name="Millares [0] 2 5 2" xfId="488"/>
    <cellStyle name="Millares [0] 2 5 2 2" xfId="489"/>
    <cellStyle name="Millares [0] 2 6" xfId="490"/>
    <cellStyle name="Millares [0] 2 6 2" xfId="491"/>
    <cellStyle name="Millares 10" xfId="177"/>
    <cellStyle name="Millares 11" xfId="178"/>
    <cellStyle name="Millares 12" xfId="179"/>
    <cellStyle name="Millares 13" xfId="180"/>
    <cellStyle name="Millares 14" xfId="181"/>
    <cellStyle name="Millares 15" xfId="182"/>
    <cellStyle name="Millares 2" xfId="3"/>
    <cellStyle name="Millares 2 2" xfId="492"/>
    <cellStyle name="Millares 2 2 2" xfId="493"/>
    <cellStyle name="Millares 2 2 2 2" xfId="494"/>
    <cellStyle name="Millares 2 2 3" xfId="495"/>
    <cellStyle name="Millares 3" xfId="183"/>
    <cellStyle name="Millares 3 2" xfId="184"/>
    <cellStyle name="Millares 3 2 2" xfId="496"/>
    <cellStyle name="Millares 3 2 2 2" xfId="497"/>
    <cellStyle name="Millares 4" xfId="185"/>
    <cellStyle name="Millares 5" xfId="186"/>
    <cellStyle name="Millares 6" xfId="187"/>
    <cellStyle name="Millares 7" xfId="188"/>
    <cellStyle name="Millares 8" xfId="189"/>
    <cellStyle name="Millares 9" xfId="190"/>
    <cellStyle name="MILLONES" xfId="191"/>
    <cellStyle name="Moneda 10" xfId="192"/>
    <cellStyle name="Moneda 11" xfId="193"/>
    <cellStyle name="Moneda 12" xfId="194"/>
    <cellStyle name="Moneda 13" xfId="195"/>
    <cellStyle name="Moneda 2" xfId="196"/>
    <cellStyle name="Moneda 3" xfId="197"/>
    <cellStyle name="Moneda 4" xfId="198"/>
    <cellStyle name="Moneda 5" xfId="199"/>
    <cellStyle name="Moneda 6" xfId="200"/>
    <cellStyle name="Moneda 7" xfId="201"/>
    <cellStyle name="Moneda 8" xfId="202"/>
    <cellStyle name="Moneda 9" xfId="203"/>
    <cellStyle name="Monetario0" xfId="204"/>
    <cellStyle name="Neutral 2" xfId="54"/>
    <cellStyle name="Neutral 2 2" xfId="400"/>
    <cellStyle name="Nïrmal_PROINVER" xfId="205"/>
    <cellStyle name="No. punto" xfId="206"/>
    <cellStyle name="Normal" xfId="0" builtinId="0"/>
    <cellStyle name="Normal 10" xfId="86"/>
    <cellStyle name="Normal 10 2" xfId="207"/>
    <cellStyle name="Normal 10 2 2" xfId="498"/>
    <cellStyle name="Normal 10 3" xfId="499"/>
    <cellStyle name="Normal 10 4" xfId="500"/>
    <cellStyle name="Normal 11" xfId="208"/>
    <cellStyle name="Normal 11 2" xfId="209"/>
    <cellStyle name="Normal 12" xfId="501"/>
    <cellStyle name="Normal 12 2" xfId="502"/>
    <cellStyle name="Normal 12 2 2" xfId="503"/>
    <cellStyle name="Normal 12 3" xfId="504"/>
    <cellStyle name="Normal 13" xfId="505"/>
    <cellStyle name="Normal 2" xfId="1"/>
    <cellStyle name="Normal 2 10" xfId="210"/>
    <cellStyle name="Normal 2 10 2" xfId="149"/>
    <cellStyle name="Normal 2 2" xfId="72"/>
    <cellStyle name="Normal 2 2 2" xfId="87"/>
    <cellStyle name="Normal 2 2 2 2" xfId="88"/>
    <cellStyle name="Normal 2 2 2 2 2" xfId="211"/>
    <cellStyle name="Normal 2 2 2 2 3" xfId="212"/>
    <cellStyle name="Normal 2 2 2 3" xfId="89"/>
    <cellStyle name="Normal 2 2 2 3 2" xfId="213"/>
    <cellStyle name="Normal 2 2 2 3 3" xfId="214"/>
    <cellStyle name="Normal 2 2 2 4" xfId="90"/>
    <cellStyle name="Normal 2 2 2 4 2" xfId="215"/>
    <cellStyle name="Normal 2 2 2 5" xfId="91"/>
    <cellStyle name="Normal 2 2 2 5 2" xfId="216"/>
    <cellStyle name="Normal 2 2 2 6" xfId="217"/>
    <cellStyle name="Normal 2 2 3" xfId="92"/>
    <cellStyle name="Normal 2 2 3 2" xfId="93"/>
    <cellStyle name="Normal 2 2 3 3" xfId="218"/>
    <cellStyle name="Normal 2 2 3 3 2" xfId="219"/>
    <cellStyle name="Normal 2 2 4" xfId="94"/>
    <cellStyle name="Normal 2 2 4 2" xfId="95"/>
    <cellStyle name="Normal 2 2 4 2 2" xfId="96"/>
    <cellStyle name="Normal 2 2 4 3" xfId="220"/>
    <cellStyle name="Normal 2 2 4 3 2" xfId="221"/>
    <cellStyle name="Normal 2 2 5" xfId="97"/>
    <cellStyle name="Normal 2 2 5 2" xfId="506"/>
    <cellStyle name="Normal 2 2 6" xfId="507"/>
    <cellStyle name="Normal 2 3" xfId="98"/>
    <cellStyle name="Normal 2 3 10" xfId="222"/>
    <cellStyle name="Normal 2 3 10 2" xfId="223"/>
    <cellStyle name="Normal 2 3 10 2 2" xfId="224"/>
    <cellStyle name="Normal 2 3 11" xfId="225"/>
    <cellStyle name="Normal 2 3 12" xfId="226"/>
    <cellStyle name="Normal 2 3 13" xfId="227"/>
    <cellStyle name="Normal 2 3 14" xfId="228"/>
    <cellStyle name="Normal 2 3 15" xfId="229"/>
    <cellStyle name="Normal 2 3 16" xfId="230"/>
    <cellStyle name="Normal 2 3 17" xfId="231"/>
    <cellStyle name="Normal 2 3 17 2" xfId="232"/>
    <cellStyle name="Normal 2 3 17 3" xfId="233"/>
    <cellStyle name="Normal 2 3 18" xfId="234"/>
    <cellStyle name="Normal 2 3 2" xfId="99"/>
    <cellStyle name="Normal 2 3 3" xfId="68"/>
    <cellStyle name="Normal 2 3 3 2" xfId="235"/>
    <cellStyle name="Normal 2 3 4" xfId="236"/>
    <cellStyle name="Normal 2 3 5" xfId="237"/>
    <cellStyle name="Normal 2 3 5 2" xfId="238"/>
    <cellStyle name="Normal 2 3 5 2 2" xfId="239"/>
    <cellStyle name="Normal 2 3 5 2 2 2" xfId="240"/>
    <cellStyle name="Normal 2 3 5 3" xfId="241"/>
    <cellStyle name="Normal 2 3 5 4" xfId="242"/>
    <cellStyle name="Normal 2 3 5 5" xfId="243"/>
    <cellStyle name="Normal 2 3 5 6" xfId="244"/>
    <cellStyle name="Normal 2 3 5 7" xfId="245"/>
    <cellStyle name="Normal 2 3 5 7 2" xfId="246"/>
    <cellStyle name="Normal 2 3 5 7 2 2" xfId="247"/>
    <cellStyle name="Normal 2 3 5 7 2 2 2" xfId="248"/>
    <cellStyle name="Normal 2 3 5 7 2 2 3" xfId="249"/>
    <cellStyle name="Normal 2 3 5 7 3" xfId="250"/>
    <cellStyle name="Normal 2 3 5 7 4" xfId="251"/>
    <cellStyle name="Normal 2 3 5 7 5" xfId="252"/>
    <cellStyle name="Normal 2 3 5 7 6" xfId="253"/>
    <cellStyle name="Normal 2 3 5 7 7" xfId="254"/>
    <cellStyle name="Normal 2 3 5 7 8" xfId="255"/>
    <cellStyle name="Normal 2 3 5 7 8 2" xfId="256"/>
    <cellStyle name="Normal 2 3 5 7 8 3" xfId="257"/>
    <cellStyle name="Normal 2 3 5 7 8 4" xfId="258"/>
    <cellStyle name="Normal 2 3 5 7 8 4 2" xfId="259"/>
    <cellStyle name="Normal 2 3 5 7 8 4 3" xfId="260"/>
    <cellStyle name="Normal 2 3 5 7 8 4 3 2" xfId="261"/>
    <cellStyle name="Normal 2 3 5 7 8 4 3 3" xfId="262"/>
    <cellStyle name="Normal 2 3 5 7 8 4 3 3 2" xfId="263"/>
    <cellStyle name="Normal 2 3 5 7 8 4 4" xfId="264"/>
    <cellStyle name="Normal 2 3 6" xfId="265"/>
    <cellStyle name="Normal 2 3 7" xfId="266"/>
    <cellStyle name="Normal 2 3 8" xfId="267"/>
    <cellStyle name="Normal 2 3 9" xfId="268"/>
    <cellStyle name="Normal 2 4" xfId="70"/>
    <cellStyle name="Normal 2 4 2" xfId="73"/>
    <cellStyle name="Normal 2 4 3" xfId="269"/>
    <cellStyle name="Normal 2 4 4" xfId="270"/>
    <cellStyle name="Normal 2 5" xfId="100"/>
    <cellStyle name="Normal 2 5 2" xfId="101"/>
    <cellStyle name="Normal 2 5 2 2" xfId="102"/>
    <cellStyle name="Normal 2 6" xfId="103"/>
    <cellStyle name="Normal 2 6 2" xfId="104"/>
    <cellStyle name="Normal 2 6 2 2" xfId="105"/>
    <cellStyle name="Normal 2 6 3" xfId="106"/>
    <cellStyle name="Normal 2 6 3 2" xfId="107"/>
    <cellStyle name="Normal 2 6 3 2 2" xfId="108"/>
    <cellStyle name="Normal 2 6 3 2 3" xfId="109"/>
    <cellStyle name="Normal 2 6 3 2 3 2" xfId="110"/>
    <cellStyle name="Normal 2 6 3 2 3 2 2" xfId="111"/>
    <cellStyle name="Normal 2 6 3 2 4" xfId="112"/>
    <cellStyle name="Normal 2 6 3 2 4 2" xfId="113"/>
    <cellStyle name="Normal 2 6 4" xfId="114"/>
    <cellStyle name="Normal 2 6 5" xfId="115"/>
    <cellStyle name="Normal 2 6 5 2" xfId="271"/>
    <cellStyle name="Normal 2 6 6" xfId="116"/>
    <cellStyle name="Normal 2 6 7" xfId="117"/>
    <cellStyle name="Normal 2 6 7 2" xfId="118"/>
    <cellStyle name="Normal 2 6 7 3" xfId="119"/>
    <cellStyle name="Normal 2 6 8" xfId="120"/>
    <cellStyle name="Normal 2 6 8 2" xfId="121"/>
    <cellStyle name="Normal 2 6 8 2 2" xfId="122"/>
    <cellStyle name="Normal 2 6 8 2 3" xfId="123"/>
    <cellStyle name="Normal 2 6 8 2 4" xfId="272"/>
    <cellStyle name="Normal 2 6 8 3" xfId="124"/>
    <cellStyle name="Normal 2 7" xfId="125"/>
    <cellStyle name="Normal 2 7 2" xfId="126"/>
    <cellStyle name="Normal 2 7 3" xfId="127"/>
    <cellStyle name="Normal 2 7 4" xfId="128"/>
    <cellStyle name="Normal 2 8" xfId="129"/>
    <cellStyle name="Normal 2 8 2" xfId="273"/>
    <cellStyle name="Normal 2 8 2 2" xfId="508"/>
    <cellStyle name="Normal 2 8 3" xfId="509"/>
    <cellStyle name="Normal 2 9" xfId="274"/>
    <cellStyle name="Normal 2 9 2" xfId="510"/>
    <cellStyle name="Normal 2 9 2 2" xfId="511"/>
    <cellStyle name="Normal 2 9 3" xfId="512"/>
    <cellStyle name="Normal 2_138-09" xfId="401"/>
    <cellStyle name="Normal 3" xfId="20"/>
    <cellStyle name="Normal 3 2" xfId="21"/>
    <cellStyle name="Normal 3 3" xfId="130"/>
    <cellStyle name="Normal 3 3 2" xfId="402"/>
    <cellStyle name="Normal 3 3 2 2" xfId="513"/>
    <cellStyle name="Normal 3 3 3" xfId="403"/>
    <cellStyle name="Normal 3 4" xfId="404"/>
    <cellStyle name="Normal 3 5" xfId="405"/>
    <cellStyle name="Normal 3 5 2" xfId="406"/>
    <cellStyle name="Normal 3 6" xfId="474"/>
    <cellStyle name="Normal 3_003-10" xfId="407"/>
    <cellStyle name="Normal 4" xfId="71"/>
    <cellStyle name="Normal 4 2" xfId="131"/>
    <cellStyle name="Normal 4 2 2" xfId="514"/>
    <cellStyle name="Normal 4 3" xfId="408"/>
    <cellStyle name="Normal 4 4" xfId="537"/>
    <cellStyle name="Normal 5" xfId="132"/>
    <cellStyle name="Normal 5 2" xfId="275"/>
    <cellStyle name="Normal 5 3" xfId="276"/>
    <cellStyle name="Normal 5 4" xfId="277"/>
    <cellStyle name="Normal 5 5" xfId="278"/>
    <cellStyle name="Normal 5 6" xfId="69"/>
    <cellStyle name="Normal 6" xfId="133"/>
    <cellStyle name="Normal 6 2" xfId="134"/>
    <cellStyle name="Normal 6 2 2" xfId="135"/>
    <cellStyle name="Normal 6 2 2 2" xfId="475"/>
    <cellStyle name="Normal 6 2 3" xfId="476"/>
    <cellStyle name="Normal 6 3" xfId="279"/>
    <cellStyle name="Normal 6 3 2" xfId="515"/>
    <cellStyle name="Normal 6 3 2 2" xfId="516"/>
    <cellStyle name="Normal 6 3 3" xfId="517"/>
    <cellStyle name="Normal 6 4" xfId="280"/>
    <cellStyle name="Normal 6 4 2" xfId="518"/>
    <cellStyle name="Normal 6 4 2 2" xfId="519"/>
    <cellStyle name="Normal 6 4 3" xfId="520"/>
    <cellStyle name="Normal 7" xfId="136"/>
    <cellStyle name="Normal 7 2" xfId="521"/>
    <cellStyle name="Normal 7 2 2" xfId="522"/>
    <cellStyle name="Normal 7 3" xfId="523"/>
    <cellStyle name="Normal 8" xfId="137"/>
    <cellStyle name="Normal 8 2" xfId="138"/>
    <cellStyle name="Normal 8 2 2" xfId="524"/>
    <cellStyle name="Normal 8 3" xfId="139"/>
    <cellStyle name="Normal 8 4" xfId="140"/>
    <cellStyle name="Normal 8 4 2" xfId="141"/>
    <cellStyle name="Normal 8 5" xfId="142"/>
    <cellStyle name="Normal 8 6" xfId="143"/>
    <cellStyle name="Normal 9" xfId="144"/>
    <cellStyle name="Normal 9 2" xfId="525"/>
    <cellStyle name="Normal 9 2 2" xfId="526"/>
    <cellStyle name="Normal 9 3" xfId="527"/>
    <cellStyle name="Notas 2" xfId="55"/>
    <cellStyle name="Notas 2 2" xfId="66"/>
    <cellStyle name="Note" xfId="409"/>
    <cellStyle name="Output" xfId="410"/>
    <cellStyle name="Output 2" xfId="411"/>
    <cellStyle name="Percen - Modelo3" xfId="281"/>
    <cellStyle name="Percent" xfId="18"/>
    <cellStyle name="Porcentaje 2" xfId="2"/>
    <cellStyle name="Porcentaje 3" xfId="19"/>
    <cellStyle name="Porcentaje 4" xfId="56"/>
    <cellStyle name="Porcentaje 4 2" xfId="67"/>
    <cellStyle name="Porcentaje 4 2 2" xfId="477"/>
    <cellStyle name="Porcentaje 4 3" xfId="478"/>
    <cellStyle name="Porcentaje 5" xfId="412"/>
    <cellStyle name="Porcentaje 5 2" xfId="479"/>
    <cellStyle name="Porcentaje 6" xfId="413"/>
    <cellStyle name="Porcentaje 7" xfId="425"/>
    <cellStyle name="Porcentual 2" xfId="145"/>
    <cellStyle name="Porcentual 2 2" xfId="282"/>
    <cellStyle name="Porcentual 2 2 2" xfId="283"/>
    <cellStyle name="Porcentual 2 2 3" xfId="284"/>
    <cellStyle name="Porcentual 2 2 4" xfId="285"/>
    <cellStyle name="Porcentual 2 2 5" xfId="528"/>
    <cellStyle name="Porcentual 2 2 5 2" xfId="529"/>
    <cellStyle name="Porcentual 2 2 6" xfId="530"/>
    <cellStyle name="Porcentual 2 3" xfId="286"/>
    <cellStyle name="Porcentual 2 4" xfId="287"/>
    <cellStyle name="Porcentual 2 5" xfId="288"/>
    <cellStyle name="Porcentual 2 6" xfId="289"/>
    <cellStyle name="Porcentual 2 7" xfId="290"/>
    <cellStyle name="Porcentual 2 8" xfId="291"/>
    <cellStyle name="Porcentual 2 8 2" xfId="531"/>
    <cellStyle name="Porcentual 2 8 2 2" xfId="532"/>
    <cellStyle name="Porcentual 2 8 3" xfId="533"/>
    <cellStyle name="Porcentual 2 9" xfId="292"/>
    <cellStyle name="Porcentual 2 9 2" xfId="534"/>
    <cellStyle name="Porcentual 2 9 2 2" xfId="535"/>
    <cellStyle name="Porcentual 2 9 3" xfId="536"/>
    <cellStyle name="Porcentual 3" xfId="146"/>
    <cellStyle name="Porcentual 3 2" xfId="147"/>
    <cellStyle name="Porcentual 3 2 2" xfId="480"/>
    <cellStyle name="Porcentual 3 3" xfId="481"/>
    <cellStyle name="Porcentual 4" xfId="148"/>
    <cellStyle name="resaltado" xfId="293"/>
    <cellStyle name="Salida 2" xfId="57"/>
    <cellStyle name="Salida 2 2" xfId="414"/>
    <cellStyle name="Texto de advertencia 2" xfId="58"/>
    <cellStyle name="Texto de advertencia 2 2" xfId="415"/>
    <cellStyle name="Texto explicativo 2" xfId="59"/>
    <cellStyle name="Texto explicativo 2 2" xfId="416"/>
    <cellStyle name="Title" xfId="417"/>
    <cellStyle name="Title 2" xfId="418"/>
    <cellStyle name="Título 1 2" xfId="61"/>
    <cellStyle name="Título 1 2 2" xfId="419"/>
    <cellStyle name="Título 2 2" xfId="62"/>
    <cellStyle name="Título 2 2 2" xfId="420"/>
    <cellStyle name="Título 3 2" xfId="63"/>
    <cellStyle name="Título 3 2 2" xfId="421"/>
    <cellStyle name="Título 4" xfId="60"/>
    <cellStyle name="Título 4 2" xfId="422"/>
    <cellStyle name="Total 2" xfId="64"/>
    <cellStyle name="Warning Text" xfId="423"/>
    <cellStyle name="Warning Text 2" xfId="424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4C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CURVA DE FLUIDEZ</a:t>
            </a:r>
          </a:p>
        </c:rich>
      </c:tx>
      <c:layout>
        <c:manualLayout>
          <c:xMode val="edge"/>
          <c:yMode val="edge"/>
          <c:x val="0.3474623858637389"/>
          <c:y val="6.8361585250848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3029009014322648"/>
          <c:y val="0.20246081961995474"/>
          <c:w val="0.83496515182793163"/>
          <c:h val="0.7008668603828743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0"/>
                  <c:y val="-4.210527866842709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9-49ED-A912-C4DFB39EFD22}"/>
                </c:ext>
              </c:extLst>
            </c:dLbl>
            <c:dLbl>
              <c:idx val="2"/>
              <c:layout>
                <c:manualLayout>
                  <c:x val="-1.1737089201877934E-2"/>
                  <c:y val="-5.146200726141087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C9-49ED-A912-C4DFB39EFD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og"/>
            <c:forward val="2.5"/>
            <c:backward val="2.5"/>
            <c:dispRSqr val="0"/>
            <c:dispEq val="0"/>
          </c:trendline>
          <c:xVal>
            <c:numRef>
              <c:f>'5. Limites M1'!$AH$7:$AJ$7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'5. Limites M1'!$AH$8:$AJ$8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C9-49ED-A912-C4DFB39EFD22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5BC9-49ED-A912-C4DFB39EFD22}"/>
              </c:ext>
            </c:extLst>
          </c:dPt>
          <c:xVal>
            <c:numRef>
              <c:f>'5. Limites M1'!$AH$10:$AH$11</c:f>
              <c:numCache>
                <c:formatCode>0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'5. Limites M1'!$AI$10:$AI$11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BC9-49ED-A912-C4DFB39E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34232784"/>
        <c:axId val="-1534245840"/>
      </c:scatterChart>
      <c:valAx>
        <c:axId val="-1534232784"/>
        <c:scaling>
          <c:logBase val="10"/>
          <c:orientation val="minMax"/>
          <c:max val="4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9571914754674808"/>
              <c:y val="0.934433623428650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534245840"/>
        <c:crosses val="autoZero"/>
        <c:crossBetween val="midCat"/>
        <c:majorUnit val="10"/>
        <c:minorUnit val="10"/>
      </c:valAx>
      <c:valAx>
        <c:axId val="-1534245840"/>
        <c:scaling>
          <c:orientation val="minMax"/>
          <c:max val="35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Contenido de humedad  (%)</a:t>
                </a:r>
              </a:p>
            </c:rich>
          </c:tx>
          <c:layout>
            <c:manualLayout>
              <c:xMode val="edge"/>
              <c:yMode val="edge"/>
              <c:x val="2.3494880041403276E-2"/>
              <c:y val="0.2722472799179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534232784"/>
        <c:crossesAt val="10"/>
        <c:crossBetween val="midCat"/>
        <c:minorUnit val="1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 alignWithMargins="0">
      <c:oddHeader>&amp;N</c:oddHeader>
      <c:oddFooter>Page &amp;P</c:oddFooter>
    </c:headerFooter>
    <c:pageMargins b="1" l="0.75000000000001465" r="0.75000000000001465" t="1" header="0.511811024" footer="0.511811024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23</xdr:row>
      <xdr:rowOff>123826</xdr:rowOff>
    </xdr:from>
    <xdr:to>
      <xdr:col>22</xdr:col>
      <xdr:colOff>38101</xdr:colOff>
      <xdr:row>37</xdr:row>
      <xdr:rowOff>171450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36E34140-805C-4C1B-A304-5B52BED17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0</xdr:colOff>
      <xdr:row>12</xdr:row>
      <xdr:rowOff>0</xdr:rowOff>
    </xdr:from>
    <xdr:to>
      <xdr:col>25</xdr:col>
      <xdr:colOff>304800</xdr:colOff>
      <xdr:row>13</xdr:row>
      <xdr:rowOff>114300</xdr:rowOff>
    </xdr:to>
    <xdr:sp macro="" textlink="">
      <xdr:nvSpPr>
        <xdr:cNvPr id="4" name="AutoShape 3" descr="data:image/jpeg;base64,/9j/4AAQSkZJRgABAQEAYABgAAD/2wBDAAgGBgcGBQgHBwcJCQgKDBQNDAsLDBkSEw8UHRofHh0aHBwgJC4nICIsIxwcKDcpLDAxNDQ0Hyc5PTgyPC4zNDL/2wBDAQkJCQwLDBgNDRgyIRwhMjIyMjIyMjIyMjIyMjIyMjIyMjIyMjIyMjIyMjIyMjIyMjIyMjIyMjIyMjIyMjIyMjL/wAARCABDAR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ot83/PEf8AfdG+b/niP++6AFm/1D/SnL9xfpUMzy+S+YRjH9+lV5di4h7f36AJhS1Dvm/54j/vul3zf88R/wB90AS0VFvm/wCeI/77o3zf88R/33QBLRUW+b/niP8AvujfN/zxH/fdAEtFRb5v+eI/77o3zf8APEf990AS1HB/qR9T/Om75sf6kf8AfdQidooDI4REUElmfAA+tAFyisT/AISjSv7NOpDUbE2IbYbgXK+Xu9N3TNaizO6hlRSrDIIfqKAJ6Kg82X/nkP8Avul8yb/niP8AvugCajNZEfiCxmnuoIryzkmtV3TxpcKWiHqw7VNZalFqdql1ZSQ3Nu/3ZYZQyn6EUAaNFQB5v+eQ/wC+qdvm/wCeI/76oAlqKL70v+//AEFG+b/niP8Avuo4mlDSfuh97+97CgCzRUW+b/nkP++6N83/ADxH/ff/ANagCWiovMm/54j/AL7/APrUeZN/zxH/AH3/APWoAloqLzJv+eI/77/+tR5k3/PEf99//WoAloqLzJv+eI/77/8ArUeZN/zxH/ff/wBagCWoh/x8t/uD+Zo3zf8APEf991GHl89v3XO0fxe5oAs0VFvm/wCeI/77o8yX/niP++6AJaKKKAI5+YJP9005P9Wv0FJKQI2/3TWL4i8T6f4U0kX+oicxAY2wRF29zj0HrQBu0VhaT4r03XLtbfTvPnUwiYzrEfKXP8Jbpu9q0L3VLDTQhvryG3D52mVwucUgLtFYy+KNBkdUTWLJmY4CrMCSa1+gyegouA6iuLT4m+Hpbm+tkN4bi0IHk/Z23zZ6eWvVs11tvN9ogjm2OgkUMFcYYZ7EetFwJ6KSsrV9Vk0260uFIRIL26EDEnGwFSc/pTA1qqPbQXlibe5jWWFyQyMOG571arH1W31a60Vo9Gu4bS+3gpLPGXUANyCB6imI8h0HQ5JvFHibwOlq39mPqcd3K235I4R820e7HA/A17fcQSPbGK3mNu23Cuqg7fwPFZvh7QV0S3maWY3N/dP5l1dMMGV/p2AHAHpWzSGY39k6r/0MNx/4Dxf/ABNakCSQwIk0xmcDBkZQC34DipaiuFkaCRYmCyFSEYjIBxwaLgeNeJ7NvC/xas5tGsQP7X06S2SKNcK0v95vYZyTXbXl1B8NPAkCW9jLdRWcaq2whRkkZYn3Jq5oPhvUILz+1PEOopqOqLH5UTxR7I4k77R6nuad430DUPE3hubSLKa3g+0EeZJOGO0AgjAH0pAdFby+dbxy4xvUNj0zUtU9NiuodPhjvPKMyKFYw528ccZ5qeWaOBN8rhFzjcxwMnpRcCWooz80n+9/QVBZ6lZ6ghe0uY5QOoU8jkjkfUGuf13UbmTW9P8AD9lM0E16zyzTL95IUAzt9ySBmi4HV5HrS1y+v+L9G8GRWkWoNcBJSEVlQybcnAZ27DPc1o6Xr9nrM1wtkJnhhIH2gxkRSf7jfxY9qLga9FNBp1MAopDVPU9Rg0rT5b253+VGMkRqWY+gAHU0AXaK5LR/iBouvR2Tad9quGunK7EhO6HHeT+6PrXVZHrSuA+oh/x8t/uD+Zrmrm7m0DxZp8PnySafqzPHsdt3kzAbhg9lIzx610oI+0tz/AP60wJaKKKAI/Ij/un/AL6NHkR/3T/30akooAgkt49h4PT1Ncv4pjvb60l0PT9Lkle+t2VruQfuIVPXJzkt6AV1sn+rb6GhP9Wv0FAHAfCqz1LT/CUOk6po01i9kCnmSHHnHceQB2xjmut1DTJ7tYxbXhtdpOSIlk3f99dK1KKAOej0C+SRWbWXZQeV+yRDP4gVp3hW0s5rhbWacxoWEUOS7+wGetXqKVgPHn07xHB8TbLxP/wjcksF5am38lMbrb+6ZDng4znHTpXV+K9X1LRta8PwW624ttQvltpSwZnxtJOOcDpXa5rnfEHhKDxDe2N1cahewNYyiaFIGUKHHG7lT2NOwG79miII2nn/AGjXIa94QspL/RWtrKd0W9DTlZ5DtTa3J+bjnFdlGpVFUuXIHLN1NPoAoWmk2VhGyW8bKrHJ3SM3P4k1RTwzpMo8x4JSzMScXEg7/wC9W4elea+KNf8AEHhrxX4fl+2wHRdQuzbSQeWMr6Et6/pxTEdh/wAIro//ADwl/wDAmT/4qk/4RTR/+eEv/gTJ/wDFVl+F9WvHt9V1LWNRj/s57xlsWlCoBECRnPGcnp9K6azvrXUIBPZ3MNxETgPE4YZ+oqWMzf8AhFNH/wCfeX/wJl/+Kpf+EU0b/n2k/wDAmX/4qp7/AFZrCZYhpmoXWRnfbRBlHscsOaZaa093cpCdI1KAN/y0mhAVfqdxp2Ai/wCEU0b/AJ9pP/AmX/4qj/hFdG/59pf/AAJl/wDiqTxSurtoVwdFu47W7RC4kePeeB0A6ZPvXDeGPF2ueKLXwmbe8VbiYyvqiLGCDGhx/wAByeOKQHdjwro46W8v/gTL/wDFVcvtMhvbJ7be8auApZG5x+NWFurd7hrdJ4mnQbmjDgsB6kdalosBz3hzwpb+HbWSGKVn8xizcY5yTn16Hv6VkavbpZfEPQ9Um4tZIprHcTwsj7WXP12kV3NUZ7G21CGe2u4UmhZuUYZHQUWA4X4jadqvibRNS0DTdHlwsQlN1MvySEchI+eWz3PStDQRrc3gqzVdPTRruFY43W8PCoAN7BR074zXZwQJbwJChYqgwCzFj+Zqhr+iReINIm02a5ubaKXG97Zwr49M4PFOwGP4LutU1K2v5dT2yW63JSyuAnltNEP4iv16etbl5oen6g6vcwu7KMDbM6/yIqn4d8Mw+HVmEeo6hetLty97N5hUAYAHAwK3KAMmHwzpNtMk0VvIJEOVJnkP6Fqj1y5n063i+w6XcX08z+Wixn5UOPvOc8LW3RSA8r+Gmi6z4c1XWtL1DRmWKW6M638Y2xOp7Duee3at7TtY1Gf4g3+iXa24tYbNLiNYt2QS2OSTzxXaGubt/CENt4qk8QjU797uVBFIjsnlsg6Ljb0H50AUPEdsL/xb4bsLcAvBO95PyTsjVSBn6k4rrFhT7S+R/AO/1qOz0y0spp5oIsTTtukkJyzfie3tVgf8fLf7g/maYB9nj9D+ZpfIj/u/qakooAi81/8Ang/5j/GjzX/54P8AmP8AGpaKAK8kr+W37h+h7j/GlSV9i/uH6eo/xqSb/Uv/ALp/lSx/6tfpQAzzX/54P+Y/xo81/wDng/5j/GpaKAIvNf8A54P+Y/xo81/+eD/mP8alooAh81/+eD/p/jR5r/8APB/0/wAamooAh81/+eD/AKf40vmv/wA8H/Mf41LRQBF5r/8APB/0/wAa8y8SRw/EOW28OwWV8i2F6ZLq5aPYqBc8Ke5bOOK9RNR2/wDqV/H+dAHK+KrrSvD/AIdt5rrSmnhtHT7JAE3BXHCnA9PpVD4bNYLo96dOiu5DJdNNcSywGFXkbk7FbB2jp+Fd7S0AQLI//PF/0pfMf/ni/wClTUUAc54i8TRaD9nSbTr25e6LJElvFv3MBwDjpmsj4eeEh4T0iUvbSfbbxzLNyCEBJIQewzXdUUgPL9DurC2+MGq/ZomSOexjjVghw8obkbjwT+NelCR/+eD/AJj/ABqXFGKYEfmv/wA8H/Mf41FFI+6T9y/3/b0HvVqo4vvS/wC9/QUAM81/+eL/AKUea/8Azxk/Sp6KAIBK/wDzxf8ASnea/wDzxf8AT/GpaKAIvNf/AJ4v+n+NHmv/AM8X/T/GpaKAIfNc/wDLF/0/xo8xv+eL/p/jU1FAEQkf/ni/6VGJX+0MfJb7o4yPU1ZqMf8AHy3+4P5mgBvnP/zwf8xS+c//ADwk/T/GpaKACiiigBk3+pf/AHT/ACpU+4v0oooAdRRRQAUUUUAFFFFABRRRQAhqO3/1K/j/ADoooAlooooAKKKKACiiigAooooAKjj+9J/vf0FFFAElFFFABRRRQAUUUUAFFFFABUY/4+W/3B/M0UUASUUUUAf/2Q=="/>
        <xdr:cNvSpPr>
          <a:spLocks noChangeAspect="1" noChangeArrowheads="1"/>
        </xdr:cNvSpPr>
      </xdr:nvSpPr>
      <xdr:spPr bwMode="auto">
        <a:xfrm>
          <a:off x="7096125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25</xdr:col>
      <xdr:colOff>0</xdr:colOff>
      <xdr:row>12</xdr:row>
      <xdr:rowOff>0</xdr:rowOff>
    </xdr:from>
    <xdr:to>
      <xdr:col>25</xdr:col>
      <xdr:colOff>304800</xdr:colOff>
      <xdr:row>13</xdr:row>
      <xdr:rowOff>114300</xdr:rowOff>
    </xdr:to>
    <xdr:sp macro="" textlink="">
      <xdr:nvSpPr>
        <xdr:cNvPr id="5" name="media-preview-main-content" descr="https://us-prod.asyncgw.teams.microsoft.com/v1/objects/0-eus-d8-74d1b27cd94bfe1961e4f8e4b8a2d9a1/views/imgpsh_mobile_save"/>
        <xdr:cNvSpPr>
          <a:spLocks noChangeAspect="1" noChangeArrowheads="1"/>
        </xdr:cNvSpPr>
      </xdr:nvSpPr>
      <xdr:spPr bwMode="auto">
        <a:xfrm>
          <a:off x="7096125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114300</xdr:rowOff>
    </xdr:from>
    <xdr:to>
      <xdr:col>3</xdr:col>
      <xdr:colOff>95248</xdr:colOff>
      <xdr:row>4</xdr:row>
      <xdr:rowOff>72300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B2401766-4B63-488C-A389-959D5003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114300"/>
          <a:ext cx="723898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n.florez\AppData\Roaming\Microsoft\Excel\Apiques%20sep%20202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8. PDC M2"/>
      <sheetName val="9. W M2"/>
      <sheetName val="9. W M2 x"/>
      <sheetName val="10. Limites M2"/>
      <sheetName val="11. Clasificación M2"/>
      <sheetName val="12. M.O. M2 "/>
      <sheetName val="13. W M3"/>
      <sheetName val="14. Limites M3"/>
      <sheetName val="15. Clasificación M3"/>
      <sheetName val="16. M.O. M3"/>
    </sheetNames>
    <sheetDataSet>
      <sheetData sheetId="0"/>
      <sheetData sheetId="1">
        <row r="10">
          <cell r="AB10" t="str">
            <v/>
          </cell>
        </row>
      </sheetData>
      <sheetData sheetId="2"/>
      <sheetData sheetId="3"/>
      <sheetData sheetId="4"/>
      <sheetData sheetId="5"/>
      <sheetData sheetId="6">
        <row r="7">
          <cell r="AH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/>
      <sheetData sheetId="1"/>
      <sheetData sheetId="2">
        <row r="56">
          <cell r="A56" t="str">
            <v>--</v>
          </cell>
        </row>
      </sheetData>
      <sheetData sheetId="3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86"/>
  <sheetViews>
    <sheetView showGridLines="0" tabSelected="1" view="pageBreakPreview" zoomScaleSheetLayoutView="100" zoomScalePageLayoutView="70" workbookViewId="0">
      <selection activeCell="T6" sqref="T6"/>
    </sheetView>
  </sheetViews>
  <sheetFormatPr baseColWidth="10" defaultColWidth="9.140625" defaultRowHeight="12.75"/>
  <cols>
    <col min="1" max="19" width="3.5703125" style="1" customWidth="1"/>
    <col min="20" max="23" width="5" style="1" customWidth="1"/>
    <col min="24" max="24" width="3.5703125" style="1" customWidth="1"/>
    <col min="25" max="25" width="15" style="1" customWidth="1"/>
    <col min="26" max="26" width="6.28515625" style="1" customWidth="1"/>
    <col min="27" max="27" width="16.5703125" style="1" customWidth="1"/>
    <col min="28" max="28" width="7.7109375" style="1" customWidth="1"/>
    <col min="29" max="29" width="11.7109375" style="1" customWidth="1"/>
    <col min="30" max="30" width="16.5703125" style="1" customWidth="1"/>
    <col min="31" max="55" width="9.140625" style="1" customWidth="1"/>
    <col min="56" max="267" width="9.140625" style="1"/>
    <col min="268" max="269" width="7.7109375" style="1" customWidth="1"/>
    <col min="270" max="270" width="7.28515625" style="1" customWidth="1"/>
    <col min="271" max="271" width="9.140625" style="1" customWidth="1"/>
    <col min="272" max="272" width="7" style="1" customWidth="1"/>
    <col min="273" max="273" width="7.85546875" style="1" customWidth="1"/>
    <col min="274" max="274" width="9.85546875" style="1" customWidth="1"/>
    <col min="275" max="275" width="10.140625" style="1" customWidth="1"/>
    <col min="276" max="276" width="9" style="1" customWidth="1"/>
    <col min="277" max="277" width="9.42578125" style="1" customWidth="1"/>
    <col min="278" max="278" width="8.5703125" style="1" customWidth="1"/>
    <col min="279" max="279" width="6.42578125" style="1" customWidth="1"/>
    <col min="280" max="280" width="9.140625" style="1" customWidth="1"/>
    <col min="281" max="281" width="22.28515625" style="1" customWidth="1"/>
    <col min="282" max="282" width="25.7109375" style="1" customWidth="1"/>
    <col min="283" max="283" width="11.28515625" style="1" customWidth="1"/>
    <col min="284" max="284" width="19.85546875" style="1" customWidth="1"/>
    <col min="285" max="285" width="27.7109375" style="1" customWidth="1"/>
    <col min="286" max="286" width="10.28515625" style="1" customWidth="1"/>
    <col min="287" max="523" width="9.140625" style="1"/>
    <col min="524" max="525" width="7.7109375" style="1" customWidth="1"/>
    <col min="526" max="526" width="7.28515625" style="1" customWidth="1"/>
    <col min="527" max="527" width="9.140625" style="1" customWidth="1"/>
    <col min="528" max="528" width="7" style="1" customWidth="1"/>
    <col min="529" max="529" width="7.85546875" style="1" customWidth="1"/>
    <col min="530" max="530" width="9.85546875" style="1" customWidth="1"/>
    <col min="531" max="531" width="10.140625" style="1" customWidth="1"/>
    <col min="532" max="532" width="9" style="1" customWidth="1"/>
    <col min="533" max="533" width="9.42578125" style="1" customWidth="1"/>
    <col min="534" max="534" width="8.5703125" style="1" customWidth="1"/>
    <col min="535" max="535" width="6.42578125" style="1" customWidth="1"/>
    <col min="536" max="536" width="9.140625" style="1" customWidth="1"/>
    <col min="537" max="537" width="22.28515625" style="1" customWidth="1"/>
    <col min="538" max="538" width="25.7109375" style="1" customWidth="1"/>
    <col min="539" max="539" width="11.28515625" style="1" customWidth="1"/>
    <col min="540" max="540" width="19.85546875" style="1" customWidth="1"/>
    <col min="541" max="541" width="27.7109375" style="1" customWidth="1"/>
    <col min="542" max="542" width="10.28515625" style="1" customWidth="1"/>
    <col min="543" max="779" width="9.140625" style="1"/>
    <col min="780" max="781" width="7.7109375" style="1" customWidth="1"/>
    <col min="782" max="782" width="7.28515625" style="1" customWidth="1"/>
    <col min="783" max="783" width="9.140625" style="1" customWidth="1"/>
    <col min="784" max="784" width="7" style="1" customWidth="1"/>
    <col min="785" max="785" width="7.85546875" style="1" customWidth="1"/>
    <col min="786" max="786" width="9.85546875" style="1" customWidth="1"/>
    <col min="787" max="787" width="10.140625" style="1" customWidth="1"/>
    <col min="788" max="788" width="9" style="1" customWidth="1"/>
    <col min="789" max="789" width="9.42578125" style="1" customWidth="1"/>
    <col min="790" max="790" width="8.5703125" style="1" customWidth="1"/>
    <col min="791" max="791" width="6.42578125" style="1" customWidth="1"/>
    <col min="792" max="792" width="9.140625" style="1" customWidth="1"/>
    <col min="793" max="793" width="22.28515625" style="1" customWidth="1"/>
    <col min="794" max="794" width="25.7109375" style="1" customWidth="1"/>
    <col min="795" max="795" width="11.28515625" style="1" customWidth="1"/>
    <col min="796" max="796" width="19.85546875" style="1" customWidth="1"/>
    <col min="797" max="797" width="27.7109375" style="1" customWidth="1"/>
    <col min="798" max="798" width="10.28515625" style="1" customWidth="1"/>
    <col min="799" max="1035" width="9.140625" style="1"/>
    <col min="1036" max="1037" width="7.7109375" style="1" customWidth="1"/>
    <col min="1038" max="1038" width="7.28515625" style="1" customWidth="1"/>
    <col min="1039" max="1039" width="9.140625" style="1" customWidth="1"/>
    <col min="1040" max="1040" width="7" style="1" customWidth="1"/>
    <col min="1041" max="1041" width="7.85546875" style="1" customWidth="1"/>
    <col min="1042" max="1042" width="9.85546875" style="1" customWidth="1"/>
    <col min="1043" max="1043" width="10.140625" style="1" customWidth="1"/>
    <col min="1044" max="1044" width="9" style="1" customWidth="1"/>
    <col min="1045" max="1045" width="9.42578125" style="1" customWidth="1"/>
    <col min="1046" max="1046" width="8.5703125" style="1" customWidth="1"/>
    <col min="1047" max="1047" width="6.42578125" style="1" customWidth="1"/>
    <col min="1048" max="1048" width="9.140625" style="1" customWidth="1"/>
    <col min="1049" max="1049" width="22.28515625" style="1" customWidth="1"/>
    <col min="1050" max="1050" width="25.7109375" style="1" customWidth="1"/>
    <col min="1051" max="1051" width="11.28515625" style="1" customWidth="1"/>
    <col min="1052" max="1052" width="19.85546875" style="1" customWidth="1"/>
    <col min="1053" max="1053" width="27.7109375" style="1" customWidth="1"/>
    <col min="1054" max="1054" width="10.28515625" style="1" customWidth="1"/>
    <col min="1055" max="1291" width="9.140625" style="1"/>
    <col min="1292" max="1293" width="7.7109375" style="1" customWidth="1"/>
    <col min="1294" max="1294" width="7.28515625" style="1" customWidth="1"/>
    <col min="1295" max="1295" width="9.140625" style="1" customWidth="1"/>
    <col min="1296" max="1296" width="7" style="1" customWidth="1"/>
    <col min="1297" max="1297" width="7.85546875" style="1" customWidth="1"/>
    <col min="1298" max="1298" width="9.85546875" style="1" customWidth="1"/>
    <col min="1299" max="1299" width="10.140625" style="1" customWidth="1"/>
    <col min="1300" max="1300" width="9" style="1" customWidth="1"/>
    <col min="1301" max="1301" width="9.42578125" style="1" customWidth="1"/>
    <col min="1302" max="1302" width="8.5703125" style="1" customWidth="1"/>
    <col min="1303" max="1303" width="6.42578125" style="1" customWidth="1"/>
    <col min="1304" max="1304" width="9.140625" style="1" customWidth="1"/>
    <col min="1305" max="1305" width="22.28515625" style="1" customWidth="1"/>
    <col min="1306" max="1306" width="25.7109375" style="1" customWidth="1"/>
    <col min="1307" max="1307" width="11.28515625" style="1" customWidth="1"/>
    <col min="1308" max="1308" width="19.85546875" style="1" customWidth="1"/>
    <col min="1309" max="1309" width="27.7109375" style="1" customWidth="1"/>
    <col min="1310" max="1310" width="10.28515625" style="1" customWidth="1"/>
    <col min="1311" max="1547" width="9.140625" style="1"/>
    <col min="1548" max="1549" width="7.7109375" style="1" customWidth="1"/>
    <col min="1550" max="1550" width="7.28515625" style="1" customWidth="1"/>
    <col min="1551" max="1551" width="9.140625" style="1" customWidth="1"/>
    <col min="1552" max="1552" width="7" style="1" customWidth="1"/>
    <col min="1553" max="1553" width="7.85546875" style="1" customWidth="1"/>
    <col min="1554" max="1554" width="9.85546875" style="1" customWidth="1"/>
    <col min="1555" max="1555" width="10.140625" style="1" customWidth="1"/>
    <col min="1556" max="1556" width="9" style="1" customWidth="1"/>
    <col min="1557" max="1557" width="9.42578125" style="1" customWidth="1"/>
    <col min="1558" max="1558" width="8.5703125" style="1" customWidth="1"/>
    <col min="1559" max="1559" width="6.42578125" style="1" customWidth="1"/>
    <col min="1560" max="1560" width="9.140625" style="1" customWidth="1"/>
    <col min="1561" max="1561" width="22.28515625" style="1" customWidth="1"/>
    <col min="1562" max="1562" width="25.7109375" style="1" customWidth="1"/>
    <col min="1563" max="1563" width="11.28515625" style="1" customWidth="1"/>
    <col min="1564" max="1564" width="19.85546875" style="1" customWidth="1"/>
    <col min="1565" max="1565" width="27.7109375" style="1" customWidth="1"/>
    <col min="1566" max="1566" width="10.28515625" style="1" customWidth="1"/>
    <col min="1567" max="1803" width="9.140625" style="1"/>
    <col min="1804" max="1805" width="7.7109375" style="1" customWidth="1"/>
    <col min="1806" max="1806" width="7.28515625" style="1" customWidth="1"/>
    <col min="1807" max="1807" width="9.140625" style="1" customWidth="1"/>
    <col min="1808" max="1808" width="7" style="1" customWidth="1"/>
    <col min="1809" max="1809" width="7.85546875" style="1" customWidth="1"/>
    <col min="1810" max="1810" width="9.85546875" style="1" customWidth="1"/>
    <col min="1811" max="1811" width="10.140625" style="1" customWidth="1"/>
    <col min="1812" max="1812" width="9" style="1" customWidth="1"/>
    <col min="1813" max="1813" width="9.42578125" style="1" customWidth="1"/>
    <col min="1814" max="1814" width="8.5703125" style="1" customWidth="1"/>
    <col min="1815" max="1815" width="6.42578125" style="1" customWidth="1"/>
    <col min="1816" max="1816" width="9.140625" style="1" customWidth="1"/>
    <col min="1817" max="1817" width="22.28515625" style="1" customWidth="1"/>
    <col min="1818" max="1818" width="25.7109375" style="1" customWidth="1"/>
    <col min="1819" max="1819" width="11.28515625" style="1" customWidth="1"/>
    <col min="1820" max="1820" width="19.85546875" style="1" customWidth="1"/>
    <col min="1821" max="1821" width="27.7109375" style="1" customWidth="1"/>
    <col min="1822" max="1822" width="10.28515625" style="1" customWidth="1"/>
    <col min="1823" max="2059" width="9.140625" style="1"/>
    <col min="2060" max="2061" width="7.7109375" style="1" customWidth="1"/>
    <col min="2062" max="2062" width="7.28515625" style="1" customWidth="1"/>
    <col min="2063" max="2063" width="9.140625" style="1" customWidth="1"/>
    <col min="2064" max="2064" width="7" style="1" customWidth="1"/>
    <col min="2065" max="2065" width="7.85546875" style="1" customWidth="1"/>
    <col min="2066" max="2066" width="9.85546875" style="1" customWidth="1"/>
    <col min="2067" max="2067" width="10.140625" style="1" customWidth="1"/>
    <col min="2068" max="2068" width="9" style="1" customWidth="1"/>
    <col min="2069" max="2069" width="9.42578125" style="1" customWidth="1"/>
    <col min="2070" max="2070" width="8.5703125" style="1" customWidth="1"/>
    <col min="2071" max="2071" width="6.42578125" style="1" customWidth="1"/>
    <col min="2072" max="2072" width="9.140625" style="1" customWidth="1"/>
    <col min="2073" max="2073" width="22.28515625" style="1" customWidth="1"/>
    <col min="2074" max="2074" width="25.7109375" style="1" customWidth="1"/>
    <col min="2075" max="2075" width="11.28515625" style="1" customWidth="1"/>
    <col min="2076" max="2076" width="19.85546875" style="1" customWidth="1"/>
    <col min="2077" max="2077" width="27.7109375" style="1" customWidth="1"/>
    <col min="2078" max="2078" width="10.28515625" style="1" customWidth="1"/>
    <col min="2079" max="2315" width="9.140625" style="1"/>
    <col min="2316" max="2317" width="7.7109375" style="1" customWidth="1"/>
    <col min="2318" max="2318" width="7.28515625" style="1" customWidth="1"/>
    <col min="2319" max="2319" width="9.140625" style="1" customWidth="1"/>
    <col min="2320" max="2320" width="7" style="1" customWidth="1"/>
    <col min="2321" max="2321" width="7.85546875" style="1" customWidth="1"/>
    <col min="2322" max="2322" width="9.85546875" style="1" customWidth="1"/>
    <col min="2323" max="2323" width="10.140625" style="1" customWidth="1"/>
    <col min="2324" max="2324" width="9" style="1" customWidth="1"/>
    <col min="2325" max="2325" width="9.42578125" style="1" customWidth="1"/>
    <col min="2326" max="2326" width="8.5703125" style="1" customWidth="1"/>
    <col min="2327" max="2327" width="6.42578125" style="1" customWidth="1"/>
    <col min="2328" max="2328" width="9.140625" style="1" customWidth="1"/>
    <col min="2329" max="2329" width="22.28515625" style="1" customWidth="1"/>
    <col min="2330" max="2330" width="25.7109375" style="1" customWidth="1"/>
    <col min="2331" max="2331" width="11.28515625" style="1" customWidth="1"/>
    <col min="2332" max="2332" width="19.85546875" style="1" customWidth="1"/>
    <col min="2333" max="2333" width="27.7109375" style="1" customWidth="1"/>
    <col min="2334" max="2334" width="10.28515625" style="1" customWidth="1"/>
    <col min="2335" max="2571" width="9.140625" style="1"/>
    <col min="2572" max="2573" width="7.7109375" style="1" customWidth="1"/>
    <col min="2574" max="2574" width="7.28515625" style="1" customWidth="1"/>
    <col min="2575" max="2575" width="9.140625" style="1" customWidth="1"/>
    <col min="2576" max="2576" width="7" style="1" customWidth="1"/>
    <col min="2577" max="2577" width="7.85546875" style="1" customWidth="1"/>
    <col min="2578" max="2578" width="9.85546875" style="1" customWidth="1"/>
    <col min="2579" max="2579" width="10.140625" style="1" customWidth="1"/>
    <col min="2580" max="2580" width="9" style="1" customWidth="1"/>
    <col min="2581" max="2581" width="9.42578125" style="1" customWidth="1"/>
    <col min="2582" max="2582" width="8.5703125" style="1" customWidth="1"/>
    <col min="2583" max="2583" width="6.42578125" style="1" customWidth="1"/>
    <col min="2584" max="2584" width="9.140625" style="1" customWidth="1"/>
    <col min="2585" max="2585" width="22.28515625" style="1" customWidth="1"/>
    <col min="2586" max="2586" width="25.7109375" style="1" customWidth="1"/>
    <col min="2587" max="2587" width="11.28515625" style="1" customWidth="1"/>
    <col min="2588" max="2588" width="19.85546875" style="1" customWidth="1"/>
    <col min="2589" max="2589" width="27.7109375" style="1" customWidth="1"/>
    <col min="2590" max="2590" width="10.28515625" style="1" customWidth="1"/>
    <col min="2591" max="2827" width="9.140625" style="1"/>
    <col min="2828" max="2829" width="7.7109375" style="1" customWidth="1"/>
    <col min="2830" max="2830" width="7.28515625" style="1" customWidth="1"/>
    <col min="2831" max="2831" width="9.140625" style="1" customWidth="1"/>
    <col min="2832" max="2832" width="7" style="1" customWidth="1"/>
    <col min="2833" max="2833" width="7.85546875" style="1" customWidth="1"/>
    <col min="2834" max="2834" width="9.85546875" style="1" customWidth="1"/>
    <col min="2835" max="2835" width="10.140625" style="1" customWidth="1"/>
    <col min="2836" max="2836" width="9" style="1" customWidth="1"/>
    <col min="2837" max="2837" width="9.42578125" style="1" customWidth="1"/>
    <col min="2838" max="2838" width="8.5703125" style="1" customWidth="1"/>
    <col min="2839" max="2839" width="6.42578125" style="1" customWidth="1"/>
    <col min="2840" max="2840" width="9.140625" style="1" customWidth="1"/>
    <col min="2841" max="2841" width="22.28515625" style="1" customWidth="1"/>
    <col min="2842" max="2842" width="25.7109375" style="1" customWidth="1"/>
    <col min="2843" max="2843" width="11.28515625" style="1" customWidth="1"/>
    <col min="2844" max="2844" width="19.85546875" style="1" customWidth="1"/>
    <col min="2845" max="2845" width="27.7109375" style="1" customWidth="1"/>
    <col min="2846" max="2846" width="10.28515625" style="1" customWidth="1"/>
    <col min="2847" max="3083" width="9.140625" style="1"/>
    <col min="3084" max="3085" width="7.7109375" style="1" customWidth="1"/>
    <col min="3086" max="3086" width="7.28515625" style="1" customWidth="1"/>
    <col min="3087" max="3087" width="9.140625" style="1" customWidth="1"/>
    <col min="3088" max="3088" width="7" style="1" customWidth="1"/>
    <col min="3089" max="3089" width="7.85546875" style="1" customWidth="1"/>
    <col min="3090" max="3090" width="9.85546875" style="1" customWidth="1"/>
    <col min="3091" max="3091" width="10.140625" style="1" customWidth="1"/>
    <col min="3092" max="3092" width="9" style="1" customWidth="1"/>
    <col min="3093" max="3093" width="9.42578125" style="1" customWidth="1"/>
    <col min="3094" max="3094" width="8.5703125" style="1" customWidth="1"/>
    <col min="3095" max="3095" width="6.42578125" style="1" customWidth="1"/>
    <col min="3096" max="3096" width="9.140625" style="1" customWidth="1"/>
    <col min="3097" max="3097" width="22.28515625" style="1" customWidth="1"/>
    <col min="3098" max="3098" width="25.7109375" style="1" customWidth="1"/>
    <col min="3099" max="3099" width="11.28515625" style="1" customWidth="1"/>
    <col min="3100" max="3100" width="19.85546875" style="1" customWidth="1"/>
    <col min="3101" max="3101" width="27.7109375" style="1" customWidth="1"/>
    <col min="3102" max="3102" width="10.28515625" style="1" customWidth="1"/>
    <col min="3103" max="3339" width="9.140625" style="1"/>
    <col min="3340" max="3341" width="7.7109375" style="1" customWidth="1"/>
    <col min="3342" max="3342" width="7.28515625" style="1" customWidth="1"/>
    <col min="3343" max="3343" width="9.140625" style="1" customWidth="1"/>
    <col min="3344" max="3344" width="7" style="1" customWidth="1"/>
    <col min="3345" max="3345" width="7.85546875" style="1" customWidth="1"/>
    <col min="3346" max="3346" width="9.85546875" style="1" customWidth="1"/>
    <col min="3347" max="3347" width="10.140625" style="1" customWidth="1"/>
    <col min="3348" max="3348" width="9" style="1" customWidth="1"/>
    <col min="3349" max="3349" width="9.42578125" style="1" customWidth="1"/>
    <col min="3350" max="3350" width="8.5703125" style="1" customWidth="1"/>
    <col min="3351" max="3351" width="6.42578125" style="1" customWidth="1"/>
    <col min="3352" max="3352" width="9.140625" style="1" customWidth="1"/>
    <col min="3353" max="3353" width="22.28515625" style="1" customWidth="1"/>
    <col min="3354" max="3354" width="25.7109375" style="1" customWidth="1"/>
    <col min="3355" max="3355" width="11.28515625" style="1" customWidth="1"/>
    <col min="3356" max="3356" width="19.85546875" style="1" customWidth="1"/>
    <col min="3357" max="3357" width="27.7109375" style="1" customWidth="1"/>
    <col min="3358" max="3358" width="10.28515625" style="1" customWidth="1"/>
    <col min="3359" max="3595" width="9.140625" style="1"/>
    <col min="3596" max="3597" width="7.7109375" style="1" customWidth="1"/>
    <col min="3598" max="3598" width="7.28515625" style="1" customWidth="1"/>
    <col min="3599" max="3599" width="9.140625" style="1" customWidth="1"/>
    <col min="3600" max="3600" width="7" style="1" customWidth="1"/>
    <col min="3601" max="3601" width="7.85546875" style="1" customWidth="1"/>
    <col min="3602" max="3602" width="9.85546875" style="1" customWidth="1"/>
    <col min="3603" max="3603" width="10.140625" style="1" customWidth="1"/>
    <col min="3604" max="3604" width="9" style="1" customWidth="1"/>
    <col min="3605" max="3605" width="9.42578125" style="1" customWidth="1"/>
    <col min="3606" max="3606" width="8.5703125" style="1" customWidth="1"/>
    <col min="3607" max="3607" width="6.42578125" style="1" customWidth="1"/>
    <col min="3608" max="3608" width="9.140625" style="1" customWidth="1"/>
    <col min="3609" max="3609" width="22.28515625" style="1" customWidth="1"/>
    <col min="3610" max="3610" width="25.7109375" style="1" customWidth="1"/>
    <col min="3611" max="3611" width="11.28515625" style="1" customWidth="1"/>
    <col min="3612" max="3612" width="19.85546875" style="1" customWidth="1"/>
    <col min="3613" max="3613" width="27.7109375" style="1" customWidth="1"/>
    <col min="3614" max="3614" width="10.28515625" style="1" customWidth="1"/>
    <col min="3615" max="3851" width="9.140625" style="1"/>
    <col min="3852" max="3853" width="7.7109375" style="1" customWidth="1"/>
    <col min="3854" max="3854" width="7.28515625" style="1" customWidth="1"/>
    <col min="3855" max="3855" width="9.140625" style="1" customWidth="1"/>
    <col min="3856" max="3856" width="7" style="1" customWidth="1"/>
    <col min="3857" max="3857" width="7.85546875" style="1" customWidth="1"/>
    <col min="3858" max="3858" width="9.85546875" style="1" customWidth="1"/>
    <col min="3859" max="3859" width="10.140625" style="1" customWidth="1"/>
    <col min="3860" max="3860" width="9" style="1" customWidth="1"/>
    <col min="3861" max="3861" width="9.42578125" style="1" customWidth="1"/>
    <col min="3862" max="3862" width="8.5703125" style="1" customWidth="1"/>
    <col min="3863" max="3863" width="6.42578125" style="1" customWidth="1"/>
    <col min="3864" max="3864" width="9.140625" style="1" customWidth="1"/>
    <col min="3865" max="3865" width="22.28515625" style="1" customWidth="1"/>
    <col min="3866" max="3866" width="25.7109375" style="1" customWidth="1"/>
    <col min="3867" max="3867" width="11.28515625" style="1" customWidth="1"/>
    <col min="3868" max="3868" width="19.85546875" style="1" customWidth="1"/>
    <col min="3869" max="3869" width="27.7109375" style="1" customWidth="1"/>
    <col min="3870" max="3870" width="10.28515625" style="1" customWidth="1"/>
    <col min="3871" max="4107" width="9.140625" style="1"/>
    <col min="4108" max="4109" width="7.7109375" style="1" customWidth="1"/>
    <col min="4110" max="4110" width="7.28515625" style="1" customWidth="1"/>
    <col min="4111" max="4111" width="9.140625" style="1" customWidth="1"/>
    <col min="4112" max="4112" width="7" style="1" customWidth="1"/>
    <col min="4113" max="4113" width="7.85546875" style="1" customWidth="1"/>
    <col min="4114" max="4114" width="9.85546875" style="1" customWidth="1"/>
    <col min="4115" max="4115" width="10.140625" style="1" customWidth="1"/>
    <col min="4116" max="4116" width="9" style="1" customWidth="1"/>
    <col min="4117" max="4117" width="9.42578125" style="1" customWidth="1"/>
    <col min="4118" max="4118" width="8.5703125" style="1" customWidth="1"/>
    <col min="4119" max="4119" width="6.42578125" style="1" customWidth="1"/>
    <col min="4120" max="4120" width="9.140625" style="1" customWidth="1"/>
    <col min="4121" max="4121" width="22.28515625" style="1" customWidth="1"/>
    <col min="4122" max="4122" width="25.7109375" style="1" customWidth="1"/>
    <col min="4123" max="4123" width="11.28515625" style="1" customWidth="1"/>
    <col min="4124" max="4124" width="19.85546875" style="1" customWidth="1"/>
    <col min="4125" max="4125" width="27.7109375" style="1" customWidth="1"/>
    <col min="4126" max="4126" width="10.28515625" style="1" customWidth="1"/>
    <col min="4127" max="4363" width="9.140625" style="1"/>
    <col min="4364" max="4365" width="7.7109375" style="1" customWidth="1"/>
    <col min="4366" max="4366" width="7.28515625" style="1" customWidth="1"/>
    <col min="4367" max="4367" width="9.140625" style="1" customWidth="1"/>
    <col min="4368" max="4368" width="7" style="1" customWidth="1"/>
    <col min="4369" max="4369" width="7.85546875" style="1" customWidth="1"/>
    <col min="4370" max="4370" width="9.85546875" style="1" customWidth="1"/>
    <col min="4371" max="4371" width="10.140625" style="1" customWidth="1"/>
    <col min="4372" max="4372" width="9" style="1" customWidth="1"/>
    <col min="4373" max="4373" width="9.42578125" style="1" customWidth="1"/>
    <col min="4374" max="4374" width="8.5703125" style="1" customWidth="1"/>
    <col min="4375" max="4375" width="6.42578125" style="1" customWidth="1"/>
    <col min="4376" max="4376" width="9.140625" style="1" customWidth="1"/>
    <col min="4377" max="4377" width="22.28515625" style="1" customWidth="1"/>
    <col min="4378" max="4378" width="25.7109375" style="1" customWidth="1"/>
    <col min="4379" max="4379" width="11.28515625" style="1" customWidth="1"/>
    <col min="4380" max="4380" width="19.85546875" style="1" customWidth="1"/>
    <col min="4381" max="4381" width="27.7109375" style="1" customWidth="1"/>
    <col min="4382" max="4382" width="10.28515625" style="1" customWidth="1"/>
    <col min="4383" max="4619" width="9.140625" style="1"/>
    <col min="4620" max="4621" width="7.7109375" style="1" customWidth="1"/>
    <col min="4622" max="4622" width="7.28515625" style="1" customWidth="1"/>
    <col min="4623" max="4623" width="9.140625" style="1" customWidth="1"/>
    <col min="4624" max="4624" width="7" style="1" customWidth="1"/>
    <col min="4625" max="4625" width="7.85546875" style="1" customWidth="1"/>
    <col min="4626" max="4626" width="9.85546875" style="1" customWidth="1"/>
    <col min="4627" max="4627" width="10.140625" style="1" customWidth="1"/>
    <col min="4628" max="4628" width="9" style="1" customWidth="1"/>
    <col min="4629" max="4629" width="9.42578125" style="1" customWidth="1"/>
    <col min="4630" max="4630" width="8.5703125" style="1" customWidth="1"/>
    <col min="4631" max="4631" width="6.42578125" style="1" customWidth="1"/>
    <col min="4632" max="4632" width="9.140625" style="1" customWidth="1"/>
    <col min="4633" max="4633" width="22.28515625" style="1" customWidth="1"/>
    <col min="4634" max="4634" width="25.7109375" style="1" customWidth="1"/>
    <col min="4635" max="4635" width="11.28515625" style="1" customWidth="1"/>
    <col min="4636" max="4636" width="19.85546875" style="1" customWidth="1"/>
    <col min="4637" max="4637" width="27.7109375" style="1" customWidth="1"/>
    <col min="4638" max="4638" width="10.28515625" style="1" customWidth="1"/>
    <col min="4639" max="4875" width="9.140625" style="1"/>
    <col min="4876" max="4877" width="7.7109375" style="1" customWidth="1"/>
    <col min="4878" max="4878" width="7.28515625" style="1" customWidth="1"/>
    <col min="4879" max="4879" width="9.140625" style="1" customWidth="1"/>
    <col min="4880" max="4880" width="7" style="1" customWidth="1"/>
    <col min="4881" max="4881" width="7.85546875" style="1" customWidth="1"/>
    <col min="4882" max="4882" width="9.85546875" style="1" customWidth="1"/>
    <col min="4883" max="4883" width="10.140625" style="1" customWidth="1"/>
    <col min="4884" max="4884" width="9" style="1" customWidth="1"/>
    <col min="4885" max="4885" width="9.42578125" style="1" customWidth="1"/>
    <col min="4886" max="4886" width="8.5703125" style="1" customWidth="1"/>
    <col min="4887" max="4887" width="6.42578125" style="1" customWidth="1"/>
    <col min="4888" max="4888" width="9.140625" style="1" customWidth="1"/>
    <col min="4889" max="4889" width="22.28515625" style="1" customWidth="1"/>
    <col min="4890" max="4890" width="25.7109375" style="1" customWidth="1"/>
    <col min="4891" max="4891" width="11.28515625" style="1" customWidth="1"/>
    <col min="4892" max="4892" width="19.85546875" style="1" customWidth="1"/>
    <col min="4893" max="4893" width="27.7109375" style="1" customWidth="1"/>
    <col min="4894" max="4894" width="10.28515625" style="1" customWidth="1"/>
    <col min="4895" max="5131" width="9.140625" style="1"/>
    <col min="5132" max="5133" width="7.7109375" style="1" customWidth="1"/>
    <col min="5134" max="5134" width="7.28515625" style="1" customWidth="1"/>
    <col min="5135" max="5135" width="9.140625" style="1" customWidth="1"/>
    <col min="5136" max="5136" width="7" style="1" customWidth="1"/>
    <col min="5137" max="5137" width="7.85546875" style="1" customWidth="1"/>
    <col min="5138" max="5138" width="9.85546875" style="1" customWidth="1"/>
    <col min="5139" max="5139" width="10.140625" style="1" customWidth="1"/>
    <col min="5140" max="5140" width="9" style="1" customWidth="1"/>
    <col min="5141" max="5141" width="9.42578125" style="1" customWidth="1"/>
    <col min="5142" max="5142" width="8.5703125" style="1" customWidth="1"/>
    <col min="5143" max="5143" width="6.42578125" style="1" customWidth="1"/>
    <col min="5144" max="5144" width="9.140625" style="1" customWidth="1"/>
    <col min="5145" max="5145" width="22.28515625" style="1" customWidth="1"/>
    <col min="5146" max="5146" width="25.7109375" style="1" customWidth="1"/>
    <col min="5147" max="5147" width="11.28515625" style="1" customWidth="1"/>
    <col min="5148" max="5148" width="19.85546875" style="1" customWidth="1"/>
    <col min="5149" max="5149" width="27.7109375" style="1" customWidth="1"/>
    <col min="5150" max="5150" width="10.28515625" style="1" customWidth="1"/>
    <col min="5151" max="5387" width="9.140625" style="1"/>
    <col min="5388" max="5389" width="7.7109375" style="1" customWidth="1"/>
    <col min="5390" max="5390" width="7.28515625" style="1" customWidth="1"/>
    <col min="5391" max="5391" width="9.140625" style="1" customWidth="1"/>
    <col min="5392" max="5392" width="7" style="1" customWidth="1"/>
    <col min="5393" max="5393" width="7.85546875" style="1" customWidth="1"/>
    <col min="5394" max="5394" width="9.85546875" style="1" customWidth="1"/>
    <col min="5395" max="5395" width="10.140625" style="1" customWidth="1"/>
    <col min="5396" max="5396" width="9" style="1" customWidth="1"/>
    <col min="5397" max="5397" width="9.42578125" style="1" customWidth="1"/>
    <col min="5398" max="5398" width="8.5703125" style="1" customWidth="1"/>
    <col min="5399" max="5399" width="6.42578125" style="1" customWidth="1"/>
    <col min="5400" max="5400" width="9.140625" style="1" customWidth="1"/>
    <col min="5401" max="5401" width="22.28515625" style="1" customWidth="1"/>
    <col min="5402" max="5402" width="25.7109375" style="1" customWidth="1"/>
    <col min="5403" max="5403" width="11.28515625" style="1" customWidth="1"/>
    <col min="5404" max="5404" width="19.85546875" style="1" customWidth="1"/>
    <col min="5405" max="5405" width="27.7109375" style="1" customWidth="1"/>
    <col min="5406" max="5406" width="10.28515625" style="1" customWidth="1"/>
    <col min="5407" max="5643" width="9.140625" style="1"/>
    <col min="5644" max="5645" width="7.7109375" style="1" customWidth="1"/>
    <col min="5646" max="5646" width="7.28515625" style="1" customWidth="1"/>
    <col min="5647" max="5647" width="9.140625" style="1" customWidth="1"/>
    <col min="5648" max="5648" width="7" style="1" customWidth="1"/>
    <col min="5649" max="5649" width="7.85546875" style="1" customWidth="1"/>
    <col min="5650" max="5650" width="9.85546875" style="1" customWidth="1"/>
    <col min="5651" max="5651" width="10.140625" style="1" customWidth="1"/>
    <col min="5652" max="5652" width="9" style="1" customWidth="1"/>
    <col min="5653" max="5653" width="9.42578125" style="1" customWidth="1"/>
    <col min="5654" max="5654" width="8.5703125" style="1" customWidth="1"/>
    <col min="5655" max="5655" width="6.42578125" style="1" customWidth="1"/>
    <col min="5656" max="5656" width="9.140625" style="1" customWidth="1"/>
    <col min="5657" max="5657" width="22.28515625" style="1" customWidth="1"/>
    <col min="5658" max="5658" width="25.7109375" style="1" customWidth="1"/>
    <col min="5659" max="5659" width="11.28515625" style="1" customWidth="1"/>
    <col min="5660" max="5660" width="19.85546875" style="1" customWidth="1"/>
    <col min="5661" max="5661" width="27.7109375" style="1" customWidth="1"/>
    <col min="5662" max="5662" width="10.28515625" style="1" customWidth="1"/>
    <col min="5663" max="5899" width="9.140625" style="1"/>
    <col min="5900" max="5901" width="7.7109375" style="1" customWidth="1"/>
    <col min="5902" max="5902" width="7.28515625" style="1" customWidth="1"/>
    <col min="5903" max="5903" width="9.140625" style="1" customWidth="1"/>
    <col min="5904" max="5904" width="7" style="1" customWidth="1"/>
    <col min="5905" max="5905" width="7.85546875" style="1" customWidth="1"/>
    <col min="5906" max="5906" width="9.85546875" style="1" customWidth="1"/>
    <col min="5907" max="5907" width="10.140625" style="1" customWidth="1"/>
    <col min="5908" max="5908" width="9" style="1" customWidth="1"/>
    <col min="5909" max="5909" width="9.42578125" style="1" customWidth="1"/>
    <col min="5910" max="5910" width="8.5703125" style="1" customWidth="1"/>
    <col min="5911" max="5911" width="6.42578125" style="1" customWidth="1"/>
    <col min="5912" max="5912" width="9.140625" style="1" customWidth="1"/>
    <col min="5913" max="5913" width="22.28515625" style="1" customWidth="1"/>
    <col min="5914" max="5914" width="25.7109375" style="1" customWidth="1"/>
    <col min="5915" max="5915" width="11.28515625" style="1" customWidth="1"/>
    <col min="5916" max="5916" width="19.85546875" style="1" customWidth="1"/>
    <col min="5917" max="5917" width="27.7109375" style="1" customWidth="1"/>
    <col min="5918" max="5918" width="10.28515625" style="1" customWidth="1"/>
    <col min="5919" max="6155" width="9.140625" style="1"/>
    <col min="6156" max="6157" width="7.7109375" style="1" customWidth="1"/>
    <col min="6158" max="6158" width="7.28515625" style="1" customWidth="1"/>
    <col min="6159" max="6159" width="9.140625" style="1" customWidth="1"/>
    <col min="6160" max="6160" width="7" style="1" customWidth="1"/>
    <col min="6161" max="6161" width="7.85546875" style="1" customWidth="1"/>
    <col min="6162" max="6162" width="9.85546875" style="1" customWidth="1"/>
    <col min="6163" max="6163" width="10.140625" style="1" customWidth="1"/>
    <col min="6164" max="6164" width="9" style="1" customWidth="1"/>
    <col min="6165" max="6165" width="9.42578125" style="1" customWidth="1"/>
    <col min="6166" max="6166" width="8.5703125" style="1" customWidth="1"/>
    <col min="6167" max="6167" width="6.42578125" style="1" customWidth="1"/>
    <col min="6168" max="6168" width="9.140625" style="1" customWidth="1"/>
    <col min="6169" max="6169" width="22.28515625" style="1" customWidth="1"/>
    <col min="6170" max="6170" width="25.7109375" style="1" customWidth="1"/>
    <col min="6171" max="6171" width="11.28515625" style="1" customWidth="1"/>
    <col min="6172" max="6172" width="19.85546875" style="1" customWidth="1"/>
    <col min="6173" max="6173" width="27.7109375" style="1" customWidth="1"/>
    <col min="6174" max="6174" width="10.28515625" style="1" customWidth="1"/>
    <col min="6175" max="6411" width="9.140625" style="1"/>
    <col min="6412" max="6413" width="7.7109375" style="1" customWidth="1"/>
    <col min="6414" max="6414" width="7.28515625" style="1" customWidth="1"/>
    <col min="6415" max="6415" width="9.140625" style="1" customWidth="1"/>
    <col min="6416" max="6416" width="7" style="1" customWidth="1"/>
    <col min="6417" max="6417" width="7.85546875" style="1" customWidth="1"/>
    <col min="6418" max="6418" width="9.85546875" style="1" customWidth="1"/>
    <col min="6419" max="6419" width="10.140625" style="1" customWidth="1"/>
    <col min="6420" max="6420" width="9" style="1" customWidth="1"/>
    <col min="6421" max="6421" width="9.42578125" style="1" customWidth="1"/>
    <col min="6422" max="6422" width="8.5703125" style="1" customWidth="1"/>
    <col min="6423" max="6423" width="6.42578125" style="1" customWidth="1"/>
    <col min="6424" max="6424" width="9.140625" style="1" customWidth="1"/>
    <col min="6425" max="6425" width="22.28515625" style="1" customWidth="1"/>
    <col min="6426" max="6426" width="25.7109375" style="1" customWidth="1"/>
    <col min="6427" max="6427" width="11.28515625" style="1" customWidth="1"/>
    <col min="6428" max="6428" width="19.85546875" style="1" customWidth="1"/>
    <col min="6429" max="6429" width="27.7109375" style="1" customWidth="1"/>
    <col min="6430" max="6430" width="10.28515625" style="1" customWidth="1"/>
    <col min="6431" max="6667" width="9.140625" style="1"/>
    <col min="6668" max="6669" width="7.7109375" style="1" customWidth="1"/>
    <col min="6670" max="6670" width="7.28515625" style="1" customWidth="1"/>
    <col min="6671" max="6671" width="9.140625" style="1" customWidth="1"/>
    <col min="6672" max="6672" width="7" style="1" customWidth="1"/>
    <col min="6673" max="6673" width="7.85546875" style="1" customWidth="1"/>
    <col min="6674" max="6674" width="9.85546875" style="1" customWidth="1"/>
    <col min="6675" max="6675" width="10.140625" style="1" customWidth="1"/>
    <col min="6676" max="6676" width="9" style="1" customWidth="1"/>
    <col min="6677" max="6677" width="9.42578125" style="1" customWidth="1"/>
    <col min="6678" max="6678" width="8.5703125" style="1" customWidth="1"/>
    <col min="6679" max="6679" width="6.42578125" style="1" customWidth="1"/>
    <col min="6680" max="6680" width="9.140625" style="1" customWidth="1"/>
    <col min="6681" max="6681" width="22.28515625" style="1" customWidth="1"/>
    <col min="6682" max="6682" width="25.7109375" style="1" customWidth="1"/>
    <col min="6683" max="6683" width="11.28515625" style="1" customWidth="1"/>
    <col min="6684" max="6684" width="19.85546875" style="1" customWidth="1"/>
    <col min="6685" max="6685" width="27.7109375" style="1" customWidth="1"/>
    <col min="6686" max="6686" width="10.28515625" style="1" customWidth="1"/>
    <col min="6687" max="6923" width="9.140625" style="1"/>
    <col min="6924" max="6925" width="7.7109375" style="1" customWidth="1"/>
    <col min="6926" max="6926" width="7.28515625" style="1" customWidth="1"/>
    <col min="6927" max="6927" width="9.140625" style="1" customWidth="1"/>
    <col min="6928" max="6928" width="7" style="1" customWidth="1"/>
    <col min="6929" max="6929" width="7.85546875" style="1" customWidth="1"/>
    <col min="6930" max="6930" width="9.85546875" style="1" customWidth="1"/>
    <col min="6931" max="6931" width="10.140625" style="1" customWidth="1"/>
    <col min="6932" max="6932" width="9" style="1" customWidth="1"/>
    <col min="6933" max="6933" width="9.42578125" style="1" customWidth="1"/>
    <col min="6934" max="6934" width="8.5703125" style="1" customWidth="1"/>
    <col min="6935" max="6935" width="6.42578125" style="1" customWidth="1"/>
    <col min="6936" max="6936" width="9.140625" style="1" customWidth="1"/>
    <col min="6937" max="6937" width="22.28515625" style="1" customWidth="1"/>
    <col min="6938" max="6938" width="25.7109375" style="1" customWidth="1"/>
    <col min="6939" max="6939" width="11.28515625" style="1" customWidth="1"/>
    <col min="6940" max="6940" width="19.85546875" style="1" customWidth="1"/>
    <col min="6941" max="6941" width="27.7109375" style="1" customWidth="1"/>
    <col min="6942" max="6942" width="10.28515625" style="1" customWidth="1"/>
    <col min="6943" max="7179" width="9.140625" style="1"/>
    <col min="7180" max="7181" width="7.7109375" style="1" customWidth="1"/>
    <col min="7182" max="7182" width="7.28515625" style="1" customWidth="1"/>
    <col min="7183" max="7183" width="9.140625" style="1" customWidth="1"/>
    <col min="7184" max="7184" width="7" style="1" customWidth="1"/>
    <col min="7185" max="7185" width="7.85546875" style="1" customWidth="1"/>
    <col min="7186" max="7186" width="9.85546875" style="1" customWidth="1"/>
    <col min="7187" max="7187" width="10.140625" style="1" customWidth="1"/>
    <col min="7188" max="7188" width="9" style="1" customWidth="1"/>
    <col min="7189" max="7189" width="9.42578125" style="1" customWidth="1"/>
    <col min="7190" max="7190" width="8.5703125" style="1" customWidth="1"/>
    <col min="7191" max="7191" width="6.42578125" style="1" customWidth="1"/>
    <col min="7192" max="7192" width="9.140625" style="1" customWidth="1"/>
    <col min="7193" max="7193" width="22.28515625" style="1" customWidth="1"/>
    <col min="7194" max="7194" width="25.7109375" style="1" customWidth="1"/>
    <col min="7195" max="7195" width="11.28515625" style="1" customWidth="1"/>
    <col min="7196" max="7196" width="19.85546875" style="1" customWidth="1"/>
    <col min="7197" max="7197" width="27.7109375" style="1" customWidth="1"/>
    <col min="7198" max="7198" width="10.28515625" style="1" customWidth="1"/>
    <col min="7199" max="7435" width="9.140625" style="1"/>
    <col min="7436" max="7437" width="7.7109375" style="1" customWidth="1"/>
    <col min="7438" max="7438" width="7.28515625" style="1" customWidth="1"/>
    <col min="7439" max="7439" width="9.140625" style="1" customWidth="1"/>
    <col min="7440" max="7440" width="7" style="1" customWidth="1"/>
    <col min="7441" max="7441" width="7.85546875" style="1" customWidth="1"/>
    <col min="7442" max="7442" width="9.85546875" style="1" customWidth="1"/>
    <col min="7443" max="7443" width="10.140625" style="1" customWidth="1"/>
    <col min="7444" max="7444" width="9" style="1" customWidth="1"/>
    <col min="7445" max="7445" width="9.42578125" style="1" customWidth="1"/>
    <col min="7446" max="7446" width="8.5703125" style="1" customWidth="1"/>
    <col min="7447" max="7447" width="6.42578125" style="1" customWidth="1"/>
    <col min="7448" max="7448" width="9.140625" style="1" customWidth="1"/>
    <col min="7449" max="7449" width="22.28515625" style="1" customWidth="1"/>
    <col min="7450" max="7450" width="25.7109375" style="1" customWidth="1"/>
    <col min="7451" max="7451" width="11.28515625" style="1" customWidth="1"/>
    <col min="7452" max="7452" width="19.85546875" style="1" customWidth="1"/>
    <col min="7453" max="7453" width="27.7109375" style="1" customWidth="1"/>
    <col min="7454" max="7454" width="10.28515625" style="1" customWidth="1"/>
    <col min="7455" max="7691" width="9.140625" style="1"/>
    <col min="7692" max="7693" width="7.7109375" style="1" customWidth="1"/>
    <col min="7694" max="7694" width="7.28515625" style="1" customWidth="1"/>
    <col min="7695" max="7695" width="9.140625" style="1" customWidth="1"/>
    <col min="7696" max="7696" width="7" style="1" customWidth="1"/>
    <col min="7697" max="7697" width="7.85546875" style="1" customWidth="1"/>
    <col min="7698" max="7698" width="9.85546875" style="1" customWidth="1"/>
    <col min="7699" max="7699" width="10.140625" style="1" customWidth="1"/>
    <col min="7700" max="7700" width="9" style="1" customWidth="1"/>
    <col min="7701" max="7701" width="9.42578125" style="1" customWidth="1"/>
    <col min="7702" max="7702" width="8.5703125" style="1" customWidth="1"/>
    <col min="7703" max="7703" width="6.42578125" style="1" customWidth="1"/>
    <col min="7704" max="7704" width="9.140625" style="1" customWidth="1"/>
    <col min="7705" max="7705" width="22.28515625" style="1" customWidth="1"/>
    <col min="7706" max="7706" width="25.7109375" style="1" customWidth="1"/>
    <col min="7707" max="7707" width="11.28515625" style="1" customWidth="1"/>
    <col min="7708" max="7708" width="19.85546875" style="1" customWidth="1"/>
    <col min="7709" max="7709" width="27.7109375" style="1" customWidth="1"/>
    <col min="7710" max="7710" width="10.28515625" style="1" customWidth="1"/>
    <col min="7711" max="7947" width="9.140625" style="1"/>
    <col min="7948" max="7949" width="7.7109375" style="1" customWidth="1"/>
    <col min="7950" max="7950" width="7.28515625" style="1" customWidth="1"/>
    <col min="7951" max="7951" width="9.140625" style="1" customWidth="1"/>
    <col min="7952" max="7952" width="7" style="1" customWidth="1"/>
    <col min="7953" max="7953" width="7.85546875" style="1" customWidth="1"/>
    <col min="7954" max="7954" width="9.85546875" style="1" customWidth="1"/>
    <col min="7955" max="7955" width="10.140625" style="1" customWidth="1"/>
    <col min="7956" max="7956" width="9" style="1" customWidth="1"/>
    <col min="7957" max="7957" width="9.42578125" style="1" customWidth="1"/>
    <col min="7958" max="7958" width="8.5703125" style="1" customWidth="1"/>
    <col min="7959" max="7959" width="6.42578125" style="1" customWidth="1"/>
    <col min="7960" max="7960" width="9.140625" style="1" customWidth="1"/>
    <col min="7961" max="7961" width="22.28515625" style="1" customWidth="1"/>
    <col min="7962" max="7962" width="25.7109375" style="1" customWidth="1"/>
    <col min="7963" max="7963" width="11.28515625" style="1" customWidth="1"/>
    <col min="7964" max="7964" width="19.85546875" style="1" customWidth="1"/>
    <col min="7965" max="7965" width="27.7109375" style="1" customWidth="1"/>
    <col min="7966" max="7966" width="10.28515625" style="1" customWidth="1"/>
    <col min="7967" max="8203" width="9.140625" style="1"/>
    <col min="8204" max="8205" width="7.7109375" style="1" customWidth="1"/>
    <col min="8206" max="8206" width="7.28515625" style="1" customWidth="1"/>
    <col min="8207" max="8207" width="9.140625" style="1" customWidth="1"/>
    <col min="8208" max="8208" width="7" style="1" customWidth="1"/>
    <col min="8209" max="8209" width="7.85546875" style="1" customWidth="1"/>
    <col min="8210" max="8210" width="9.85546875" style="1" customWidth="1"/>
    <col min="8211" max="8211" width="10.140625" style="1" customWidth="1"/>
    <col min="8212" max="8212" width="9" style="1" customWidth="1"/>
    <col min="8213" max="8213" width="9.42578125" style="1" customWidth="1"/>
    <col min="8214" max="8214" width="8.5703125" style="1" customWidth="1"/>
    <col min="8215" max="8215" width="6.42578125" style="1" customWidth="1"/>
    <col min="8216" max="8216" width="9.140625" style="1" customWidth="1"/>
    <col min="8217" max="8217" width="22.28515625" style="1" customWidth="1"/>
    <col min="8218" max="8218" width="25.7109375" style="1" customWidth="1"/>
    <col min="8219" max="8219" width="11.28515625" style="1" customWidth="1"/>
    <col min="8220" max="8220" width="19.85546875" style="1" customWidth="1"/>
    <col min="8221" max="8221" width="27.7109375" style="1" customWidth="1"/>
    <col min="8222" max="8222" width="10.28515625" style="1" customWidth="1"/>
    <col min="8223" max="8459" width="9.140625" style="1"/>
    <col min="8460" max="8461" width="7.7109375" style="1" customWidth="1"/>
    <col min="8462" max="8462" width="7.28515625" style="1" customWidth="1"/>
    <col min="8463" max="8463" width="9.140625" style="1" customWidth="1"/>
    <col min="8464" max="8464" width="7" style="1" customWidth="1"/>
    <col min="8465" max="8465" width="7.85546875" style="1" customWidth="1"/>
    <col min="8466" max="8466" width="9.85546875" style="1" customWidth="1"/>
    <col min="8467" max="8467" width="10.140625" style="1" customWidth="1"/>
    <col min="8468" max="8468" width="9" style="1" customWidth="1"/>
    <col min="8469" max="8469" width="9.42578125" style="1" customWidth="1"/>
    <col min="8470" max="8470" width="8.5703125" style="1" customWidth="1"/>
    <col min="8471" max="8471" width="6.42578125" style="1" customWidth="1"/>
    <col min="8472" max="8472" width="9.140625" style="1" customWidth="1"/>
    <col min="8473" max="8473" width="22.28515625" style="1" customWidth="1"/>
    <col min="8474" max="8474" width="25.7109375" style="1" customWidth="1"/>
    <col min="8475" max="8475" width="11.28515625" style="1" customWidth="1"/>
    <col min="8476" max="8476" width="19.85546875" style="1" customWidth="1"/>
    <col min="8477" max="8477" width="27.7109375" style="1" customWidth="1"/>
    <col min="8478" max="8478" width="10.28515625" style="1" customWidth="1"/>
    <col min="8479" max="8715" width="9.140625" style="1"/>
    <col min="8716" max="8717" width="7.7109375" style="1" customWidth="1"/>
    <col min="8718" max="8718" width="7.28515625" style="1" customWidth="1"/>
    <col min="8719" max="8719" width="9.140625" style="1" customWidth="1"/>
    <col min="8720" max="8720" width="7" style="1" customWidth="1"/>
    <col min="8721" max="8721" width="7.85546875" style="1" customWidth="1"/>
    <col min="8722" max="8722" width="9.85546875" style="1" customWidth="1"/>
    <col min="8723" max="8723" width="10.140625" style="1" customWidth="1"/>
    <col min="8724" max="8724" width="9" style="1" customWidth="1"/>
    <col min="8725" max="8725" width="9.42578125" style="1" customWidth="1"/>
    <col min="8726" max="8726" width="8.5703125" style="1" customWidth="1"/>
    <col min="8727" max="8727" width="6.42578125" style="1" customWidth="1"/>
    <col min="8728" max="8728" width="9.140625" style="1" customWidth="1"/>
    <col min="8729" max="8729" width="22.28515625" style="1" customWidth="1"/>
    <col min="8730" max="8730" width="25.7109375" style="1" customWidth="1"/>
    <col min="8731" max="8731" width="11.28515625" style="1" customWidth="1"/>
    <col min="8732" max="8732" width="19.85546875" style="1" customWidth="1"/>
    <col min="8733" max="8733" width="27.7109375" style="1" customWidth="1"/>
    <col min="8734" max="8734" width="10.28515625" style="1" customWidth="1"/>
    <col min="8735" max="8971" width="9.140625" style="1"/>
    <col min="8972" max="8973" width="7.7109375" style="1" customWidth="1"/>
    <col min="8974" max="8974" width="7.28515625" style="1" customWidth="1"/>
    <col min="8975" max="8975" width="9.140625" style="1" customWidth="1"/>
    <col min="8976" max="8976" width="7" style="1" customWidth="1"/>
    <col min="8977" max="8977" width="7.85546875" style="1" customWidth="1"/>
    <col min="8978" max="8978" width="9.85546875" style="1" customWidth="1"/>
    <col min="8979" max="8979" width="10.140625" style="1" customWidth="1"/>
    <col min="8980" max="8980" width="9" style="1" customWidth="1"/>
    <col min="8981" max="8981" width="9.42578125" style="1" customWidth="1"/>
    <col min="8982" max="8982" width="8.5703125" style="1" customWidth="1"/>
    <col min="8983" max="8983" width="6.42578125" style="1" customWidth="1"/>
    <col min="8984" max="8984" width="9.140625" style="1" customWidth="1"/>
    <col min="8985" max="8985" width="22.28515625" style="1" customWidth="1"/>
    <col min="8986" max="8986" width="25.7109375" style="1" customWidth="1"/>
    <col min="8987" max="8987" width="11.28515625" style="1" customWidth="1"/>
    <col min="8988" max="8988" width="19.85546875" style="1" customWidth="1"/>
    <col min="8989" max="8989" width="27.7109375" style="1" customWidth="1"/>
    <col min="8990" max="8990" width="10.28515625" style="1" customWidth="1"/>
    <col min="8991" max="9227" width="9.140625" style="1"/>
    <col min="9228" max="9229" width="7.7109375" style="1" customWidth="1"/>
    <col min="9230" max="9230" width="7.28515625" style="1" customWidth="1"/>
    <col min="9231" max="9231" width="9.140625" style="1" customWidth="1"/>
    <col min="9232" max="9232" width="7" style="1" customWidth="1"/>
    <col min="9233" max="9233" width="7.85546875" style="1" customWidth="1"/>
    <col min="9234" max="9234" width="9.85546875" style="1" customWidth="1"/>
    <col min="9235" max="9235" width="10.140625" style="1" customWidth="1"/>
    <col min="9236" max="9236" width="9" style="1" customWidth="1"/>
    <col min="9237" max="9237" width="9.42578125" style="1" customWidth="1"/>
    <col min="9238" max="9238" width="8.5703125" style="1" customWidth="1"/>
    <col min="9239" max="9239" width="6.42578125" style="1" customWidth="1"/>
    <col min="9240" max="9240" width="9.140625" style="1" customWidth="1"/>
    <col min="9241" max="9241" width="22.28515625" style="1" customWidth="1"/>
    <col min="9242" max="9242" width="25.7109375" style="1" customWidth="1"/>
    <col min="9243" max="9243" width="11.28515625" style="1" customWidth="1"/>
    <col min="9244" max="9244" width="19.85546875" style="1" customWidth="1"/>
    <col min="9245" max="9245" width="27.7109375" style="1" customWidth="1"/>
    <col min="9246" max="9246" width="10.28515625" style="1" customWidth="1"/>
    <col min="9247" max="9483" width="9.140625" style="1"/>
    <col min="9484" max="9485" width="7.7109375" style="1" customWidth="1"/>
    <col min="9486" max="9486" width="7.28515625" style="1" customWidth="1"/>
    <col min="9487" max="9487" width="9.140625" style="1" customWidth="1"/>
    <col min="9488" max="9488" width="7" style="1" customWidth="1"/>
    <col min="9489" max="9489" width="7.85546875" style="1" customWidth="1"/>
    <col min="9490" max="9490" width="9.85546875" style="1" customWidth="1"/>
    <col min="9491" max="9491" width="10.140625" style="1" customWidth="1"/>
    <col min="9492" max="9492" width="9" style="1" customWidth="1"/>
    <col min="9493" max="9493" width="9.42578125" style="1" customWidth="1"/>
    <col min="9494" max="9494" width="8.5703125" style="1" customWidth="1"/>
    <col min="9495" max="9495" width="6.42578125" style="1" customWidth="1"/>
    <col min="9496" max="9496" width="9.140625" style="1" customWidth="1"/>
    <col min="9497" max="9497" width="22.28515625" style="1" customWidth="1"/>
    <col min="9498" max="9498" width="25.7109375" style="1" customWidth="1"/>
    <col min="9499" max="9499" width="11.28515625" style="1" customWidth="1"/>
    <col min="9500" max="9500" width="19.85546875" style="1" customWidth="1"/>
    <col min="9501" max="9501" width="27.7109375" style="1" customWidth="1"/>
    <col min="9502" max="9502" width="10.28515625" style="1" customWidth="1"/>
    <col min="9503" max="9739" width="9.140625" style="1"/>
    <col min="9740" max="9741" width="7.7109375" style="1" customWidth="1"/>
    <col min="9742" max="9742" width="7.28515625" style="1" customWidth="1"/>
    <col min="9743" max="9743" width="9.140625" style="1" customWidth="1"/>
    <col min="9744" max="9744" width="7" style="1" customWidth="1"/>
    <col min="9745" max="9745" width="7.85546875" style="1" customWidth="1"/>
    <col min="9746" max="9746" width="9.85546875" style="1" customWidth="1"/>
    <col min="9747" max="9747" width="10.140625" style="1" customWidth="1"/>
    <col min="9748" max="9748" width="9" style="1" customWidth="1"/>
    <col min="9749" max="9749" width="9.42578125" style="1" customWidth="1"/>
    <col min="9750" max="9750" width="8.5703125" style="1" customWidth="1"/>
    <col min="9751" max="9751" width="6.42578125" style="1" customWidth="1"/>
    <col min="9752" max="9752" width="9.140625" style="1" customWidth="1"/>
    <col min="9753" max="9753" width="22.28515625" style="1" customWidth="1"/>
    <col min="9754" max="9754" width="25.7109375" style="1" customWidth="1"/>
    <col min="9755" max="9755" width="11.28515625" style="1" customWidth="1"/>
    <col min="9756" max="9756" width="19.85546875" style="1" customWidth="1"/>
    <col min="9757" max="9757" width="27.7109375" style="1" customWidth="1"/>
    <col min="9758" max="9758" width="10.28515625" style="1" customWidth="1"/>
    <col min="9759" max="9995" width="9.140625" style="1"/>
    <col min="9996" max="9997" width="7.7109375" style="1" customWidth="1"/>
    <col min="9998" max="9998" width="7.28515625" style="1" customWidth="1"/>
    <col min="9999" max="9999" width="9.140625" style="1" customWidth="1"/>
    <col min="10000" max="10000" width="7" style="1" customWidth="1"/>
    <col min="10001" max="10001" width="7.85546875" style="1" customWidth="1"/>
    <col min="10002" max="10002" width="9.85546875" style="1" customWidth="1"/>
    <col min="10003" max="10003" width="10.140625" style="1" customWidth="1"/>
    <col min="10004" max="10004" width="9" style="1" customWidth="1"/>
    <col min="10005" max="10005" width="9.42578125" style="1" customWidth="1"/>
    <col min="10006" max="10006" width="8.5703125" style="1" customWidth="1"/>
    <col min="10007" max="10007" width="6.42578125" style="1" customWidth="1"/>
    <col min="10008" max="10008" width="9.140625" style="1" customWidth="1"/>
    <col min="10009" max="10009" width="22.28515625" style="1" customWidth="1"/>
    <col min="10010" max="10010" width="25.7109375" style="1" customWidth="1"/>
    <col min="10011" max="10011" width="11.28515625" style="1" customWidth="1"/>
    <col min="10012" max="10012" width="19.85546875" style="1" customWidth="1"/>
    <col min="10013" max="10013" width="27.7109375" style="1" customWidth="1"/>
    <col min="10014" max="10014" width="10.28515625" style="1" customWidth="1"/>
    <col min="10015" max="10251" width="9.140625" style="1"/>
    <col min="10252" max="10253" width="7.7109375" style="1" customWidth="1"/>
    <col min="10254" max="10254" width="7.28515625" style="1" customWidth="1"/>
    <col min="10255" max="10255" width="9.140625" style="1" customWidth="1"/>
    <col min="10256" max="10256" width="7" style="1" customWidth="1"/>
    <col min="10257" max="10257" width="7.85546875" style="1" customWidth="1"/>
    <col min="10258" max="10258" width="9.85546875" style="1" customWidth="1"/>
    <col min="10259" max="10259" width="10.140625" style="1" customWidth="1"/>
    <col min="10260" max="10260" width="9" style="1" customWidth="1"/>
    <col min="10261" max="10261" width="9.42578125" style="1" customWidth="1"/>
    <col min="10262" max="10262" width="8.5703125" style="1" customWidth="1"/>
    <col min="10263" max="10263" width="6.42578125" style="1" customWidth="1"/>
    <col min="10264" max="10264" width="9.140625" style="1" customWidth="1"/>
    <col min="10265" max="10265" width="22.28515625" style="1" customWidth="1"/>
    <col min="10266" max="10266" width="25.7109375" style="1" customWidth="1"/>
    <col min="10267" max="10267" width="11.28515625" style="1" customWidth="1"/>
    <col min="10268" max="10268" width="19.85546875" style="1" customWidth="1"/>
    <col min="10269" max="10269" width="27.7109375" style="1" customWidth="1"/>
    <col min="10270" max="10270" width="10.28515625" style="1" customWidth="1"/>
    <col min="10271" max="10507" width="9.140625" style="1"/>
    <col min="10508" max="10509" width="7.7109375" style="1" customWidth="1"/>
    <col min="10510" max="10510" width="7.28515625" style="1" customWidth="1"/>
    <col min="10511" max="10511" width="9.140625" style="1" customWidth="1"/>
    <col min="10512" max="10512" width="7" style="1" customWidth="1"/>
    <col min="10513" max="10513" width="7.85546875" style="1" customWidth="1"/>
    <col min="10514" max="10514" width="9.85546875" style="1" customWidth="1"/>
    <col min="10515" max="10515" width="10.140625" style="1" customWidth="1"/>
    <col min="10516" max="10516" width="9" style="1" customWidth="1"/>
    <col min="10517" max="10517" width="9.42578125" style="1" customWidth="1"/>
    <col min="10518" max="10518" width="8.5703125" style="1" customWidth="1"/>
    <col min="10519" max="10519" width="6.42578125" style="1" customWidth="1"/>
    <col min="10520" max="10520" width="9.140625" style="1" customWidth="1"/>
    <col min="10521" max="10521" width="22.28515625" style="1" customWidth="1"/>
    <col min="10522" max="10522" width="25.7109375" style="1" customWidth="1"/>
    <col min="10523" max="10523" width="11.28515625" style="1" customWidth="1"/>
    <col min="10524" max="10524" width="19.85546875" style="1" customWidth="1"/>
    <col min="10525" max="10525" width="27.7109375" style="1" customWidth="1"/>
    <col min="10526" max="10526" width="10.28515625" style="1" customWidth="1"/>
    <col min="10527" max="10763" width="9.140625" style="1"/>
    <col min="10764" max="10765" width="7.7109375" style="1" customWidth="1"/>
    <col min="10766" max="10766" width="7.28515625" style="1" customWidth="1"/>
    <col min="10767" max="10767" width="9.140625" style="1" customWidth="1"/>
    <col min="10768" max="10768" width="7" style="1" customWidth="1"/>
    <col min="10769" max="10769" width="7.85546875" style="1" customWidth="1"/>
    <col min="10770" max="10770" width="9.85546875" style="1" customWidth="1"/>
    <col min="10771" max="10771" width="10.140625" style="1" customWidth="1"/>
    <col min="10772" max="10772" width="9" style="1" customWidth="1"/>
    <col min="10773" max="10773" width="9.42578125" style="1" customWidth="1"/>
    <col min="10774" max="10774" width="8.5703125" style="1" customWidth="1"/>
    <col min="10775" max="10775" width="6.42578125" style="1" customWidth="1"/>
    <col min="10776" max="10776" width="9.140625" style="1" customWidth="1"/>
    <col min="10777" max="10777" width="22.28515625" style="1" customWidth="1"/>
    <col min="10778" max="10778" width="25.7109375" style="1" customWidth="1"/>
    <col min="10779" max="10779" width="11.28515625" style="1" customWidth="1"/>
    <col min="10780" max="10780" width="19.85546875" style="1" customWidth="1"/>
    <col min="10781" max="10781" width="27.7109375" style="1" customWidth="1"/>
    <col min="10782" max="10782" width="10.28515625" style="1" customWidth="1"/>
    <col min="10783" max="11019" width="9.140625" style="1"/>
    <col min="11020" max="11021" width="7.7109375" style="1" customWidth="1"/>
    <col min="11022" max="11022" width="7.28515625" style="1" customWidth="1"/>
    <col min="11023" max="11023" width="9.140625" style="1" customWidth="1"/>
    <col min="11024" max="11024" width="7" style="1" customWidth="1"/>
    <col min="11025" max="11025" width="7.85546875" style="1" customWidth="1"/>
    <col min="11026" max="11026" width="9.85546875" style="1" customWidth="1"/>
    <col min="11027" max="11027" width="10.140625" style="1" customWidth="1"/>
    <col min="11028" max="11028" width="9" style="1" customWidth="1"/>
    <col min="11029" max="11029" width="9.42578125" style="1" customWidth="1"/>
    <col min="11030" max="11030" width="8.5703125" style="1" customWidth="1"/>
    <col min="11031" max="11031" width="6.42578125" style="1" customWidth="1"/>
    <col min="11032" max="11032" width="9.140625" style="1" customWidth="1"/>
    <col min="11033" max="11033" width="22.28515625" style="1" customWidth="1"/>
    <col min="11034" max="11034" width="25.7109375" style="1" customWidth="1"/>
    <col min="11035" max="11035" width="11.28515625" style="1" customWidth="1"/>
    <col min="11036" max="11036" width="19.85546875" style="1" customWidth="1"/>
    <col min="11037" max="11037" width="27.7109375" style="1" customWidth="1"/>
    <col min="11038" max="11038" width="10.28515625" style="1" customWidth="1"/>
    <col min="11039" max="11275" width="9.140625" style="1"/>
    <col min="11276" max="11277" width="7.7109375" style="1" customWidth="1"/>
    <col min="11278" max="11278" width="7.28515625" style="1" customWidth="1"/>
    <col min="11279" max="11279" width="9.140625" style="1" customWidth="1"/>
    <col min="11280" max="11280" width="7" style="1" customWidth="1"/>
    <col min="11281" max="11281" width="7.85546875" style="1" customWidth="1"/>
    <col min="11282" max="11282" width="9.85546875" style="1" customWidth="1"/>
    <col min="11283" max="11283" width="10.140625" style="1" customWidth="1"/>
    <col min="11284" max="11284" width="9" style="1" customWidth="1"/>
    <col min="11285" max="11285" width="9.42578125" style="1" customWidth="1"/>
    <col min="11286" max="11286" width="8.5703125" style="1" customWidth="1"/>
    <col min="11287" max="11287" width="6.42578125" style="1" customWidth="1"/>
    <col min="11288" max="11288" width="9.140625" style="1" customWidth="1"/>
    <col min="11289" max="11289" width="22.28515625" style="1" customWidth="1"/>
    <col min="11290" max="11290" width="25.7109375" style="1" customWidth="1"/>
    <col min="11291" max="11291" width="11.28515625" style="1" customWidth="1"/>
    <col min="11292" max="11292" width="19.85546875" style="1" customWidth="1"/>
    <col min="11293" max="11293" width="27.7109375" style="1" customWidth="1"/>
    <col min="11294" max="11294" width="10.28515625" style="1" customWidth="1"/>
    <col min="11295" max="11531" width="9.140625" style="1"/>
    <col min="11532" max="11533" width="7.7109375" style="1" customWidth="1"/>
    <col min="11534" max="11534" width="7.28515625" style="1" customWidth="1"/>
    <col min="11535" max="11535" width="9.140625" style="1" customWidth="1"/>
    <col min="11536" max="11536" width="7" style="1" customWidth="1"/>
    <col min="11537" max="11537" width="7.85546875" style="1" customWidth="1"/>
    <col min="11538" max="11538" width="9.85546875" style="1" customWidth="1"/>
    <col min="11539" max="11539" width="10.140625" style="1" customWidth="1"/>
    <col min="11540" max="11540" width="9" style="1" customWidth="1"/>
    <col min="11541" max="11541" width="9.42578125" style="1" customWidth="1"/>
    <col min="11542" max="11542" width="8.5703125" style="1" customWidth="1"/>
    <col min="11543" max="11543" width="6.42578125" style="1" customWidth="1"/>
    <col min="11544" max="11544" width="9.140625" style="1" customWidth="1"/>
    <col min="11545" max="11545" width="22.28515625" style="1" customWidth="1"/>
    <col min="11546" max="11546" width="25.7109375" style="1" customWidth="1"/>
    <col min="11547" max="11547" width="11.28515625" style="1" customWidth="1"/>
    <col min="11548" max="11548" width="19.85546875" style="1" customWidth="1"/>
    <col min="11549" max="11549" width="27.7109375" style="1" customWidth="1"/>
    <col min="11550" max="11550" width="10.28515625" style="1" customWidth="1"/>
    <col min="11551" max="11787" width="9.140625" style="1"/>
    <col min="11788" max="11789" width="7.7109375" style="1" customWidth="1"/>
    <col min="11790" max="11790" width="7.28515625" style="1" customWidth="1"/>
    <col min="11791" max="11791" width="9.140625" style="1" customWidth="1"/>
    <col min="11792" max="11792" width="7" style="1" customWidth="1"/>
    <col min="11793" max="11793" width="7.85546875" style="1" customWidth="1"/>
    <col min="11794" max="11794" width="9.85546875" style="1" customWidth="1"/>
    <col min="11795" max="11795" width="10.140625" style="1" customWidth="1"/>
    <col min="11796" max="11796" width="9" style="1" customWidth="1"/>
    <col min="11797" max="11797" width="9.42578125" style="1" customWidth="1"/>
    <col min="11798" max="11798" width="8.5703125" style="1" customWidth="1"/>
    <col min="11799" max="11799" width="6.42578125" style="1" customWidth="1"/>
    <col min="11800" max="11800" width="9.140625" style="1" customWidth="1"/>
    <col min="11801" max="11801" width="22.28515625" style="1" customWidth="1"/>
    <col min="11802" max="11802" width="25.7109375" style="1" customWidth="1"/>
    <col min="11803" max="11803" width="11.28515625" style="1" customWidth="1"/>
    <col min="11804" max="11804" width="19.85546875" style="1" customWidth="1"/>
    <col min="11805" max="11805" width="27.7109375" style="1" customWidth="1"/>
    <col min="11806" max="11806" width="10.28515625" style="1" customWidth="1"/>
    <col min="11807" max="12043" width="9.140625" style="1"/>
    <col min="12044" max="12045" width="7.7109375" style="1" customWidth="1"/>
    <col min="12046" max="12046" width="7.28515625" style="1" customWidth="1"/>
    <col min="12047" max="12047" width="9.140625" style="1" customWidth="1"/>
    <col min="12048" max="12048" width="7" style="1" customWidth="1"/>
    <col min="12049" max="12049" width="7.85546875" style="1" customWidth="1"/>
    <col min="12050" max="12050" width="9.85546875" style="1" customWidth="1"/>
    <col min="12051" max="12051" width="10.140625" style="1" customWidth="1"/>
    <col min="12052" max="12052" width="9" style="1" customWidth="1"/>
    <col min="12053" max="12053" width="9.42578125" style="1" customWidth="1"/>
    <col min="12054" max="12054" width="8.5703125" style="1" customWidth="1"/>
    <col min="12055" max="12055" width="6.42578125" style="1" customWidth="1"/>
    <col min="12056" max="12056" width="9.140625" style="1" customWidth="1"/>
    <col min="12057" max="12057" width="22.28515625" style="1" customWidth="1"/>
    <col min="12058" max="12058" width="25.7109375" style="1" customWidth="1"/>
    <col min="12059" max="12059" width="11.28515625" style="1" customWidth="1"/>
    <col min="12060" max="12060" width="19.85546875" style="1" customWidth="1"/>
    <col min="12061" max="12061" width="27.7109375" style="1" customWidth="1"/>
    <col min="12062" max="12062" width="10.28515625" style="1" customWidth="1"/>
    <col min="12063" max="12299" width="9.140625" style="1"/>
    <col min="12300" max="12301" width="7.7109375" style="1" customWidth="1"/>
    <col min="12302" max="12302" width="7.28515625" style="1" customWidth="1"/>
    <col min="12303" max="12303" width="9.140625" style="1" customWidth="1"/>
    <col min="12304" max="12304" width="7" style="1" customWidth="1"/>
    <col min="12305" max="12305" width="7.85546875" style="1" customWidth="1"/>
    <col min="12306" max="12306" width="9.85546875" style="1" customWidth="1"/>
    <col min="12307" max="12307" width="10.140625" style="1" customWidth="1"/>
    <col min="12308" max="12308" width="9" style="1" customWidth="1"/>
    <col min="12309" max="12309" width="9.42578125" style="1" customWidth="1"/>
    <col min="12310" max="12310" width="8.5703125" style="1" customWidth="1"/>
    <col min="12311" max="12311" width="6.42578125" style="1" customWidth="1"/>
    <col min="12312" max="12312" width="9.140625" style="1" customWidth="1"/>
    <col min="12313" max="12313" width="22.28515625" style="1" customWidth="1"/>
    <col min="12314" max="12314" width="25.7109375" style="1" customWidth="1"/>
    <col min="12315" max="12315" width="11.28515625" style="1" customWidth="1"/>
    <col min="12316" max="12316" width="19.85546875" style="1" customWidth="1"/>
    <col min="12317" max="12317" width="27.7109375" style="1" customWidth="1"/>
    <col min="12318" max="12318" width="10.28515625" style="1" customWidth="1"/>
    <col min="12319" max="12555" width="9.140625" style="1"/>
    <col min="12556" max="12557" width="7.7109375" style="1" customWidth="1"/>
    <col min="12558" max="12558" width="7.28515625" style="1" customWidth="1"/>
    <col min="12559" max="12559" width="9.140625" style="1" customWidth="1"/>
    <col min="12560" max="12560" width="7" style="1" customWidth="1"/>
    <col min="12561" max="12561" width="7.85546875" style="1" customWidth="1"/>
    <col min="12562" max="12562" width="9.85546875" style="1" customWidth="1"/>
    <col min="12563" max="12563" width="10.140625" style="1" customWidth="1"/>
    <col min="12564" max="12564" width="9" style="1" customWidth="1"/>
    <col min="12565" max="12565" width="9.42578125" style="1" customWidth="1"/>
    <col min="12566" max="12566" width="8.5703125" style="1" customWidth="1"/>
    <col min="12567" max="12567" width="6.42578125" style="1" customWidth="1"/>
    <col min="12568" max="12568" width="9.140625" style="1" customWidth="1"/>
    <col min="12569" max="12569" width="22.28515625" style="1" customWidth="1"/>
    <col min="12570" max="12570" width="25.7109375" style="1" customWidth="1"/>
    <col min="12571" max="12571" width="11.28515625" style="1" customWidth="1"/>
    <col min="12572" max="12572" width="19.85546875" style="1" customWidth="1"/>
    <col min="12573" max="12573" width="27.7109375" style="1" customWidth="1"/>
    <col min="12574" max="12574" width="10.28515625" style="1" customWidth="1"/>
    <col min="12575" max="12811" width="9.140625" style="1"/>
    <col min="12812" max="12813" width="7.7109375" style="1" customWidth="1"/>
    <col min="12814" max="12814" width="7.28515625" style="1" customWidth="1"/>
    <col min="12815" max="12815" width="9.140625" style="1" customWidth="1"/>
    <col min="12816" max="12816" width="7" style="1" customWidth="1"/>
    <col min="12817" max="12817" width="7.85546875" style="1" customWidth="1"/>
    <col min="12818" max="12818" width="9.85546875" style="1" customWidth="1"/>
    <col min="12819" max="12819" width="10.140625" style="1" customWidth="1"/>
    <col min="12820" max="12820" width="9" style="1" customWidth="1"/>
    <col min="12821" max="12821" width="9.42578125" style="1" customWidth="1"/>
    <col min="12822" max="12822" width="8.5703125" style="1" customWidth="1"/>
    <col min="12823" max="12823" width="6.42578125" style="1" customWidth="1"/>
    <col min="12824" max="12824" width="9.140625" style="1" customWidth="1"/>
    <col min="12825" max="12825" width="22.28515625" style="1" customWidth="1"/>
    <col min="12826" max="12826" width="25.7109375" style="1" customWidth="1"/>
    <col min="12827" max="12827" width="11.28515625" style="1" customWidth="1"/>
    <col min="12828" max="12828" width="19.85546875" style="1" customWidth="1"/>
    <col min="12829" max="12829" width="27.7109375" style="1" customWidth="1"/>
    <col min="12830" max="12830" width="10.28515625" style="1" customWidth="1"/>
    <col min="12831" max="13067" width="9.140625" style="1"/>
    <col min="13068" max="13069" width="7.7109375" style="1" customWidth="1"/>
    <col min="13070" max="13070" width="7.28515625" style="1" customWidth="1"/>
    <col min="13071" max="13071" width="9.140625" style="1" customWidth="1"/>
    <col min="13072" max="13072" width="7" style="1" customWidth="1"/>
    <col min="13073" max="13073" width="7.85546875" style="1" customWidth="1"/>
    <col min="13074" max="13074" width="9.85546875" style="1" customWidth="1"/>
    <col min="13075" max="13075" width="10.140625" style="1" customWidth="1"/>
    <col min="13076" max="13076" width="9" style="1" customWidth="1"/>
    <col min="13077" max="13077" width="9.42578125" style="1" customWidth="1"/>
    <col min="13078" max="13078" width="8.5703125" style="1" customWidth="1"/>
    <col min="13079" max="13079" width="6.42578125" style="1" customWidth="1"/>
    <col min="13080" max="13080" width="9.140625" style="1" customWidth="1"/>
    <col min="13081" max="13081" width="22.28515625" style="1" customWidth="1"/>
    <col min="13082" max="13082" width="25.7109375" style="1" customWidth="1"/>
    <col min="13083" max="13083" width="11.28515625" style="1" customWidth="1"/>
    <col min="13084" max="13084" width="19.85546875" style="1" customWidth="1"/>
    <col min="13085" max="13085" width="27.7109375" style="1" customWidth="1"/>
    <col min="13086" max="13086" width="10.28515625" style="1" customWidth="1"/>
    <col min="13087" max="13323" width="9.140625" style="1"/>
    <col min="13324" max="13325" width="7.7109375" style="1" customWidth="1"/>
    <col min="13326" max="13326" width="7.28515625" style="1" customWidth="1"/>
    <col min="13327" max="13327" width="9.140625" style="1" customWidth="1"/>
    <col min="13328" max="13328" width="7" style="1" customWidth="1"/>
    <col min="13329" max="13329" width="7.85546875" style="1" customWidth="1"/>
    <col min="13330" max="13330" width="9.85546875" style="1" customWidth="1"/>
    <col min="13331" max="13331" width="10.140625" style="1" customWidth="1"/>
    <col min="13332" max="13332" width="9" style="1" customWidth="1"/>
    <col min="13333" max="13333" width="9.42578125" style="1" customWidth="1"/>
    <col min="13334" max="13334" width="8.5703125" style="1" customWidth="1"/>
    <col min="13335" max="13335" width="6.42578125" style="1" customWidth="1"/>
    <col min="13336" max="13336" width="9.140625" style="1" customWidth="1"/>
    <col min="13337" max="13337" width="22.28515625" style="1" customWidth="1"/>
    <col min="13338" max="13338" width="25.7109375" style="1" customWidth="1"/>
    <col min="13339" max="13339" width="11.28515625" style="1" customWidth="1"/>
    <col min="13340" max="13340" width="19.85546875" style="1" customWidth="1"/>
    <col min="13341" max="13341" width="27.7109375" style="1" customWidth="1"/>
    <col min="13342" max="13342" width="10.28515625" style="1" customWidth="1"/>
    <col min="13343" max="13579" width="9.140625" style="1"/>
    <col min="13580" max="13581" width="7.7109375" style="1" customWidth="1"/>
    <col min="13582" max="13582" width="7.28515625" style="1" customWidth="1"/>
    <col min="13583" max="13583" width="9.140625" style="1" customWidth="1"/>
    <col min="13584" max="13584" width="7" style="1" customWidth="1"/>
    <col min="13585" max="13585" width="7.85546875" style="1" customWidth="1"/>
    <col min="13586" max="13586" width="9.85546875" style="1" customWidth="1"/>
    <col min="13587" max="13587" width="10.140625" style="1" customWidth="1"/>
    <col min="13588" max="13588" width="9" style="1" customWidth="1"/>
    <col min="13589" max="13589" width="9.42578125" style="1" customWidth="1"/>
    <col min="13590" max="13590" width="8.5703125" style="1" customWidth="1"/>
    <col min="13591" max="13591" width="6.42578125" style="1" customWidth="1"/>
    <col min="13592" max="13592" width="9.140625" style="1" customWidth="1"/>
    <col min="13593" max="13593" width="22.28515625" style="1" customWidth="1"/>
    <col min="13594" max="13594" width="25.7109375" style="1" customWidth="1"/>
    <col min="13595" max="13595" width="11.28515625" style="1" customWidth="1"/>
    <col min="13596" max="13596" width="19.85546875" style="1" customWidth="1"/>
    <col min="13597" max="13597" width="27.7109375" style="1" customWidth="1"/>
    <col min="13598" max="13598" width="10.28515625" style="1" customWidth="1"/>
    <col min="13599" max="13835" width="9.140625" style="1"/>
    <col min="13836" max="13837" width="7.7109375" style="1" customWidth="1"/>
    <col min="13838" max="13838" width="7.28515625" style="1" customWidth="1"/>
    <col min="13839" max="13839" width="9.140625" style="1" customWidth="1"/>
    <col min="13840" max="13840" width="7" style="1" customWidth="1"/>
    <col min="13841" max="13841" width="7.85546875" style="1" customWidth="1"/>
    <col min="13842" max="13842" width="9.85546875" style="1" customWidth="1"/>
    <col min="13843" max="13843" width="10.140625" style="1" customWidth="1"/>
    <col min="13844" max="13844" width="9" style="1" customWidth="1"/>
    <col min="13845" max="13845" width="9.42578125" style="1" customWidth="1"/>
    <col min="13846" max="13846" width="8.5703125" style="1" customWidth="1"/>
    <col min="13847" max="13847" width="6.42578125" style="1" customWidth="1"/>
    <col min="13848" max="13848" width="9.140625" style="1" customWidth="1"/>
    <col min="13849" max="13849" width="22.28515625" style="1" customWidth="1"/>
    <col min="13850" max="13850" width="25.7109375" style="1" customWidth="1"/>
    <col min="13851" max="13851" width="11.28515625" style="1" customWidth="1"/>
    <col min="13852" max="13852" width="19.85546875" style="1" customWidth="1"/>
    <col min="13853" max="13853" width="27.7109375" style="1" customWidth="1"/>
    <col min="13854" max="13854" width="10.28515625" style="1" customWidth="1"/>
    <col min="13855" max="14091" width="9.140625" style="1"/>
    <col min="14092" max="14093" width="7.7109375" style="1" customWidth="1"/>
    <col min="14094" max="14094" width="7.28515625" style="1" customWidth="1"/>
    <col min="14095" max="14095" width="9.140625" style="1" customWidth="1"/>
    <col min="14096" max="14096" width="7" style="1" customWidth="1"/>
    <col min="14097" max="14097" width="7.85546875" style="1" customWidth="1"/>
    <col min="14098" max="14098" width="9.85546875" style="1" customWidth="1"/>
    <col min="14099" max="14099" width="10.140625" style="1" customWidth="1"/>
    <col min="14100" max="14100" width="9" style="1" customWidth="1"/>
    <col min="14101" max="14101" width="9.42578125" style="1" customWidth="1"/>
    <col min="14102" max="14102" width="8.5703125" style="1" customWidth="1"/>
    <col min="14103" max="14103" width="6.42578125" style="1" customWidth="1"/>
    <col min="14104" max="14104" width="9.140625" style="1" customWidth="1"/>
    <col min="14105" max="14105" width="22.28515625" style="1" customWidth="1"/>
    <col min="14106" max="14106" width="25.7109375" style="1" customWidth="1"/>
    <col min="14107" max="14107" width="11.28515625" style="1" customWidth="1"/>
    <col min="14108" max="14108" width="19.85546875" style="1" customWidth="1"/>
    <col min="14109" max="14109" width="27.7109375" style="1" customWidth="1"/>
    <col min="14110" max="14110" width="10.28515625" style="1" customWidth="1"/>
    <col min="14111" max="14347" width="9.140625" style="1"/>
    <col min="14348" max="14349" width="7.7109375" style="1" customWidth="1"/>
    <col min="14350" max="14350" width="7.28515625" style="1" customWidth="1"/>
    <col min="14351" max="14351" width="9.140625" style="1" customWidth="1"/>
    <col min="14352" max="14352" width="7" style="1" customWidth="1"/>
    <col min="14353" max="14353" width="7.85546875" style="1" customWidth="1"/>
    <col min="14354" max="14354" width="9.85546875" style="1" customWidth="1"/>
    <col min="14355" max="14355" width="10.140625" style="1" customWidth="1"/>
    <col min="14356" max="14356" width="9" style="1" customWidth="1"/>
    <col min="14357" max="14357" width="9.42578125" style="1" customWidth="1"/>
    <col min="14358" max="14358" width="8.5703125" style="1" customWidth="1"/>
    <col min="14359" max="14359" width="6.42578125" style="1" customWidth="1"/>
    <col min="14360" max="14360" width="9.140625" style="1" customWidth="1"/>
    <col min="14361" max="14361" width="22.28515625" style="1" customWidth="1"/>
    <col min="14362" max="14362" width="25.7109375" style="1" customWidth="1"/>
    <col min="14363" max="14363" width="11.28515625" style="1" customWidth="1"/>
    <col min="14364" max="14364" width="19.85546875" style="1" customWidth="1"/>
    <col min="14365" max="14365" width="27.7109375" style="1" customWidth="1"/>
    <col min="14366" max="14366" width="10.28515625" style="1" customWidth="1"/>
    <col min="14367" max="14603" width="9.140625" style="1"/>
    <col min="14604" max="14605" width="7.7109375" style="1" customWidth="1"/>
    <col min="14606" max="14606" width="7.28515625" style="1" customWidth="1"/>
    <col min="14607" max="14607" width="9.140625" style="1" customWidth="1"/>
    <col min="14608" max="14608" width="7" style="1" customWidth="1"/>
    <col min="14609" max="14609" width="7.85546875" style="1" customWidth="1"/>
    <col min="14610" max="14610" width="9.85546875" style="1" customWidth="1"/>
    <col min="14611" max="14611" width="10.140625" style="1" customWidth="1"/>
    <col min="14612" max="14612" width="9" style="1" customWidth="1"/>
    <col min="14613" max="14613" width="9.42578125" style="1" customWidth="1"/>
    <col min="14614" max="14614" width="8.5703125" style="1" customWidth="1"/>
    <col min="14615" max="14615" width="6.42578125" style="1" customWidth="1"/>
    <col min="14616" max="14616" width="9.140625" style="1" customWidth="1"/>
    <col min="14617" max="14617" width="22.28515625" style="1" customWidth="1"/>
    <col min="14618" max="14618" width="25.7109375" style="1" customWidth="1"/>
    <col min="14619" max="14619" width="11.28515625" style="1" customWidth="1"/>
    <col min="14620" max="14620" width="19.85546875" style="1" customWidth="1"/>
    <col min="14621" max="14621" width="27.7109375" style="1" customWidth="1"/>
    <col min="14622" max="14622" width="10.28515625" style="1" customWidth="1"/>
    <col min="14623" max="14859" width="9.140625" style="1"/>
    <col min="14860" max="14861" width="7.7109375" style="1" customWidth="1"/>
    <col min="14862" max="14862" width="7.28515625" style="1" customWidth="1"/>
    <col min="14863" max="14863" width="9.140625" style="1" customWidth="1"/>
    <col min="14864" max="14864" width="7" style="1" customWidth="1"/>
    <col min="14865" max="14865" width="7.85546875" style="1" customWidth="1"/>
    <col min="14866" max="14866" width="9.85546875" style="1" customWidth="1"/>
    <col min="14867" max="14867" width="10.140625" style="1" customWidth="1"/>
    <col min="14868" max="14868" width="9" style="1" customWidth="1"/>
    <col min="14869" max="14869" width="9.42578125" style="1" customWidth="1"/>
    <col min="14870" max="14870" width="8.5703125" style="1" customWidth="1"/>
    <col min="14871" max="14871" width="6.42578125" style="1" customWidth="1"/>
    <col min="14872" max="14872" width="9.140625" style="1" customWidth="1"/>
    <col min="14873" max="14873" width="22.28515625" style="1" customWidth="1"/>
    <col min="14874" max="14874" width="25.7109375" style="1" customWidth="1"/>
    <col min="14875" max="14875" width="11.28515625" style="1" customWidth="1"/>
    <col min="14876" max="14876" width="19.85546875" style="1" customWidth="1"/>
    <col min="14877" max="14877" width="27.7109375" style="1" customWidth="1"/>
    <col min="14878" max="14878" width="10.28515625" style="1" customWidth="1"/>
    <col min="14879" max="15115" width="9.140625" style="1"/>
    <col min="15116" max="15117" width="7.7109375" style="1" customWidth="1"/>
    <col min="15118" max="15118" width="7.28515625" style="1" customWidth="1"/>
    <col min="15119" max="15119" width="9.140625" style="1" customWidth="1"/>
    <col min="15120" max="15120" width="7" style="1" customWidth="1"/>
    <col min="15121" max="15121" width="7.85546875" style="1" customWidth="1"/>
    <col min="15122" max="15122" width="9.85546875" style="1" customWidth="1"/>
    <col min="15123" max="15123" width="10.140625" style="1" customWidth="1"/>
    <col min="15124" max="15124" width="9" style="1" customWidth="1"/>
    <col min="15125" max="15125" width="9.42578125" style="1" customWidth="1"/>
    <col min="15126" max="15126" width="8.5703125" style="1" customWidth="1"/>
    <col min="15127" max="15127" width="6.42578125" style="1" customWidth="1"/>
    <col min="15128" max="15128" width="9.140625" style="1" customWidth="1"/>
    <col min="15129" max="15129" width="22.28515625" style="1" customWidth="1"/>
    <col min="15130" max="15130" width="25.7109375" style="1" customWidth="1"/>
    <col min="15131" max="15131" width="11.28515625" style="1" customWidth="1"/>
    <col min="15132" max="15132" width="19.85546875" style="1" customWidth="1"/>
    <col min="15133" max="15133" width="27.7109375" style="1" customWidth="1"/>
    <col min="15134" max="15134" width="10.28515625" style="1" customWidth="1"/>
    <col min="15135" max="15371" width="9.140625" style="1"/>
    <col min="15372" max="15373" width="7.7109375" style="1" customWidth="1"/>
    <col min="15374" max="15374" width="7.28515625" style="1" customWidth="1"/>
    <col min="15375" max="15375" width="9.140625" style="1" customWidth="1"/>
    <col min="15376" max="15376" width="7" style="1" customWidth="1"/>
    <col min="15377" max="15377" width="7.85546875" style="1" customWidth="1"/>
    <col min="15378" max="15378" width="9.85546875" style="1" customWidth="1"/>
    <col min="15379" max="15379" width="10.140625" style="1" customWidth="1"/>
    <col min="15380" max="15380" width="9" style="1" customWidth="1"/>
    <col min="15381" max="15381" width="9.42578125" style="1" customWidth="1"/>
    <col min="15382" max="15382" width="8.5703125" style="1" customWidth="1"/>
    <col min="15383" max="15383" width="6.42578125" style="1" customWidth="1"/>
    <col min="15384" max="15384" width="9.140625" style="1" customWidth="1"/>
    <col min="15385" max="15385" width="22.28515625" style="1" customWidth="1"/>
    <col min="15386" max="15386" width="25.7109375" style="1" customWidth="1"/>
    <col min="15387" max="15387" width="11.28515625" style="1" customWidth="1"/>
    <col min="15388" max="15388" width="19.85546875" style="1" customWidth="1"/>
    <col min="15389" max="15389" width="27.7109375" style="1" customWidth="1"/>
    <col min="15390" max="15390" width="10.28515625" style="1" customWidth="1"/>
    <col min="15391" max="15627" width="9.140625" style="1"/>
    <col min="15628" max="15629" width="7.7109375" style="1" customWidth="1"/>
    <col min="15630" max="15630" width="7.28515625" style="1" customWidth="1"/>
    <col min="15631" max="15631" width="9.140625" style="1" customWidth="1"/>
    <col min="15632" max="15632" width="7" style="1" customWidth="1"/>
    <col min="15633" max="15633" width="7.85546875" style="1" customWidth="1"/>
    <col min="15634" max="15634" width="9.85546875" style="1" customWidth="1"/>
    <col min="15635" max="15635" width="10.140625" style="1" customWidth="1"/>
    <col min="15636" max="15636" width="9" style="1" customWidth="1"/>
    <col min="15637" max="15637" width="9.42578125" style="1" customWidth="1"/>
    <col min="15638" max="15638" width="8.5703125" style="1" customWidth="1"/>
    <col min="15639" max="15639" width="6.42578125" style="1" customWidth="1"/>
    <col min="15640" max="15640" width="9.140625" style="1" customWidth="1"/>
    <col min="15641" max="15641" width="22.28515625" style="1" customWidth="1"/>
    <col min="15642" max="15642" width="25.7109375" style="1" customWidth="1"/>
    <col min="15643" max="15643" width="11.28515625" style="1" customWidth="1"/>
    <col min="15644" max="15644" width="19.85546875" style="1" customWidth="1"/>
    <col min="15645" max="15645" width="27.7109375" style="1" customWidth="1"/>
    <col min="15646" max="15646" width="10.28515625" style="1" customWidth="1"/>
    <col min="15647" max="15883" width="9.140625" style="1"/>
    <col min="15884" max="15885" width="7.7109375" style="1" customWidth="1"/>
    <col min="15886" max="15886" width="7.28515625" style="1" customWidth="1"/>
    <col min="15887" max="15887" width="9.140625" style="1" customWidth="1"/>
    <col min="15888" max="15888" width="7" style="1" customWidth="1"/>
    <col min="15889" max="15889" width="7.85546875" style="1" customWidth="1"/>
    <col min="15890" max="15890" width="9.85546875" style="1" customWidth="1"/>
    <col min="15891" max="15891" width="10.140625" style="1" customWidth="1"/>
    <col min="15892" max="15892" width="9" style="1" customWidth="1"/>
    <col min="15893" max="15893" width="9.42578125" style="1" customWidth="1"/>
    <col min="15894" max="15894" width="8.5703125" style="1" customWidth="1"/>
    <col min="15895" max="15895" width="6.42578125" style="1" customWidth="1"/>
    <col min="15896" max="15896" width="9.140625" style="1" customWidth="1"/>
    <col min="15897" max="15897" width="22.28515625" style="1" customWidth="1"/>
    <col min="15898" max="15898" width="25.7109375" style="1" customWidth="1"/>
    <col min="15899" max="15899" width="11.28515625" style="1" customWidth="1"/>
    <col min="15900" max="15900" width="19.85546875" style="1" customWidth="1"/>
    <col min="15901" max="15901" width="27.7109375" style="1" customWidth="1"/>
    <col min="15902" max="15902" width="10.28515625" style="1" customWidth="1"/>
    <col min="15903" max="16139" width="9.140625" style="1"/>
    <col min="16140" max="16141" width="7.7109375" style="1" customWidth="1"/>
    <col min="16142" max="16142" width="7.28515625" style="1" customWidth="1"/>
    <col min="16143" max="16143" width="9.140625" style="1" customWidth="1"/>
    <col min="16144" max="16144" width="7" style="1" customWidth="1"/>
    <col min="16145" max="16145" width="7.85546875" style="1" customWidth="1"/>
    <col min="16146" max="16146" width="9.85546875" style="1" customWidth="1"/>
    <col min="16147" max="16147" width="10.140625" style="1" customWidth="1"/>
    <col min="16148" max="16148" width="9" style="1" customWidth="1"/>
    <col min="16149" max="16149" width="9.42578125" style="1" customWidth="1"/>
    <col min="16150" max="16150" width="8.5703125" style="1" customWidth="1"/>
    <col min="16151" max="16151" width="6.42578125" style="1" customWidth="1"/>
    <col min="16152" max="16152" width="9.140625" style="1" customWidth="1"/>
    <col min="16153" max="16153" width="22.28515625" style="1" customWidth="1"/>
    <col min="16154" max="16154" width="25.7109375" style="1" customWidth="1"/>
    <col min="16155" max="16155" width="11.28515625" style="1" customWidth="1"/>
    <col min="16156" max="16156" width="19.85546875" style="1" customWidth="1"/>
    <col min="16157" max="16157" width="27.7109375" style="1" customWidth="1"/>
    <col min="16158" max="16158" width="10.28515625" style="1" customWidth="1"/>
    <col min="16159" max="16384" width="9.140625" style="1"/>
  </cols>
  <sheetData>
    <row r="1" spans="1:39" ht="15" customHeight="1">
      <c r="A1" s="251"/>
      <c r="B1" s="252"/>
      <c r="C1" s="252"/>
      <c r="D1" s="253"/>
      <c r="E1" s="260" t="s">
        <v>44</v>
      </c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36"/>
      <c r="Z1" s="37"/>
      <c r="AA1" s="38"/>
      <c r="AB1" s="38"/>
      <c r="AC1" s="39"/>
      <c r="AD1" s="38"/>
    </row>
    <row r="2" spans="1:39" s="43" customFormat="1" ht="15" customHeight="1">
      <c r="A2" s="254"/>
      <c r="B2" s="255"/>
      <c r="C2" s="255"/>
      <c r="D2" s="256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40"/>
      <c r="Z2" s="91"/>
      <c r="AA2" s="91"/>
      <c r="AB2" s="41"/>
      <c r="AC2" s="42"/>
      <c r="AD2" s="41"/>
    </row>
    <row r="3" spans="1:39" ht="15" customHeight="1">
      <c r="A3" s="254"/>
      <c r="B3" s="255"/>
      <c r="C3" s="255"/>
      <c r="D3" s="256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36"/>
      <c r="AB3" s="38"/>
      <c r="AC3" s="39"/>
      <c r="AD3" s="38"/>
    </row>
    <row r="4" spans="1:39" ht="15" customHeight="1">
      <c r="A4" s="254"/>
      <c r="B4" s="255"/>
      <c r="C4" s="255"/>
      <c r="D4" s="256"/>
      <c r="E4" s="261" t="s">
        <v>45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 t="s">
        <v>56</v>
      </c>
      <c r="T4" s="261"/>
      <c r="U4" s="261"/>
      <c r="V4" s="261"/>
      <c r="W4" s="261"/>
      <c r="X4" s="261"/>
      <c r="Y4" s="36"/>
      <c r="AB4" s="87"/>
      <c r="AC4" s="86"/>
      <c r="AD4" s="88"/>
    </row>
    <row r="5" spans="1:39" ht="15" customHeight="1">
      <c r="A5" s="257"/>
      <c r="B5" s="258"/>
      <c r="C5" s="258"/>
      <c r="D5" s="259"/>
      <c r="E5" s="261" t="s">
        <v>55</v>
      </c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36"/>
      <c r="AB5" s="87"/>
      <c r="AC5" s="86"/>
      <c r="AD5" s="88"/>
    </row>
    <row r="6" spans="1:39" ht="15" customHeight="1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154"/>
      <c r="O6" s="154"/>
      <c r="P6" s="154"/>
      <c r="Q6" s="154"/>
      <c r="R6" s="154"/>
      <c r="S6" s="154"/>
      <c r="T6" s="84"/>
      <c r="U6" s="84"/>
      <c r="V6" s="155"/>
      <c r="W6" s="155"/>
      <c r="X6" s="156"/>
      <c r="Y6" s="157" t="s">
        <v>21</v>
      </c>
      <c r="Z6" s="180" t="s">
        <v>17</v>
      </c>
      <c r="AA6" s="181"/>
      <c r="AB6" s="181"/>
      <c r="AC6" s="182"/>
      <c r="AD6" s="92" t="s">
        <v>46</v>
      </c>
      <c r="AE6" s="183" t="s">
        <v>37</v>
      </c>
      <c r="AF6" s="183"/>
      <c r="AG6" s="183"/>
      <c r="AH6" s="184" t="s">
        <v>42</v>
      </c>
      <c r="AI6" s="185"/>
      <c r="AJ6" s="186"/>
      <c r="AK6" s="146"/>
      <c r="AL6" s="49"/>
      <c r="AM6" s="49"/>
    </row>
    <row r="7" spans="1:39" ht="15" customHeight="1">
      <c r="A7" s="81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187" t="s">
        <v>26</v>
      </c>
      <c r="R7" s="187"/>
      <c r="S7" s="188" t="str">
        <f>+IF('[12]1. Encabezado'!T7="","",'[12]1. Encabezado'!T7)</f>
        <v/>
      </c>
      <c r="T7" s="188"/>
      <c r="U7" s="188"/>
      <c r="V7" s="188"/>
      <c r="W7" s="188"/>
      <c r="X7" s="158"/>
      <c r="Y7" s="159" t="s">
        <v>22</v>
      </c>
      <c r="Z7" s="189" t="str">
        <f>IF(N21="","",IF(OR(N21=Z8,N21&lt;AB8),"ESTA DENTRO DEL ALCANCE DE ACREDITACIÓN","ESTA FUERA DEL ALCANCE"))</f>
        <v/>
      </c>
      <c r="AA7" s="190"/>
      <c r="AB7" s="190"/>
      <c r="AC7" s="191"/>
      <c r="AD7" s="93" t="s">
        <v>27</v>
      </c>
      <c r="AE7" s="74" t="str">
        <f>IF(AC12="","",ABS(MID(AC12,SEARCH(",",AC12,1),2)))</f>
        <v/>
      </c>
      <c r="AF7" s="75" t="str">
        <f>IF(AC12="","",TRUNC(AC12,0))</f>
        <v/>
      </c>
      <c r="AG7" s="74" t="str">
        <f>IF(AC12="","",ABS(MID(AC12,SEARCH(",",AC12,1),3)))</f>
        <v/>
      </c>
      <c r="AH7" s="8">
        <f>N14</f>
        <v>0</v>
      </c>
      <c r="AI7" s="8">
        <f>P14</f>
        <v>0</v>
      </c>
      <c r="AJ7" s="8">
        <f>R14</f>
        <v>0</v>
      </c>
      <c r="AK7" s="53"/>
      <c r="AL7" s="59"/>
      <c r="AM7" s="59"/>
    </row>
    <row r="8" spans="1:39" ht="15" customHeight="1">
      <c r="A8" s="8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179" t="str">
        <f>IF(S7="",Y11,CONCATENATE(Y7," ",Y8," ",Y9," ", Y10))</f>
        <v>Pagina xx de xx</v>
      </c>
      <c r="V8" s="179"/>
      <c r="W8" s="179"/>
      <c r="X8" s="158"/>
      <c r="Y8" s="160" t="str">
        <f>IF(S7="","",5)</f>
        <v/>
      </c>
      <c r="Z8" s="161" t="s">
        <v>19</v>
      </c>
      <c r="AA8" s="162" t="s">
        <v>15</v>
      </c>
      <c r="AB8" s="162">
        <v>123</v>
      </c>
      <c r="AC8" s="163" t="s">
        <v>16</v>
      </c>
      <c r="AD8" s="94" t="s">
        <v>28</v>
      </c>
      <c r="AE8" s="74" t="str">
        <f>IF(AC12="","",ABS(AG7-AE7))</f>
        <v/>
      </c>
      <c r="AF8" s="74" t="str">
        <f>IF(AC12="","",IF(AE8&gt;0,AF7+1,IF(AND(AE8=0,ISODD(AE7*10)),AF7+1,AF7)))</f>
        <v/>
      </c>
      <c r="AG8" s="74"/>
      <c r="AH8" s="7" t="str">
        <f>N19</f>
        <v/>
      </c>
      <c r="AI8" s="7" t="str">
        <f>P19</f>
        <v/>
      </c>
      <c r="AJ8" s="7" t="str">
        <f>R19</f>
        <v/>
      </c>
      <c r="AK8" s="53"/>
      <c r="AL8" s="59"/>
      <c r="AM8" s="59"/>
    </row>
    <row r="9" spans="1:39" ht="15" customHeight="1">
      <c r="A9" s="81"/>
      <c r="B9" s="192" t="s">
        <v>25</v>
      </c>
      <c r="C9" s="192"/>
      <c r="D9" s="192"/>
      <c r="E9" s="193" t="str">
        <f>+IF(S7="","","1")</f>
        <v/>
      </c>
      <c r="F9" s="193"/>
      <c r="G9" s="193"/>
      <c r="H9" s="137"/>
      <c r="I9" s="137"/>
      <c r="J9" s="137"/>
      <c r="K9" s="137"/>
      <c r="L9" s="137"/>
      <c r="M9" s="85"/>
      <c r="N9" s="35"/>
      <c r="O9" s="35"/>
      <c r="P9" s="35"/>
      <c r="Q9" s="35"/>
      <c r="R9" s="35"/>
      <c r="S9" s="35"/>
      <c r="T9" s="35"/>
      <c r="U9" s="35"/>
      <c r="V9" s="164"/>
      <c r="W9" s="164"/>
      <c r="X9" s="158"/>
      <c r="Y9" s="165" t="s">
        <v>23</v>
      </c>
      <c r="Z9" s="180" t="s">
        <v>18</v>
      </c>
      <c r="AA9" s="181"/>
      <c r="AB9" s="181"/>
      <c r="AC9" s="182"/>
      <c r="AD9" s="92" t="s">
        <v>47</v>
      </c>
      <c r="AE9" s="13"/>
      <c r="AH9" s="194" t="s">
        <v>48</v>
      </c>
      <c r="AI9" s="195"/>
      <c r="AJ9" s="196"/>
      <c r="AK9" s="53"/>
      <c r="AL9" s="58"/>
      <c r="AM9" s="59"/>
    </row>
    <row r="10" spans="1:39" ht="15" customHeight="1">
      <c r="A10" s="14"/>
      <c r="B10" s="4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4"/>
      <c r="O10" s="111"/>
      <c r="P10" s="111"/>
      <c r="Q10" s="111"/>
      <c r="R10" s="111"/>
      <c r="S10" s="111"/>
      <c r="T10" s="112"/>
      <c r="U10" s="111"/>
      <c r="V10" s="111"/>
      <c r="W10" s="111"/>
      <c r="X10" s="15"/>
      <c r="Y10" s="165" t="str">
        <f>+IF(S7="","",'[12]1. Encabezado'!AB10)</f>
        <v/>
      </c>
      <c r="Z10" s="189" t="str">
        <f>IF(N22="","",IF(OR(N22=Z11,N22&lt;AB11),"ESTA DENTRO DEL ALCANCE DE ACREDITACIÓN","ESTA FUERA DEL ALCANCE"))</f>
        <v/>
      </c>
      <c r="AA10" s="190"/>
      <c r="AB10" s="190"/>
      <c r="AC10" s="191"/>
      <c r="AD10" s="95" t="s">
        <v>29</v>
      </c>
      <c r="AE10" s="197" t="s">
        <v>38</v>
      </c>
      <c r="AF10" s="197"/>
      <c r="AG10" s="198"/>
      <c r="AH10" s="132">
        <v>25</v>
      </c>
      <c r="AI10" s="133" t="str">
        <f>IF(N19="","",+N19-5)</f>
        <v/>
      </c>
      <c r="AJ10" s="130"/>
    </row>
    <row r="11" spans="1:39" ht="15" customHeight="1">
      <c r="A11" s="14"/>
      <c r="B11" s="199" t="s">
        <v>39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1"/>
      <c r="N11" s="202" t="s">
        <v>40</v>
      </c>
      <c r="O11" s="203"/>
      <c r="P11" s="203"/>
      <c r="Q11" s="203"/>
      <c r="R11" s="203"/>
      <c r="S11" s="204"/>
      <c r="T11" s="202" t="s">
        <v>41</v>
      </c>
      <c r="U11" s="203"/>
      <c r="V11" s="203"/>
      <c r="W11" s="204"/>
      <c r="X11" s="15"/>
      <c r="Y11" s="166" t="s">
        <v>24</v>
      </c>
      <c r="Z11" s="161" t="s">
        <v>20</v>
      </c>
      <c r="AA11" s="162" t="s">
        <v>15</v>
      </c>
      <c r="AB11" s="162">
        <v>25</v>
      </c>
      <c r="AC11" s="163" t="s">
        <v>16</v>
      </c>
      <c r="AD11" s="96" t="s">
        <v>49</v>
      </c>
      <c r="AE11" s="74" t="str">
        <f>IF(AC13="","",ABS(MID(AC13,SEARCH(",",AC13,1),2)))</f>
        <v/>
      </c>
      <c r="AF11" s="75" t="str">
        <f>IF(AC13="","",TRUNC(AC13,0))</f>
        <v/>
      </c>
      <c r="AG11" s="131" t="str">
        <f>IF(AC13="","",ABS(MID(AC13,SEARCH(",",AC13,1),3)))</f>
        <v/>
      </c>
      <c r="AH11" s="134">
        <v>25</v>
      </c>
      <c r="AI11" s="135" t="str">
        <f>IF(R19="","",+R19+5)</f>
        <v/>
      </c>
      <c r="AJ11" s="136"/>
    </row>
    <row r="12" spans="1:39" ht="15" customHeight="1">
      <c r="A12" s="16"/>
      <c r="B12" s="205" t="s">
        <v>50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7"/>
      <c r="N12" s="208"/>
      <c r="O12" s="209"/>
      <c r="P12" s="209"/>
      <c r="Q12" s="209"/>
      <c r="R12" s="209"/>
      <c r="S12" s="210"/>
      <c r="T12" s="208"/>
      <c r="U12" s="209"/>
      <c r="V12" s="209"/>
      <c r="W12" s="210"/>
      <c r="X12" s="17"/>
      <c r="Y12" s="36"/>
      <c r="Z12" s="211" t="s">
        <v>12</v>
      </c>
      <c r="AA12" s="212"/>
      <c r="AB12" s="212"/>
      <c r="AC12" s="148" t="str">
        <f>IF(R19="","",IF(N12="","N.L.",(N19+(((25-N14)*(R19-N19))/(R14-N14)))))</f>
        <v/>
      </c>
      <c r="AD12" s="139" t="str">
        <f>+IF(AC12="","","%")</f>
        <v/>
      </c>
      <c r="AE12" s="74" t="str">
        <f>IF(AC13="","",ABS(AG11-AE11))</f>
        <v/>
      </c>
      <c r="AF12" s="74" t="str">
        <f>IF(AC13="","",IF(AE12&gt;0,AF11+1,IF(AND(AE12=0,ISODD(AE11*10)),AF11+1,AF11)))</f>
        <v/>
      </c>
      <c r="AG12" s="74"/>
      <c r="AK12" s="53"/>
      <c r="AL12" s="59"/>
      <c r="AM12" s="4"/>
    </row>
    <row r="13" spans="1:39" ht="15" customHeight="1">
      <c r="A13" s="16"/>
      <c r="B13" s="97" t="s">
        <v>51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104" t="s">
        <v>4</v>
      </c>
      <c r="N13" s="213" t="str">
        <f>+IF($N$12="","","1")</f>
        <v/>
      </c>
      <c r="O13" s="214"/>
      <c r="P13" s="214" t="str">
        <f>+IF($N$12="","","2")</f>
        <v/>
      </c>
      <c r="Q13" s="214"/>
      <c r="R13" s="214" t="str">
        <f>+IF($N$12="","","3")</f>
        <v/>
      </c>
      <c r="S13" s="215"/>
      <c r="T13" s="213" t="str">
        <f>+IF($T$12="","","1")</f>
        <v/>
      </c>
      <c r="U13" s="214"/>
      <c r="V13" s="214" t="str">
        <f>+IF($T$12="","","2")</f>
        <v/>
      </c>
      <c r="W13" s="215"/>
      <c r="X13" s="17"/>
      <c r="Y13" s="36"/>
      <c r="Z13" s="216" t="s">
        <v>13</v>
      </c>
      <c r="AA13" s="217"/>
      <c r="AB13" s="217"/>
      <c r="AC13" s="149" t="str">
        <f>IF(S7="","",IF(AND(T12="Manual",T15=""),"N.P.",IF(AND(T19="",V19=""),"",AVERAGE(T19,V19))))</f>
        <v/>
      </c>
      <c r="AD13" s="150" t="str">
        <f>+IF(AC13="","","%")</f>
        <v/>
      </c>
    </row>
    <row r="14" spans="1:39" ht="15" customHeight="1">
      <c r="A14" s="16"/>
      <c r="B14" s="142" t="s">
        <v>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05" t="s">
        <v>4</v>
      </c>
      <c r="N14" s="221"/>
      <c r="O14" s="222"/>
      <c r="P14" s="222"/>
      <c r="Q14" s="222"/>
      <c r="R14" s="222"/>
      <c r="S14" s="223"/>
      <c r="T14" s="224"/>
      <c r="U14" s="225"/>
      <c r="V14" s="225"/>
      <c r="W14" s="226"/>
      <c r="X14" s="32"/>
      <c r="Y14" s="4"/>
      <c r="Z14" s="44"/>
      <c r="AE14" s="4"/>
    </row>
    <row r="15" spans="1:39" ht="15" customHeight="1">
      <c r="A15" s="16"/>
      <c r="B15" s="142" t="s">
        <v>7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05" t="s">
        <v>4</v>
      </c>
      <c r="N15" s="167" t="str">
        <f>+IF(O15="","","L")</f>
        <v/>
      </c>
      <c r="O15" s="168"/>
      <c r="P15" s="169" t="str">
        <f>+IF(Q15="","","L")</f>
        <v/>
      </c>
      <c r="Q15" s="168"/>
      <c r="R15" s="169" t="str">
        <f>+IF(S15="","","L")</f>
        <v/>
      </c>
      <c r="S15" s="170"/>
      <c r="T15" s="171" t="str">
        <f>+IF(U15="","","L")</f>
        <v/>
      </c>
      <c r="U15" s="172"/>
      <c r="V15" s="173" t="str">
        <f>+IF(W15="","","L")</f>
        <v/>
      </c>
      <c r="W15" s="174"/>
      <c r="X15" s="32"/>
      <c r="Y15" s="4"/>
      <c r="Z15" s="44"/>
    </row>
    <row r="16" spans="1:39" ht="15" customHeight="1">
      <c r="A16" s="16"/>
      <c r="B16" s="142" t="s">
        <v>32</v>
      </c>
      <c r="C16" s="143" t="s">
        <v>31</v>
      </c>
      <c r="D16" s="143"/>
      <c r="E16" s="143"/>
      <c r="F16" s="143"/>
      <c r="G16" s="143"/>
      <c r="H16" s="143"/>
      <c r="I16" s="143"/>
      <c r="J16" s="143"/>
      <c r="K16" s="143"/>
      <c r="L16" s="143"/>
      <c r="M16" s="105" t="s">
        <v>1</v>
      </c>
      <c r="N16" s="218"/>
      <c r="O16" s="219"/>
      <c r="P16" s="219"/>
      <c r="Q16" s="219"/>
      <c r="R16" s="219"/>
      <c r="S16" s="220"/>
      <c r="T16" s="218"/>
      <c r="U16" s="219"/>
      <c r="V16" s="219"/>
      <c r="W16" s="220"/>
      <c r="X16" s="33"/>
      <c r="Y16" s="4"/>
      <c r="AA16" s="45"/>
      <c r="AB16" s="46"/>
      <c r="AC16" s="47"/>
      <c r="AD16" s="48"/>
    </row>
    <row r="17" spans="1:41" ht="15" customHeight="1">
      <c r="A17" s="16"/>
      <c r="B17" s="142" t="s">
        <v>33</v>
      </c>
      <c r="C17" s="143" t="s">
        <v>35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05" t="s">
        <v>1</v>
      </c>
      <c r="N17" s="218"/>
      <c r="O17" s="219"/>
      <c r="P17" s="219"/>
      <c r="Q17" s="219"/>
      <c r="R17" s="219"/>
      <c r="S17" s="220"/>
      <c r="T17" s="218"/>
      <c r="U17" s="219"/>
      <c r="V17" s="219"/>
      <c r="W17" s="220"/>
      <c r="X17" s="33"/>
      <c r="Y17" s="49"/>
      <c r="Z17" s="228"/>
      <c r="AA17" s="228"/>
      <c r="AB17" s="228"/>
      <c r="AC17" s="228"/>
      <c r="AD17" s="228"/>
      <c r="AE17" s="50"/>
      <c r="AF17" s="4"/>
      <c r="AG17" s="51"/>
      <c r="AH17" s="227"/>
      <c r="AI17" s="227"/>
      <c r="AJ17" s="227"/>
      <c r="AK17" s="227"/>
      <c r="AL17" s="227"/>
      <c r="AM17" s="227"/>
      <c r="AN17" s="52"/>
      <c r="AO17" s="49"/>
    </row>
    <row r="18" spans="1:41" ht="15" customHeight="1">
      <c r="A18" s="16"/>
      <c r="B18" s="142" t="s">
        <v>34</v>
      </c>
      <c r="C18" s="143" t="s">
        <v>36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05" t="s">
        <v>1</v>
      </c>
      <c r="N18" s="218"/>
      <c r="O18" s="219"/>
      <c r="P18" s="219"/>
      <c r="Q18" s="219"/>
      <c r="R18" s="219"/>
      <c r="S18" s="220"/>
      <c r="T18" s="218"/>
      <c r="U18" s="219"/>
      <c r="V18" s="219"/>
      <c r="W18" s="220"/>
      <c r="X18" s="33"/>
      <c r="Y18" s="53"/>
      <c r="Z18" s="113"/>
      <c r="AA18" s="114"/>
      <c r="AB18" s="57"/>
      <c r="AC18" s="113"/>
      <c r="AD18" s="114"/>
      <c r="AE18" s="54"/>
      <c r="AF18" s="4"/>
      <c r="AG18" s="55"/>
      <c r="AH18" s="53"/>
      <c r="AI18" s="53"/>
      <c r="AJ18" s="53"/>
      <c r="AK18" s="56"/>
      <c r="AL18" s="56"/>
      <c r="AM18" s="56"/>
      <c r="AN18" s="56"/>
      <c r="AO18" s="53"/>
    </row>
    <row r="19" spans="1:41" ht="15" customHeight="1">
      <c r="A19" s="16"/>
      <c r="B19" s="106" t="s">
        <v>6</v>
      </c>
      <c r="C19" s="107" t="s">
        <v>30</v>
      </c>
      <c r="D19" s="107"/>
      <c r="E19" s="107"/>
      <c r="F19" s="107"/>
      <c r="G19" s="107"/>
      <c r="H19" s="107"/>
      <c r="I19" s="107"/>
      <c r="J19" s="107"/>
      <c r="K19" s="108"/>
      <c r="L19" s="107"/>
      <c r="M19" s="109" t="s">
        <v>2</v>
      </c>
      <c r="N19" s="234" t="str">
        <f>+IF(OR(N16="",N17="",N18="",N15="",N14="",N12="",N13=""),"",((N16-N17)/(N17-N18))*100)</f>
        <v/>
      </c>
      <c r="O19" s="235"/>
      <c r="P19" s="235" t="str">
        <f>+IF(OR(P16="",P17="",P18="",P15="",P14="",N12="",P13=""),"",((P16-P17)/(P17-P18))*100)</f>
        <v/>
      </c>
      <c r="Q19" s="235"/>
      <c r="R19" s="235" t="str">
        <f>+IF(OR(R16="",R17="",R18="",R15="",R14="",N12="",R13=""),"",((R16-R17)/(R17-R18))*100)</f>
        <v/>
      </c>
      <c r="S19" s="236"/>
      <c r="T19" s="234" t="str">
        <f>+IF(OR(T16="",T17="",T18="",T15="",T12="",T13=""),"",((T16-T17)/(T17-T18))*100)</f>
        <v/>
      </c>
      <c r="U19" s="235"/>
      <c r="V19" s="235" t="str">
        <f>+IF(OR(V16="",V17="",V18="",V15="",V13="",T12=""),"",((V16-V17)/(V17-V18))*100)</f>
        <v/>
      </c>
      <c r="W19" s="236"/>
      <c r="X19" s="24"/>
      <c r="Y19" s="53"/>
      <c r="Z19" s="115"/>
      <c r="AA19" s="114"/>
      <c r="AB19" s="116"/>
      <c r="AC19" s="115"/>
      <c r="AD19" s="114"/>
      <c r="AE19" s="57"/>
      <c r="AF19" s="4"/>
      <c r="AG19" s="55"/>
      <c r="AH19" s="53"/>
      <c r="AI19" s="53"/>
      <c r="AJ19" s="53"/>
      <c r="AK19" s="53"/>
      <c r="AL19" s="53"/>
      <c r="AM19" s="53"/>
      <c r="AN19" s="53"/>
      <c r="AO19" s="53"/>
    </row>
    <row r="20" spans="1:41" ht="15" customHeight="1">
      <c r="A20" s="1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5"/>
      <c r="O20" s="25"/>
      <c r="P20" s="25"/>
      <c r="Q20" s="25"/>
      <c r="R20" s="25"/>
      <c r="S20" s="25"/>
      <c r="T20" s="26"/>
      <c r="U20" s="26"/>
      <c r="V20" s="23"/>
      <c r="W20" s="23"/>
      <c r="X20" s="24"/>
      <c r="Y20" s="58"/>
      <c r="Z20" s="58"/>
      <c r="AA20" s="114"/>
      <c r="AB20" s="117"/>
      <c r="AC20" s="58"/>
      <c r="AD20" s="114"/>
      <c r="AE20" s="46"/>
      <c r="AF20" s="4"/>
      <c r="AG20" s="55"/>
      <c r="AH20" s="58"/>
      <c r="AI20" s="58"/>
      <c r="AJ20" s="58"/>
      <c r="AK20" s="58"/>
      <c r="AL20" s="58"/>
      <c r="AM20" s="58"/>
      <c r="AN20" s="58"/>
      <c r="AO20" s="58"/>
    </row>
    <row r="21" spans="1:41" ht="15" customHeight="1">
      <c r="A21" s="16"/>
      <c r="B21" s="4"/>
      <c r="C21" s="4"/>
      <c r="D21" s="4"/>
      <c r="F21" s="4"/>
      <c r="G21" s="229" t="s">
        <v>10</v>
      </c>
      <c r="H21" s="230"/>
      <c r="I21" s="230"/>
      <c r="J21" s="230"/>
      <c r="K21" s="230"/>
      <c r="L21" s="230"/>
      <c r="M21" s="230"/>
      <c r="N21" s="231" t="str">
        <f>IF(AC12="","",IF(AC12="N.L.","N.L.",IF(AE7&lt;0.5,AF7,IF(AE7&gt;0.5,AF7+1,AF8))))</f>
        <v/>
      </c>
      <c r="O21" s="231"/>
      <c r="P21" s="231"/>
      <c r="Q21" s="232" t="str">
        <f>+IF(N21="","","%")</f>
        <v/>
      </c>
      <c r="R21" s="232"/>
      <c r="S21" s="233"/>
      <c r="T21" s="151" t="str">
        <f>IF(Z7="ESTA FUERA DEL ALCANCE",Z7,"")</f>
        <v/>
      </c>
      <c r="V21" s="101"/>
      <c r="X21" s="27"/>
      <c r="Y21" s="58"/>
      <c r="Z21" s="118"/>
      <c r="AA21" s="117"/>
      <c r="AB21" s="4"/>
      <c r="AC21" s="119"/>
      <c r="AD21" s="120"/>
      <c r="AE21" s="46"/>
      <c r="AF21" s="4"/>
      <c r="AG21" s="55"/>
      <c r="AH21" s="58"/>
      <c r="AI21" s="58"/>
      <c r="AJ21" s="58"/>
      <c r="AK21" s="58"/>
      <c r="AL21" s="58"/>
      <c r="AM21" s="58"/>
      <c r="AN21" s="58"/>
      <c r="AO21" s="58"/>
    </row>
    <row r="22" spans="1:41" ht="15" customHeight="1">
      <c r="A22" s="16"/>
      <c r="B22" s="4"/>
      <c r="C22" s="4"/>
      <c r="D22" s="4"/>
      <c r="F22" s="4"/>
      <c r="G22" s="264" t="s">
        <v>11</v>
      </c>
      <c r="H22" s="265"/>
      <c r="I22" s="265"/>
      <c r="J22" s="265"/>
      <c r="K22" s="265"/>
      <c r="L22" s="265"/>
      <c r="M22" s="265"/>
      <c r="N22" s="266" t="str">
        <f>IF(AC13="","",IF(AC13="N.P.","N.P.",IF(AE11&lt;0.5,AF11,IF(AE11&gt;0.5,AF11+1,AF12))))</f>
        <v/>
      </c>
      <c r="O22" s="266"/>
      <c r="P22" s="266"/>
      <c r="Q22" s="267" t="str">
        <f>+IF(N22="","","%")</f>
        <v/>
      </c>
      <c r="R22" s="267"/>
      <c r="S22" s="268"/>
      <c r="T22" s="151" t="str">
        <f>IF(Z10="ESTA FUERA DEL ALCANCE",Z10,"")</f>
        <v/>
      </c>
      <c r="V22" s="102"/>
      <c r="X22" s="27"/>
      <c r="Y22" s="58"/>
      <c r="Z22" s="121"/>
      <c r="AA22" s="144"/>
      <c r="AB22" s="4"/>
      <c r="AC22" s="119"/>
      <c r="AD22" s="2"/>
      <c r="AE22" s="46"/>
      <c r="AF22" s="4"/>
      <c r="AG22" s="55"/>
      <c r="AH22" s="58"/>
      <c r="AI22" s="58"/>
      <c r="AJ22" s="58"/>
      <c r="AK22" s="58"/>
      <c r="AL22" s="58"/>
      <c r="AM22" s="58"/>
      <c r="AN22" s="58"/>
      <c r="AO22" s="58"/>
    </row>
    <row r="23" spans="1:41" ht="15" customHeight="1">
      <c r="A23" s="34" t="s">
        <v>3</v>
      </c>
      <c r="B23" s="4"/>
      <c r="C23" s="4"/>
      <c r="D23" s="4"/>
      <c r="F23" s="4"/>
      <c r="G23" s="269" t="s">
        <v>5</v>
      </c>
      <c r="H23" s="270"/>
      <c r="I23" s="270"/>
      <c r="J23" s="270"/>
      <c r="K23" s="270"/>
      <c r="L23" s="270"/>
      <c r="M23" s="270"/>
      <c r="N23" s="271" t="str">
        <f>IF(OR(N21="",N21="N.L.",N22="N.P.",N22=""),"",IF(AND(N21="N.L.",N22="N.P."),"N.P.",N21-N22))</f>
        <v/>
      </c>
      <c r="O23" s="271"/>
      <c r="P23" s="271"/>
      <c r="Q23" s="272" t="str">
        <f>+IF(N23="","","%")</f>
        <v/>
      </c>
      <c r="R23" s="272"/>
      <c r="S23" s="273"/>
      <c r="T23" s="152"/>
      <c r="V23" s="103"/>
      <c r="X23" s="28"/>
      <c r="Y23" s="59"/>
      <c r="Z23" s="121"/>
      <c r="AA23" s="122"/>
      <c r="AB23" s="4"/>
      <c r="AC23" s="123"/>
      <c r="AD23" s="2"/>
      <c r="AE23" s="60"/>
      <c r="AF23" s="4"/>
      <c r="AG23" s="55"/>
      <c r="AH23" s="59"/>
      <c r="AI23" s="59"/>
      <c r="AJ23" s="59"/>
      <c r="AK23" s="59"/>
      <c r="AL23" s="59"/>
      <c r="AM23" s="59"/>
      <c r="AN23" s="59"/>
      <c r="AO23" s="59"/>
    </row>
    <row r="24" spans="1:41" ht="15" customHeight="1">
      <c r="A24" s="3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20"/>
      <c r="N24" s="20"/>
      <c r="O24" s="20"/>
      <c r="P24" s="20"/>
      <c r="Q24" s="20"/>
      <c r="R24" s="20"/>
      <c r="S24" s="20"/>
      <c r="T24" s="19"/>
      <c r="U24" s="19"/>
      <c r="V24" s="19"/>
      <c r="W24" s="262"/>
      <c r="X24" s="263"/>
      <c r="Y24" s="3"/>
      <c r="AA24" s="3"/>
      <c r="AD24" s="4"/>
      <c r="AE24" s="4"/>
      <c r="AF24" s="61"/>
      <c r="AG24" s="3"/>
      <c r="AH24" s="3"/>
      <c r="AI24" s="3"/>
      <c r="AJ24" s="3"/>
      <c r="AK24" s="4"/>
      <c r="AL24" s="62"/>
      <c r="AM24" s="62"/>
      <c r="AN24" s="62"/>
      <c r="AO24" s="62"/>
    </row>
    <row r="25" spans="1:41" ht="1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9"/>
      <c r="Q25" s="29"/>
      <c r="R25" s="29"/>
      <c r="S25" s="30"/>
      <c r="T25" s="19"/>
      <c r="U25" s="19"/>
      <c r="V25" s="19"/>
      <c r="W25" s="19"/>
      <c r="X25" s="28"/>
      <c r="Y25" s="3"/>
      <c r="AA25" s="153"/>
      <c r="AB25" s="153"/>
      <c r="AC25" s="153"/>
      <c r="AD25" s="4"/>
      <c r="AE25" s="4"/>
      <c r="AF25" s="61"/>
      <c r="AG25" s="3"/>
      <c r="AH25" s="3"/>
      <c r="AI25" s="3"/>
      <c r="AJ25" s="3"/>
      <c r="AK25" s="4"/>
      <c r="AL25" s="62"/>
      <c r="AM25" s="62"/>
      <c r="AN25" s="62"/>
      <c r="AO25" s="62"/>
    </row>
    <row r="26" spans="1:41" ht="15" customHeight="1">
      <c r="A26" s="1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8"/>
      <c r="AA26" s="153"/>
      <c r="AB26" s="153"/>
      <c r="AC26" s="153"/>
      <c r="AF26" s="63"/>
      <c r="AG26" s="63"/>
      <c r="AH26" s="64"/>
      <c r="AI26" s="63"/>
      <c r="AJ26" s="64"/>
      <c r="AK26" s="63"/>
      <c r="AL26" s="63"/>
      <c r="AM26" s="63"/>
      <c r="AN26" s="65"/>
      <c r="AO26" s="66"/>
    </row>
    <row r="27" spans="1:41" ht="15" customHeight="1">
      <c r="A27" s="1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8"/>
      <c r="Y27" s="92" t="s">
        <v>52</v>
      </c>
      <c r="AF27" s="63"/>
      <c r="AG27" s="63"/>
      <c r="AH27" s="64"/>
      <c r="AI27" s="63"/>
      <c r="AJ27" s="64"/>
      <c r="AK27" s="63"/>
      <c r="AL27" s="63"/>
      <c r="AM27" s="63"/>
      <c r="AN27" s="65"/>
      <c r="AO27" s="66"/>
    </row>
    <row r="28" spans="1:41" ht="15" customHeight="1">
      <c r="A28" s="1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28"/>
      <c r="Y28" s="175" t="s">
        <v>53</v>
      </c>
      <c r="Z28" s="5"/>
      <c r="AF28" s="63"/>
      <c r="AG28" s="63"/>
      <c r="AH28" s="64"/>
      <c r="AI28" s="63"/>
      <c r="AJ28" s="61"/>
      <c r="AK28" s="63"/>
      <c r="AL28" s="63"/>
      <c r="AM28" s="63"/>
      <c r="AN28" s="237"/>
      <c r="AO28" s="237"/>
    </row>
    <row r="29" spans="1:41" ht="15" customHeight="1">
      <c r="A29" s="16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8"/>
      <c r="Y29" s="175" t="str">
        <f>+IF(AI10="","",ROUND(AI10,0))</f>
        <v/>
      </c>
      <c r="AF29" s="63"/>
      <c r="AG29" s="63"/>
      <c r="AH29" s="67"/>
      <c r="AI29" s="63"/>
      <c r="AJ29" s="61"/>
      <c r="AK29" s="63"/>
      <c r="AL29" s="63"/>
      <c r="AM29" s="63"/>
      <c r="AN29" s="237"/>
      <c r="AO29" s="237"/>
    </row>
    <row r="30" spans="1:41" ht="15" customHeight="1">
      <c r="A30" s="1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8"/>
      <c r="Y30" s="175" t="s">
        <v>54</v>
      </c>
      <c r="Z30" s="238"/>
      <c r="AA30" s="238"/>
      <c r="AB30" s="238"/>
      <c r="AE30" s="4"/>
      <c r="AF30" s="68"/>
      <c r="AG30" s="68"/>
      <c r="AH30" s="69"/>
      <c r="AI30" s="69"/>
      <c r="AJ30" s="70"/>
      <c r="AK30" s="63"/>
      <c r="AL30" s="63"/>
      <c r="AM30" s="63"/>
      <c r="AN30" s="237"/>
      <c r="AO30" s="237"/>
    </row>
    <row r="31" spans="1:41" ht="15" customHeight="1">
      <c r="A31" s="16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28"/>
      <c r="Y31" s="176" t="str">
        <f>+IF(AI11="","",ROUND(AI11,0))</f>
        <v/>
      </c>
      <c r="Z31" s="238"/>
      <c r="AA31" s="238"/>
      <c r="AB31" s="238"/>
      <c r="AC31" s="6"/>
      <c r="AD31" s="140"/>
      <c r="AE31" s="49"/>
      <c r="AF31" s="49"/>
      <c r="AG31" s="49"/>
      <c r="AH31" s="49"/>
      <c r="AI31" s="4"/>
      <c r="AJ31" s="4"/>
      <c r="AK31" s="49"/>
      <c r="AL31" s="49"/>
      <c r="AM31" s="4"/>
    </row>
    <row r="32" spans="1:41" ht="15" customHeight="1">
      <c r="A32" s="16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28"/>
      <c r="Z32" s="239"/>
      <c r="AA32" s="240"/>
      <c r="AB32" s="240"/>
      <c r="AC32" s="99"/>
      <c r="AD32" s="100"/>
      <c r="AE32" s="53"/>
      <c r="AF32" s="59"/>
      <c r="AG32" s="53"/>
      <c r="AH32" s="59"/>
      <c r="AI32" s="4"/>
      <c r="AJ32" s="4"/>
      <c r="AK32" s="71"/>
      <c r="AL32" s="58"/>
      <c r="AM32" s="4"/>
    </row>
    <row r="33" spans="1:39" ht="15" customHeight="1">
      <c r="A33" s="1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28"/>
      <c r="AE33" s="53"/>
      <c r="AF33" s="59"/>
      <c r="AG33" s="53"/>
      <c r="AH33" s="59"/>
      <c r="AI33" s="4"/>
      <c r="AJ33" s="4"/>
      <c r="AK33" s="53"/>
      <c r="AL33" s="58"/>
      <c r="AM33" s="4"/>
    </row>
    <row r="34" spans="1:39" ht="15" customHeight="1">
      <c r="A34" s="16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8"/>
      <c r="AE34" s="53"/>
      <c r="AF34" s="59"/>
      <c r="AG34" s="53"/>
      <c r="AH34" s="59"/>
      <c r="AI34" s="4"/>
      <c r="AJ34" s="4"/>
      <c r="AK34" s="53"/>
      <c r="AL34" s="58"/>
      <c r="AM34" s="4"/>
    </row>
    <row r="35" spans="1:39" ht="15" customHeight="1">
      <c r="A35" s="16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28"/>
      <c r="AE35" s="71"/>
      <c r="AF35" s="72"/>
      <c r="AG35" s="71"/>
      <c r="AH35" s="72"/>
      <c r="AI35" s="4"/>
      <c r="AJ35" s="4"/>
      <c r="AK35" s="71"/>
      <c r="AL35" s="72"/>
      <c r="AM35" s="4"/>
    </row>
    <row r="36" spans="1:39" ht="15" customHeight="1">
      <c r="A36" s="1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28"/>
      <c r="AE36" s="71"/>
      <c r="AF36" s="72"/>
      <c r="AG36" s="71"/>
      <c r="AH36" s="72"/>
      <c r="AI36" s="4"/>
      <c r="AJ36" s="4"/>
      <c r="AK36" s="71"/>
      <c r="AL36" s="72"/>
      <c r="AM36" s="4"/>
    </row>
    <row r="37" spans="1:39" ht="15" customHeight="1">
      <c r="A37" s="1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8"/>
      <c r="AE37" s="4"/>
      <c r="AF37" s="4"/>
      <c r="AG37" s="49"/>
      <c r="AH37" s="49"/>
      <c r="AI37" s="4"/>
      <c r="AJ37" s="4"/>
      <c r="AK37" s="4"/>
      <c r="AL37" s="4"/>
      <c r="AM37" s="4"/>
    </row>
    <row r="38" spans="1:39" ht="15" customHeight="1">
      <c r="A38" s="16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8"/>
      <c r="AE38" s="4"/>
      <c r="AF38" s="4"/>
      <c r="AG38" s="49"/>
      <c r="AH38" s="49"/>
      <c r="AI38" s="4"/>
      <c r="AJ38" s="4"/>
      <c r="AK38" s="4"/>
      <c r="AL38" s="4"/>
      <c r="AM38" s="4"/>
    </row>
    <row r="39" spans="1:39" ht="15" customHeight="1">
      <c r="A39" s="13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78"/>
      <c r="N39" s="78"/>
      <c r="O39" s="78"/>
      <c r="P39" s="78"/>
      <c r="Q39" s="78"/>
      <c r="R39" s="78"/>
      <c r="S39" s="78"/>
      <c r="T39" s="79"/>
      <c r="U39" s="79"/>
      <c r="V39" s="79"/>
      <c r="W39" s="79"/>
      <c r="X39" s="31"/>
      <c r="Z39" s="127"/>
      <c r="AA39" s="127"/>
      <c r="AB39" s="128"/>
      <c r="AE39" s="49"/>
      <c r="AF39" s="49"/>
      <c r="AG39" s="4"/>
      <c r="AH39" s="4"/>
      <c r="AI39" s="4"/>
      <c r="AJ39" s="4"/>
      <c r="AK39" s="4"/>
      <c r="AL39" s="4"/>
      <c r="AM39" s="4"/>
    </row>
    <row r="40" spans="1:39" ht="15" customHeight="1">
      <c r="A40" s="138"/>
      <c r="B40" s="241" t="s">
        <v>9</v>
      </c>
      <c r="C40" s="241"/>
      <c r="D40" s="241"/>
      <c r="E40" s="241"/>
      <c r="F40" s="241"/>
      <c r="G40" s="242"/>
      <c r="H40" s="242"/>
      <c r="I40" s="242"/>
      <c r="J40" s="177" t="str">
        <f>+IF(K40="","","al")</f>
        <v/>
      </c>
      <c r="K40" s="243"/>
      <c r="L40" s="243"/>
      <c r="M40" s="243"/>
      <c r="Q40" s="80"/>
      <c r="R40" s="80"/>
      <c r="S40" s="78"/>
      <c r="T40" s="79"/>
      <c r="U40" s="79"/>
      <c r="V40" s="79"/>
      <c r="W40" s="79"/>
      <c r="X40" s="31"/>
      <c r="Z40" s="129"/>
      <c r="AA40" s="129"/>
      <c r="AB40" s="4"/>
      <c r="AE40" s="49"/>
      <c r="AF40" s="49"/>
      <c r="AG40" s="4"/>
      <c r="AH40" s="4"/>
      <c r="AI40" s="4"/>
      <c r="AJ40" s="4"/>
      <c r="AK40" s="4"/>
      <c r="AL40" s="4"/>
      <c r="AM40" s="4"/>
    </row>
    <row r="41" spans="1:39" ht="15" customHeight="1">
      <c r="A41" s="13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78"/>
      <c r="N41" s="78"/>
      <c r="O41" s="78"/>
      <c r="P41" s="78"/>
      <c r="Q41" s="78"/>
      <c r="R41" s="78"/>
      <c r="S41" s="78"/>
      <c r="T41" s="79"/>
      <c r="U41" s="79"/>
      <c r="V41" s="79"/>
      <c r="W41" s="79"/>
      <c r="X41" s="31"/>
      <c r="AE41" s="4"/>
      <c r="AF41" s="4"/>
      <c r="AG41" s="4"/>
      <c r="AH41" s="4"/>
      <c r="AI41" s="4"/>
      <c r="AJ41" s="4"/>
      <c r="AK41" s="4"/>
      <c r="AL41" s="4"/>
      <c r="AM41" s="4"/>
    </row>
    <row r="42" spans="1:39" ht="15" customHeight="1">
      <c r="A42" s="147"/>
      <c r="B42" s="244" t="s">
        <v>43</v>
      </c>
      <c r="C42" s="244"/>
      <c r="D42" s="244"/>
      <c r="E42" s="244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89"/>
    </row>
    <row r="43" spans="1:39" ht="15" customHeight="1">
      <c r="A43" s="138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31"/>
    </row>
    <row r="44" spans="1:39" ht="15" customHeight="1" thickBot="1">
      <c r="A44" s="90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178"/>
      <c r="AE44" s="9"/>
    </row>
    <row r="45" spans="1:39" ht="15" customHeight="1" thickTop="1" thickBot="1">
      <c r="A45" s="248" t="s">
        <v>0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Z45" s="59"/>
      <c r="AA45" s="59"/>
      <c r="AB45" s="59"/>
      <c r="AC45" s="53"/>
      <c r="AE45" s="9"/>
    </row>
    <row r="46" spans="1:39" ht="15" customHeight="1" thickTop="1">
      <c r="A46" s="249"/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Z46" s="124"/>
      <c r="AA46" s="124"/>
      <c r="AB46" s="124"/>
      <c r="AC46" s="4"/>
      <c r="AE46" s="9"/>
    </row>
    <row r="47" spans="1:39" ht="15" customHeight="1">
      <c r="A47" s="250" t="s">
        <v>14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Z47" s="125"/>
      <c r="AA47" s="125"/>
      <c r="AB47" s="125"/>
      <c r="AC47" s="124"/>
      <c r="AD47" s="124"/>
      <c r="AE47" s="9"/>
    </row>
    <row r="48" spans="1:39" ht="15" customHeight="1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Z48" s="125"/>
      <c r="AA48" s="125"/>
      <c r="AB48" s="125"/>
      <c r="AC48" s="125"/>
      <c r="AD48" s="126"/>
      <c r="AE48" s="9"/>
    </row>
    <row r="49" spans="1:36" ht="1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Z49" s="125"/>
      <c r="AA49" s="125"/>
      <c r="AB49" s="125"/>
      <c r="AC49" s="125"/>
      <c r="AD49" s="144"/>
      <c r="AE49" s="9"/>
    </row>
    <row r="50" spans="1:36" ht="1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AC50" s="125"/>
      <c r="AD50" s="144"/>
      <c r="AE50" s="9"/>
    </row>
    <row r="51" spans="1:36" s="43" customFormat="1" ht="15" customHeight="1">
      <c r="A51" s="1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13"/>
      <c r="V51" s="13"/>
      <c r="W51" s="13"/>
      <c r="X51" s="13"/>
      <c r="AE51" s="77"/>
    </row>
    <row r="52" spans="1:36" ht="1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AD52" s="10"/>
      <c r="AE52" s="9"/>
    </row>
    <row r="53" spans="1:36" ht="1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AE53" s="9"/>
    </row>
    <row r="54" spans="1:36" ht="1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AE54" s="9"/>
    </row>
    <row r="55" spans="1:36" ht="1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36"/>
    </row>
    <row r="56" spans="1:36" ht="14.1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36"/>
    </row>
    <row r="57" spans="1:36" ht="12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36" ht="18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76"/>
      <c r="Q58" s="76"/>
      <c r="R58" s="76"/>
      <c r="S58" s="13"/>
      <c r="T58" s="13"/>
      <c r="U58" s="13"/>
      <c r="V58" s="13"/>
      <c r="W58" s="13"/>
      <c r="X58" s="13"/>
      <c r="Y58" s="13"/>
      <c r="Z58" s="13"/>
      <c r="AA58" s="4"/>
    </row>
    <row r="59" spans="1:36" ht="27.9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4"/>
      <c r="AD59" s="11"/>
    </row>
    <row r="60" spans="1:36" ht="14.1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4"/>
      <c r="AD60" s="12"/>
      <c r="AF60" s="4"/>
      <c r="AG60" s="4"/>
      <c r="AH60" s="4"/>
      <c r="AI60" s="4"/>
      <c r="AJ60" s="4"/>
    </row>
    <row r="61" spans="1:36" ht="14.1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4"/>
    </row>
    <row r="62" spans="1:36" ht="14.1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4"/>
    </row>
    <row r="63" spans="1:36" ht="14.1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4"/>
    </row>
    <row r="64" spans="1:36" ht="20.100000000000001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6" ht="30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6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6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6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6">
      <c r="Y70" s="13"/>
    </row>
    <row r="71" spans="1:26">
      <c r="Y71" s="13"/>
      <c r="Z71" s="13"/>
    </row>
    <row r="72" spans="1:26">
      <c r="Y72" s="13"/>
      <c r="Z72" s="13"/>
    </row>
    <row r="73" spans="1:26">
      <c r="Y73" s="13"/>
      <c r="Z73" s="13"/>
    </row>
    <row r="74" spans="1:26">
      <c r="Y74" s="13"/>
      <c r="Z74" s="13"/>
    </row>
    <row r="75" spans="1:26">
      <c r="Y75" s="13"/>
      <c r="Z75" s="13"/>
    </row>
    <row r="76" spans="1:26">
      <c r="Y76" s="13"/>
      <c r="Z76" s="13"/>
    </row>
    <row r="77" spans="1:26">
      <c r="Y77" s="13"/>
      <c r="Z77" s="13"/>
    </row>
    <row r="78" spans="1:26">
      <c r="Y78" s="13"/>
      <c r="Z78" s="13"/>
    </row>
    <row r="79" spans="1:26">
      <c r="Y79" s="13"/>
      <c r="Z79" s="13"/>
    </row>
    <row r="80" spans="1:26">
      <c r="Y80" s="13"/>
      <c r="Z80" s="13"/>
    </row>
    <row r="81" spans="25:26">
      <c r="Y81" s="13"/>
      <c r="Z81" s="13"/>
    </row>
    <row r="82" spans="25:26">
      <c r="Y82" s="13"/>
      <c r="Z82" s="13"/>
    </row>
    <row r="83" spans="25:26">
      <c r="Y83" s="13"/>
      <c r="Z83" s="13"/>
    </row>
    <row r="84" spans="25:26">
      <c r="Y84" s="13"/>
    </row>
    <row r="85" spans="25:26">
      <c r="Y85" s="13"/>
    </row>
    <row r="86" spans="25:26">
      <c r="Y86" s="13"/>
    </row>
  </sheetData>
  <sheetProtection password="B39D" sheet="1" formatCells="0"/>
  <mergeCells count="85">
    <mergeCell ref="B43:W44"/>
    <mergeCell ref="A45:X45"/>
    <mergeCell ref="A46:X46"/>
    <mergeCell ref="A47:X48"/>
    <mergeCell ref="A1:D5"/>
    <mergeCell ref="E1:X3"/>
    <mergeCell ref="E4:R4"/>
    <mergeCell ref="S4:X4"/>
    <mergeCell ref="E5:X5"/>
    <mergeCell ref="W24:X24"/>
    <mergeCell ref="G22:M22"/>
    <mergeCell ref="N22:P22"/>
    <mergeCell ref="Q22:S22"/>
    <mergeCell ref="G23:M23"/>
    <mergeCell ref="N23:P23"/>
    <mergeCell ref="Q23:S23"/>
    <mergeCell ref="Z32:AB32"/>
    <mergeCell ref="B40:F40"/>
    <mergeCell ref="G40:I40"/>
    <mergeCell ref="K40:M40"/>
    <mergeCell ref="B42:E42"/>
    <mergeCell ref="F42:W42"/>
    <mergeCell ref="AN28:AO28"/>
    <mergeCell ref="AN29:AO29"/>
    <mergeCell ref="Z30:AB30"/>
    <mergeCell ref="AN30:AO30"/>
    <mergeCell ref="Z31:AB31"/>
    <mergeCell ref="G21:M21"/>
    <mergeCell ref="N21:P21"/>
    <mergeCell ref="Q21:S21"/>
    <mergeCell ref="AC17:AD17"/>
    <mergeCell ref="AH17:AJ17"/>
    <mergeCell ref="N19:O19"/>
    <mergeCell ref="P19:Q19"/>
    <mergeCell ref="R19:S19"/>
    <mergeCell ref="T19:U19"/>
    <mergeCell ref="V19:W19"/>
    <mergeCell ref="AK17:AM17"/>
    <mergeCell ref="N18:O18"/>
    <mergeCell ref="P18:Q18"/>
    <mergeCell ref="R18:S18"/>
    <mergeCell ref="T18:U18"/>
    <mergeCell ref="V18:W18"/>
    <mergeCell ref="N17:O17"/>
    <mergeCell ref="P17:Q17"/>
    <mergeCell ref="R17:S17"/>
    <mergeCell ref="T17:U17"/>
    <mergeCell ref="V17:W17"/>
    <mergeCell ref="Z17:AB17"/>
    <mergeCell ref="N14:O14"/>
    <mergeCell ref="P14:Q14"/>
    <mergeCell ref="R14:S14"/>
    <mergeCell ref="T14:U14"/>
    <mergeCell ref="V14:W14"/>
    <mergeCell ref="N16:O16"/>
    <mergeCell ref="P16:Q16"/>
    <mergeCell ref="R16:S16"/>
    <mergeCell ref="T16:U16"/>
    <mergeCell ref="V16:W16"/>
    <mergeCell ref="Z12:AB12"/>
    <mergeCell ref="N13:O13"/>
    <mergeCell ref="P13:Q13"/>
    <mergeCell ref="R13:S13"/>
    <mergeCell ref="T13:U13"/>
    <mergeCell ref="V13:W13"/>
    <mergeCell ref="Z13:AB13"/>
    <mergeCell ref="B11:M11"/>
    <mergeCell ref="N11:S11"/>
    <mergeCell ref="T11:W11"/>
    <mergeCell ref="B12:M12"/>
    <mergeCell ref="N12:S12"/>
    <mergeCell ref="T12:W12"/>
    <mergeCell ref="B9:D9"/>
    <mergeCell ref="E9:G9"/>
    <mergeCell ref="Z9:AC9"/>
    <mergeCell ref="AH9:AJ9"/>
    <mergeCell ref="Z10:AC10"/>
    <mergeCell ref="AE10:AG10"/>
    <mergeCell ref="U8:W8"/>
    <mergeCell ref="Z6:AC6"/>
    <mergeCell ref="AE6:AG6"/>
    <mergeCell ref="AH6:AJ6"/>
    <mergeCell ref="Q7:R7"/>
    <mergeCell ref="S7:W7"/>
    <mergeCell ref="Z7:AC7"/>
  </mergeCells>
  <conditionalFormatting sqref="G40:I40">
    <cfRule type="cellIs" dxfId="1" priority="2" operator="greaterThan">
      <formula>$K$40</formula>
    </cfRule>
  </conditionalFormatting>
  <conditionalFormatting sqref="K40:M40">
    <cfRule type="cellIs" dxfId="0" priority="1" operator="lessThan">
      <formula>$G$40</formula>
    </cfRule>
  </conditionalFormatting>
  <dataValidations count="2">
    <dataValidation type="list" allowBlank="1" showInputMessage="1" showErrorMessage="1" sqref="N12:S12">
      <formula1>$AD$7:$AD$8</formula1>
    </dataValidation>
    <dataValidation type="list" allowBlank="1" showInputMessage="1" showErrorMessage="1" sqref="AC4:AC5 T12:W12">
      <formula1>$AD$10:$AD$11</formula1>
    </dataValidation>
  </dataValidations>
  <printOptions horizontalCentered="1" gridLinesSet="0"/>
  <pageMargins left="0.59055118110236227" right="0.39370078740157483" top="0.59055118110236227" bottom="0.59055118110236227" header="0" footer="0.19685039370078741"/>
  <pageSetup orientation="portrait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colBreaks count="1" manualBreakCount="1">
    <brk id="24" max="6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>
          <x14:formula1>
            <xm:f>'C:\Users\karen.florez\AppData\Roaming\Microsoft\Excel\[Apiques sep 2021 (version 1).xlsb]1. Encabezado'!#REF!</xm:f>
          </x14:formula1>
          <x14:formula2>
            <xm:f>'C:\Users\karen.florez\AppData\Roaming\Microsoft\Excel\[Apiques sep 2021 (version 1).xlsb]1. Encabezado'!#REF!</xm:f>
          </x14:formula2>
          <xm:sqref>G40:I40</xm:sqref>
        </x14:dataValidation>
        <x14:dataValidation type="date" allowBlank="1" showInputMessage="1" showErrorMessage="1">
          <x14:formula1>
            <xm:f>'C:\Users\karen.florez\AppData\Roaming\Microsoft\Excel\[Apiques sep 2021 (version 1).xlsb]1. Encabezado'!#REF!</xm:f>
          </x14:formula1>
          <x14:formula2>
            <xm:f>'C:\Users\karen.florez\AppData\Roaming\Microsoft\Excel\[Apiques sep 2021 (version 1).xlsb]1. Encabezado'!#REF!</xm:f>
          </x14:formula2>
          <xm:sqref>K40:M40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 Limites M1</vt:lpstr>
      <vt:lpstr>'5. Limites M1'!Área_de_impresión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Sonia Gaviria</dc:creator>
  <cp:lastModifiedBy>Karen Daniela Flórez Barón</cp:lastModifiedBy>
  <cp:lastPrinted>2022-09-02T19:08:59Z</cp:lastPrinted>
  <dcterms:created xsi:type="dcterms:W3CDTF">2015-07-10T04:28:05Z</dcterms:created>
  <dcterms:modified xsi:type="dcterms:W3CDTF">2022-09-03T16:51:03Z</dcterms:modified>
</cp:coreProperties>
</file>