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Laboratorio\9. Acreditacion\1. Control de documentos\1. Aprobaciones\64. Aprobaciones 2023-02-\2. Formatos\"/>
    </mc:Choice>
  </mc:AlternateContent>
  <bookViews>
    <workbookView xWindow="0" yWindow="0" windowWidth="20490" windowHeight="7050"/>
  </bookViews>
  <sheets>
    <sheet name="Formato " sheetId="20" r:id="rId1"/>
    <sheet name="Hoja1 (2)" sheetId="2" state="hidden" r:id="rId2"/>
  </sheets>
  <definedNames>
    <definedName name="_xlnm.Print_Area" localSheetId="0">'Formato '!$A$1:$M$37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20" l="1"/>
  <c r="L16" i="20"/>
  <c r="K16" i="20"/>
  <c r="J16" i="20"/>
  <c r="I16" i="20"/>
  <c r="H16" i="20"/>
  <c r="G16" i="20"/>
  <c r="F16" i="20"/>
  <c r="E16" i="20"/>
  <c r="D16" i="20"/>
  <c r="C16" i="20"/>
  <c r="B16" i="20"/>
  <c r="M15" i="20"/>
  <c r="L15" i="20"/>
  <c r="K15" i="20"/>
  <c r="J15" i="20"/>
  <c r="I15" i="20"/>
  <c r="H15" i="20"/>
  <c r="G15" i="20"/>
  <c r="F15" i="20"/>
  <c r="E15" i="20"/>
  <c r="D15" i="20"/>
  <c r="C15" i="20"/>
  <c r="B15" i="20"/>
  <c r="B13" i="2" l="1"/>
  <c r="B12" i="2"/>
  <c r="B11" i="2"/>
</calcChain>
</file>

<file path=xl/sharedStrings.xml><?xml version="1.0" encoding="utf-8"?>
<sst xmlns="http://schemas.openxmlformats.org/spreadsheetml/2006/main" count="18" uniqueCount="17">
  <si>
    <t>MATERIAL ENSAYADO</t>
  </si>
  <si>
    <t>LABORATORISTA</t>
  </si>
  <si>
    <t>FECHA DE EJECUCIÓN DEL ENSAYO</t>
  </si>
  <si>
    <t xml:space="preserve">DESCRIPCIÓN </t>
  </si>
  <si>
    <t>Metodo de ensayo:</t>
  </si>
  <si>
    <t>CÓDIGO DE LA MUESTRA</t>
  </si>
  <si>
    <t>AÑO</t>
  </si>
  <si>
    <t>MES</t>
  </si>
  <si>
    <t>CÓDIGO: GLAB-FM-148</t>
  </si>
  <si>
    <t>FORMATO ANALISIS PARA EL ASEGURAMIENTO DE LA VALIDEZ DE LOS RESULTADOS</t>
  </si>
  <si>
    <t>VERSIÓN: 3</t>
  </si>
  <si>
    <t>Laboratorio de suelos, asfaltos y pavimentos de la UAERMV 
Sede de Producción Parque Minero Industrial El Mochuelo Kilometro 3 vía Pasquilla localidad Ciudad Bolívar, Bogotá D.C. - Colombia
Tel: 3779555 Ext. 1145   E- mail: p.laboratorio@umv.gov.co</t>
  </si>
  <si>
    <t xml:space="preserve">ENSAYO N° __ </t>
  </si>
  <si>
    <t>ENSAYO N°  __</t>
  </si>
  <si>
    <t>DIFERENCIA ENTRE RESULTADOS __</t>
  </si>
  <si>
    <t>RANGO DE ACEPTACIÓN __</t>
  </si>
  <si>
    <t>FECHA DE APLICACIÓN: FEBRERO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</si>
</sst>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\-dd;@"/>
    <numFmt numFmtId="165" formatCode="0.0"/>
  </numFmts>
  <fonts count="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7"/>
      <color theme="0" tint="-0.499984740745262"/>
      <name val="Arial"/>
      <family val="2"/>
    </font>
    <font>
      <sz val="10"/>
      <color theme="1" tint="0.49998474074526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0" fillId="0" borderId="7" xfId="0" applyBorder="1"/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1" xfId="0" applyBorder="1"/>
    <xf numFmtId="0" fontId="0" fillId="0" borderId="6" xfId="0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0" fillId="0" borderId="0" xfId="0" applyFont="1"/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ASEGURAMIENTO DE LA VALIDEZ</a:t>
            </a:r>
            <a:r>
              <a:rPr lang="es-CO" baseline="0"/>
              <a:t> DE LOS RESULTADOS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7287679992404041E-2"/>
          <c:y val="0.13383850150931045"/>
          <c:w val="0.90104156927015211"/>
          <c:h val="0.78245102696755897"/>
        </c:manualLayout>
      </c:layout>
      <c:lineChart>
        <c:grouping val="standard"/>
        <c:varyColors val="0"/>
        <c:ser>
          <c:idx val="0"/>
          <c:order val="0"/>
          <c:tx>
            <c:strRef>
              <c:f>'Formato '!$A$16</c:f>
              <c:strCache>
                <c:ptCount val="1"/>
                <c:pt idx="0">
                  <c:v>RANGO DE ACEPTACIÓN __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'Formato '!$B$6:$M$6</c:f>
              <c:numCache>
                <c:formatCode>General</c:formatCode>
                <c:ptCount val="12"/>
              </c:numCache>
            </c:numRef>
          </c:cat>
          <c:val>
            <c:numRef>
              <c:f>'Formato '!$B$16:$M$16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DD-4751-B58C-3751FEA791C4}"/>
            </c:ext>
          </c:extLst>
        </c:ser>
        <c:ser>
          <c:idx val="1"/>
          <c:order val="1"/>
          <c:tx>
            <c:strRef>
              <c:f>'Formato '!$A$15</c:f>
              <c:strCache>
                <c:ptCount val="1"/>
                <c:pt idx="0">
                  <c:v>DIFERENCIA ENTRE RESULTADOS __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'Formato '!$B$6:$M$6</c:f>
              <c:numCache>
                <c:formatCode>General</c:formatCode>
                <c:ptCount val="12"/>
              </c:numCache>
            </c:numRef>
          </c:cat>
          <c:val>
            <c:numRef>
              <c:f>'Formato '!$B$15:$M$15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DD-4751-B58C-3751FEA79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8194767"/>
        <c:axId val="368883599"/>
      </c:lineChart>
      <c:catAx>
        <c:axId val="31819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883599"/>
        <c:crosses val="autoZero"/>
        <c:auto val="1"/>
        <c:lblAlgn val="ctr"/>
        <c:lblOffset val="100"/>
        <c:noMultiLvlLbl val="0"/>
      </c:catAx>
      <c:valAx>
        <c:axId val="368883599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DIFERENCIA</a:t>
                </a:r>
                <a:r>
                  <a:rPr lang="es-CO" baseline="0"/>
                  <a:t> % DE MATERIA ORGANICA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8194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215133717322664"/>
          <c:y val="0.1505903699629037"/>
          <c:w val="0.1625734504208585"/>
          <c:h val="0.125395512074483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16</xdr:row>
      <xdr:rowOff>176212</xdr:rowOff>
    </xdr:from>
    <xdr:to>
      <xdr:col>12</xdr:col>
      <xdr:colOff>609600</xdr:colOff>
      <xdr:row>35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283286-A736-4DC1-A3C2-25F4403D01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152401</xdr:colOff>
      <xdr:row>0</xdr:row>
      <xdr:rowOff>47625</xdr:rowOff>
    </xdr:from>
    <xdr:to>
      <xdr:col>0</xdr:col>
      <xdr:colOff>876300</xdr:colOff>
      <xdr:row>2</xdr:row>
      <xdr:rowOff>110400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F4BB74E-B34B-4FE9-89D6-205FF1210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47625"/>
          <a:ext cx="723899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92D050"/>
  </sheetPr>
  <dimension ref="A1:M37"/>
  <sheetViews>
    <sheetView showGridLines="0" tabSelected="1" view="pageBreakPreview" zoomScaleNormal="100" zoomScaleSheetLayoutView="100" workbookViewId="0">
      <selection activeCell="C4" sqref="C4:M4"/>
    </sheetView>
  </sheetViews>
  <sheetFormatPr baseColWidth="10" defaultRowHeight="15" x14ac:dyDescent="0.25"/>
  <cols>
    <col min="1" max="1" width="16.7109375" customWidth="1"/>
    <col min="2" max="13" width="9.7109375" customWidth="1"/>
  </cols>
  <sheetData>
    <row r="1" spans="1:13" ht="36.75" customHeight="1" x14ac:dyDescent="0.25">
      <c r="A1" s="36"/>
      <c r="B1" s="29" t="s">
        <v>9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9"/>
    </row>
    <row r="2" spans="1:13" ht="15" customHeight="1" x14ac:dyDescent="0.25">
      <c r="A2" s="37"/>
      <c r="B2" s="33" t="s">
        <v>8</v>
      </c>
      <c r="C2" s="34"/>
      <c r="D2" s="34"/>
      <c r="E2" s="34"/>
      <c r="F2" s="34"/>
      <c r="G2" s="34"/>
      <c r="H2" s="34"/>
      <c r="I2" s="35"/>
      <c r="J2" s="33" t="s">
        <v>10</v>
      </c>
      <c r="K2" s="34"/>
      <c r="L2" s="34"/>
      <c r="M2" s="35"/>
    </row>
    <row r="3" spans="1:13" ht="15" customHeight="1" x14ac:dyDescent="0.25">
      <c r="A3" s="38"/>
      <c r="B3" s="33" t="s">
        <v>16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5"/>
    </row>
    <row r="4" spans="1:13" s="23" customFormat="1" ht="30.95" customHeight="1" x14ac:dyDescent="0.25">
      <c r="A4" s="29" t="s">
        <v>4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2"/>
    </row>
    <row r="5" spans="1:13" s="22" customFormat="1" ht="15" customHeight="1" x14ac:dyDescent="0.25">
      <c r="A5" s="21" t="s">
        <v>6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13" s="22" customFormat="1" ht="15" customHeight="1" x14ac:dyDescent="0.25">
      <c r="A6" s="21" t="s">
        <v>7</v>
      </c>
      <c r="B6" s="25"/>
      <c r="C6" s="25"/>
      <c r="D6" s="25"/>
      <c r="E6" s="25"/>
      <c r="F6" s="19"/>
      <c r="G6" s="25"/>
      <c r="H6" s="19"/>
      <c r="I6" s="25"/>
      <c r="J6" s="25"/>
      <c r="K6" s="25"/>
      <c r="L6" s="25"/>
      <c r="M6" s="25"/>
    </row>
    <row r="7" spans="1:13" s="7" customFormat="1" ht="36" customHeight="1" x14ac:dyDescent="0.25">
      <c r="A7" s="17" t="s">
        <v>5</v>
      </c>
      <c r="B7" s="8"/>
      <c r="C7" s="9"/>
      <c r="D7" s="9"/>
      <c r="E7" s="9"/>
      <c r="F7" s="8"/>
      <c r="G7" s="8"/>
      <c r="H7" s="8"/>
      <c r="I7" s="8"/>
      <c r="J7" s="8"/>
      <c r="K7" s="8"/>
      <c r="L7" s="9"/>
      <c r="M7" s="9"/>
    </row>
    <row r="8" spans="1:13" s="7" customFormat="1" ht="36" customHeight="1" x14ac:dyDescent="0.25">
      <c r="A8" s="18" t="s">
        <v>2</v>
      </c>
      <c r="B8" s="10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7" customFormat="1" ht="36" customHeight="1" x14ac:dyDescent="0.25">
      <c r="A9" s="19" t="s">
        <v>1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13" s="7" customFormat="1" ht="36" customHeight="1" x14ac:dyDescent="0.25">
      <c r="A10" s="17" t="s">
        <v>0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pans="1:13" s="7" customFormat="1" ht="86.1" customHeight="1" x14ac:dyDescent="0.25">
      <c r="A11" s="17" t="s">
        <v>3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12"/>
      <c r="M11" s="12"/>
    </row>
    <row r="12" spans="1:13" s="7" customFormat="1" ht="36" customHeight="1" x14ac:dyDescent="0.25">
      <c r="A12" s="20" t="s">
        <v>12</v>
      </c>
      <c r="B12" s="12"/>
      <c r="C12" s="13"/>
      <c r="D12" s="13"/>
      <c r="E12" s="12"/>
      <c r="F12" s="12"/>
      <c r="G12" s="12"/>
      <c r="H12" s="12"/>
      <c r="I12" s="12"/>
      <c r="J12" s="12"/>
      <c r="K12" s="13"/>
      <c r="L12" s="12"/>
      <c r="M12" s="12"/>
    </row>
    <row r="13" spans="1:13" s="7" customFormat="1" ht="36" customHeight="1" x14ac:dyDescent="0.25">
      <c r="A13" s="20" t="s">
        <v>12</v>
      </c>
      <c r="B13" s="12"/>
      <c r="C13" s="13"/>
      <c r="D13" s="13"/>
      <c r="E13" s="12"/>
      <c r="F13" s="12"/>
      <c r="G13" s="12"/>
      <c r="H13" s="12"/>
      <c r="I13" s="12"/>
      <c r="J13" s="12"/>
      <c r="K13" s="13"/>
      <c r="L13" s="12"/>
      <c r="M13" s="12"/>
    </row>
    <row r="14" spans="1:13" s="7" customFormat="1" ht="36" customHeight="1" x14ac:dyDescent="0.25">
      <c r="A14" s="20" t="s">
        <v>13</v>
      </c>
      <c r="B14" s="12"/>
      <c r="C14" s="13"/>
      <c r="D14" s="13"/>
      <c r="E14" s="12"/>
      <c r="F14" s="12"/>
      <c r="G14" s="12"/>
      <c r="H14" s="12"/>
      <c r="I14" s="12"/>
      <c r="J14" s="12"/>
      <c r="K14" s="13"/>
      <c r="L14" s="12"/>
      <c r="M14" s="12"/>
    </row>
    <row r="15" spans="1:13" s="7" customFormat="1" ht="36" customHeight="1" x14ac:dyDescent="0.25">
      <c r="A15" s="18" t="s">
        <v>14</v>
      </c>
      <c r="B15" s="12" t="str">
        <f>IF(B10="","",MAX(B12:B14)-MIN(B12:B14))</f>
        <v/>
      </c>
      <c r="C15" s="12" t="str">
        <f t="shared" ref="C15:M15" si="0">IF(C10="","",MAX(C12:C14)-MIN(C12:C14))</f>
        <v/>
      </c>
      <c r="D15" s="12" t="str">
        <f t="shared" si="0"/>
        <v/>
      </c>
      <c r="E15" s="12" t="str">
        <f t="shared" si="0"/>
        <v/>
      </c>
      <c r="F15" s="12" t="str">
        <f t="shared" si="0"/>
        <v/>
      </c>
      <c r="G15" s="12" t="str">
        <f t="shared" si="0"/>
        <v/>
      </c>
      <c r="H15" s="12" t="str">
        <f t="shared" si="0"/>
        <v/>
      </c>
      <c r="I15" s="12" t="str">
        <f t="shared" si="0"/>
        <v/>
      </c>
      <c r="J15" s="12" t="str">
        <f t="shared" si="0"/>
        <v/>
      </c>
      <c r="K15" s="12" t="str">
        <f t="shared" si="0"/>
        <v/>
      </c>
      <c r="L15" s="12" t="str">
        <f t="shared" si="0"/>
        <v/>
      </c>
      <c r="M15" s="12" t="str">
        <f t="shared" si="0"/>
        <v/>
      </c>
    </row>
    <row r="16" spans="1:13" s="7" customFormat="1" ht="36" customHeight="1" x14ac:dyDescent="0.25">
      <c r="A16" s="18" t="s">
        <v>15</v>
      </c>
      <c r="B16" s="12" t="str">
        <f>+IF(B10="","",VLOOKUP(B10,#REF!,3,0))</f>
        <v/>
      </c>
      <c r="C16" s="12" t="str">
        <f>+IF(C10="","",VLOOKUP(C10,#REF!,3,0))</f>
        <v/>
      </c>
      <c r="D16" s="12" t="str">
        <f>+IF(D10="","",VLOOKUP(D10,#REF!,3,0))</f>
        <v/>
      </c>
      <c r="E16" s="12" t="str">
        <f>+IF(E10="","",VLOOKUP(E10,#REF!,3,0))</f>
        <v/>
      </c>
      <c r="F16" s="12" t="str">
        <f>+IF(F10="","",VLOOKUP(F10,#REF!,3,0))</f>
        <v/>
      </c>
      <c r="G16" s="12" t="str">
        <f>+IF(G10="","",VLOOKUP(G10,#REF!,3,0))</f>
        <v/>
      </c>
      <c r="H16" s="12" t="str">
        <f>+IF(H10="","",VLOOKUP(H10,#REF!,3,0))</f>
        <v/>
      </c>
      <c r="I16" s="12" t="str">
        <f>+IF(I10="","",VLOOKUP(I10,#REF!,3,0))</f>
        <v/>
      </c>
      <c r="J16" s="12" t="str">
        <f>+IF(J10="","",VLOOKUP(J10,#REF!,3,0))</f>
        <v/>
      </c>
      <c r="K16" s="12" t="str">
        <f>+IF(K10="","",VLOOKUP(K10,#REF!,3,0))</f>
        <v/>
      </c>
      <c r="L16" s="12" t="str">
        <f>+IF(L10="","",VLOOKUP(L10,#REF!,3,0))</f>
        <v/>
      </c>
      <c r="M16" s="12" t="str">
        <f>+IF(M10="","",VLOOKUP(M10,#REF!,3,0))</f>
        <v/>
      </c>
    </row>
    <row r="17" spans="1:13" x14ac:dyDescent="0.25">
      <c r="A17" s="14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6"/>
    </row>
    <row r="18" spans="1:13" ht="20.100000000000001" customHeight="1" x14ac:dyDescent="0.25">
      <c r="A18" s="2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3"/>
    </row>
    <row r="19" spans="1:13" ht="20.100000000000001" customHeight="1" x14ac:dyDescent="0.25">
      <c r="A19" s="2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3"/>
    </row>
    <row r="20" spans="1:13" ht="20.100000000000001" customHeight="1" x14ac:dyDescent="0.25">
      <c r="A20" s="2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3"/>
    </row>
    <row r="21" spans="1:13" ht="20.100000000000001" customHeight="1" x14ac:dyDescent="0.25">
      <c r="A21" s="2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3"/>
    </row>
    <row r="22" spans="1:13" ht="20.100000000000001" customHeight="1" x14ac:dyDescent="0.25">
      <c r="A22" s="2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3"/>
    </row>
    <row r="23" spans="1:13" ht="20.100000000000001" customHeight="1" x14ac:dyDescent="0.25">
      <c r="A23" s="2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3"/>
    </row>
    <row r="24" spans="1:13" ht="20.100000000000001" customHeight="1" x14ac:dyDescent="0.25">
      <c r="A24" s="2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3"/>
    </row>
    <row r="25" spans="1:13" ht="20.100000000000001" customHeight="1" x14ac:dyDescent="0.25">
      <c r="A25" s="2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3"/>
    </row>
    <row r="26" spans="1:13" ht="20.100000000000001" customHeight="1" x14ac:dyDescent="0.25">
      <c r="A26" s="2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3"/>
    </row>
    <row r="27" spans="1:13" ht="20.100000000000001" customHeight="1" x14ac:dyDescent="0.25">
      <c r="A27" s="2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3"/>
    </row>
    <row r="28" spans="1:13" ht="20.100000000000001" customHeight="1" x14ac:dyDescent="0.25">
      <c r="A28" s="2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3"/>
    </row>
    <row r="29" spans="1:13" ht="20.100000000000001" customHeight="1" x14ac:dyDescent="0.25">
      <c r="A29" s="2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3"/>
    </row>
    <row r="30" spans="1:13" ht="20.100000000000001" customHeight="1" x14ac:dyDescent="0.25">
      <c r="A30" s="2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3"/>
    </row>
    <row r="31" spans="1:13" ht="20.100000000000001" customHeight="1" x14ac:dyDescent="0.25">
      <c r="A31" s="2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3"/>
    </row>
    <row r="32" spans="1:13" ht="20.100000000000001" customHeight="1" x14ac:dyDescent="0.25">
      <c r="A32" s="2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3"/>
    </row>
    <row r="33" spans="1:13" ht="20.100000000000001" customHeight="1" x14ac:dyDescent="0.25">
      <c r="A33" s="2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3"/>
    </row>
    <row r="34" spans="1:13" ht="20.100000000000001" customHeight="1" x14ac:dyDescent="0.25">
      <c r="A34" s="2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3"/>
    </row>
    <row r="35" spans="1:13" ht="20.100000000000001" customHeight="1" x14ac:dyDescent="0.25">
      <c r="A35" s="2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3"/>
    </row>
    <row r="36" spans="1:13" ht="20.100000000000001" customHeight="1" x14ac:dyDescent="0.25">
      <c r="A36" s="4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6"/>
    </row>
    <row r="37" spans="1:13" s="24" customFormat="1" ht="27.75" customHeight="1" x14ac:dyDescent="0.25">
      <c r="A37" s="27" t="s">
        <v>11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</row>
  </sheetData>
  <mergeCells count="9">
    <mergeCell ref="A37:M37"/>
    <mergeCell ref="B5:M5"/>
    <mergeCell ref="A4:B4"/>
    <mergeCell ref="C4:M4"/>
    <mergeCell ref="J2:M2"/>
    <mergeCell ref="A1:A3"/>
    <mergeCell ref="B1:M1"/>
    <mergeCell ref="B2:I2"/>
    <mergeCell ref="B3:M3"/>
  </mergeCells>
  <dataValidations count="1">
    <dataValidation type="list" allowBlank="1" showInputMessage="1" showErrorMessage="1" sqref="B9:M10">
      <formula1>#REF!</formula1>
    </dataValidation>
  </dataValidations>
  <pageMargins left="0.19685039370078741" right="0.19685039370078741" top="0.74803149606299213" bottom="0.19685039370078741" header="0.31496062992125984" footer="0.31496062992125984"/>
  <pageSetup orientation="landscape" r:id="rId1"/>
  <headerFooter>
    <oddFooter>&amp;L&amp;6Calle 26 No.69-76 Edificio Elemento Torre 1, Piso 3 – C.P. 111071
PBX: 3779555 – Información: Línea 195
Sede Operativa - Atención al Ciudadano: Calle 22D No. 120-40
www.umv.gov.co&amp;C&amp;8Página &amp;P de &amp;N</oddFooter>
  </headerFooter>
  <rowBreaks count="1" manualBreakCount="1">
    <brk id="16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3:B13"/>
  <sheetViews>
    <sheetView workbookViewId="0">
      <selection activeCell="D21" sqref="D21"/>
    </sheetView>
  </sheetViews>
  <sheetFormatPr baseColWidth="10" defaultRowHeight="15" x14ac:dyDescent="0.25"/>
  <sheetData>
    <row r="3" spans="2:2" x14ac:dyDescent="0.25">
      <c r="B3">
        <v>9</v>
      </c>
    </row>
    <row r="4" spans="2:2" x14ac:dyDescent="0.25">
      <c r="B4">
        <v>3</v>
      </c>
    </row>
    <row r="5" spans="2:2" x14ac:dyDescent="0.25">
      <c r="B5">
        <v>8</v>
      </c>
    </row>
    <row r="6" spans="2:2" x14ac:dyDescent="0.25">
      <c r="B6">
        <v>8</v>
      </c>
    </row>
    <row r="7" spans="2:2" x14ac:dyDescent="0.25">
      <c r="B7">
        <v>9</v>
      </c>
    </row>
    <row r="8" spans="2:2" x14ac:dyDescent="0.25">
      <c r="B8">
        <v>8</v>
      </c>
    </row>
    <row r="9" spans="2:2" x14ac:dyDescent="0.25">
      <c r="B9">
        <v>9</v>
      </c>
    </row>
    <row r="10" spans="2:2" x14ac:dyDescent="0.25">
      <c r="B10">
        <v>18</v>
      </c>
    </row>
    <row r="11" spans="2:2" x14ac:dyDescent="0.25">
      <c r="B11">
        <f>STDEVA(B3:B10)</f>
        <v>4.1403933560541253</v>
      </c>
    </row>
    <row r="12" spans="2:2" x14ac:dyDescent="0.25">
      <c r="B12">
        <f>_xlfn.STDEV.P(B3:B10)</f>
        <v>3.872983346207417</v>
      </c>
    </row>
    <row r="13" spans="2:2" x14ac:dyDescent="0.25">
      <c r="B13">
        <f>_xlfn.STDEV.S(B3:B10)</f>
        <v>4.1403933560541253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Formato </vt:lpstr>
      <vt:lpstr>Hoja1 (2)</vt:lpstr>
      <vt:lpstr>'Formato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Mercy Alejandra Rivera Fonseca</dc:creator>
  <cp:lastModifiedBy>Karen Daniela Flórez Barón</cp:lastModifiedBy>
  <cp:lastPrinted>2022-12-02T19:57:41Z</cp:lastPrinted>
  <dcterms:created xsi:type="dcterms:W3CDTF">2020-01-23T12:46:07Z</dcterms:created>
  <dcterms:modified xsi:type="dcterms:W3CDTF">2023-01-24T14:22:39Z</dcterms:modified>
</cp:coreProperties>
</file>