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1. Aprobaciones 2022-11- (1)\2. Formatos\"/>
    </mc:Choice>
  </mc:AlternateContent>
  <bookViews>
    <workbookView xWindow="0" yWindow="0" windowWidth="10215" windowHeight="7020"/>
  </bookViews>
  <sheets>
    <sheet name="FALSO FONDO" sheetId="1" r:id="rId1"/>
  </sheets>
  <externalReferences>
    <externalReference r:id="rId2"/>
    <externalReference r:id="rId3"/>
  </externalReferences>
  <definedNames>
    <definedName name="\0" localSheetId="0">#REF!</definedName>
    <definedName name="\0">#REF!</definedName>
    <definedName name="\d" localSheetId="0">#REF!</definedName>
    <definedName name="\d">#REF!</definedName>
    <definedName name="\g" localSheetId="0">#REF!</definedName>
    <definedName name="\g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w" localSheetId="0">#REF!</definedName>
    <definedName name="\w">#REF!</definedName>
    <definedName name="_a03" localSheetId="0">#REF!</definedName>
    <definedName name="_a03">#REF!</definedName>
    <definedName name="_A1" localSheetId="0">#REF!</definedName>
    <definedName name="_A1">#REF!</definedName>
    <definedName name="_A25" localSheetId="0">#REF!</definedName>
    <definedName name="_A25">#REF!</definedName>
    <definedName name="_ddd1" localSheetId="0">#REF!</definedName>
    <definedName name="_ddd1">#REF!</definedName>
    <definedName name="_JJ1" localSheetId="0">#REF!</definedName>
    <definedName name="_JJ1">#REF!</definedName>
    <definedName name="_K1" localSheetId="0">#REF!</definedName>
    <definedName name="_K1">#REF!</definedName>
    <definedName name="_L1" localSheetId="0">#REF!</definedName>
    <definedName name="_L1">#REF!</definedName>
    <definedName name="_L2" localSheetId="0">#REF!</definedName>
    <definedName name="_L2">#REF!</definedName>
    <definedName name="_Regression_Out" localSheetId="0" hidden="1">[1]L!#REF!</definedName>
    <definedName name="_Regression_Out" hidden="1">[1]L!#REF!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AA" localSheetId="0">#REF!</definedName>
    <definedName name="A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_xlnm.Print_Area" localSheetId="0">'FALSO FONDO'!$A$1:$L$36</definedName>
    <definedName name="CARLOS" localSheetId="0">#REF!</definedName>
    <definedName name="CARLOS">#REF!</definedName>
    <definedName name="Clasificacion" localSheetId="0">[2]!Clasificacion</definedName>
    <definedName name="Clasificacion">[2]!Clasificacion</definedName>
    <definedName name="CUA" localSheetId="0">#REF!</definedName>
    <definedName name="CUA">#REF!</definedName>
    <definedName name="CUADR1" localSheetId="0">#REF!</definedName>
    <definedName name="CUADR1">#REF!</definedName>
    <definedName name="CUADRO" localSheetId="0">#REF!</definedName>
    <definedName name="CUADRO">#REF!</definedName>
    <definedName name="D" localSheetId="0">#REF!</definedName>
    <definedName name="D">#REF!</definedName>
    <definedName name="dddd" localSheetId="0">#REF!</definedName>
    <definedName name="dddd">#REF!</definedName>
    <definedName name="dgdgdg" localSheetId="0">#REF!</definedName>
    <definedName name="dgdgdg">#REF!</definedName>
    <definedName name="DIANA" localSheetId="0">#REF!</definedName>
    <definedName name="DIANA">#REF!</definedName>
    <definedName name="DLKFK" localSheetId="0">#REF!</definedName>
    <definedName name="DLKFK">#REF!</definedName>
    <definedName name="ff" localSheetId="0">#REF!</definedName>
    <definedName name="ff">#REF!</definedName>
    <definedName name="fff" localSheetId="0">#REF!</definedName>
    <definedName name="fff">#REF!</definedName>
    <definedName name="j" localSheetId="0">#REF!</definedName>
    <definedName name="j">#REF!</definedName>
    <definedName name="J.J" localSheetId="0">#REF!</definedName>
    <definedName name="J.J">#REF!</definedName>
    <definedName name="J.J5" localSheetId="0">#REF!</definedName>
    <definedName name="J.J5">#REF!</definedName>
    <definedName name="JAIME" localSheetId="0">#REF!</definedName>
    <definedName name="JAIME">#REF!</definedName>
    <definedName name="JJUUI" localSheetId="0">#REF!</definedName>
    <definedName name="JJUUI">#REF!</definedName>
    <definedName name="JKJK" localSheetId="0">#REF!</definedName>
    <definedName name="JKJK">#REF!</definedName>
    <definedName name="jose" localSheetId="0">#REF!</definedName>
    <definedName name="jose">#REF!</definedName>
    <definedName name="JUAN" localSheetId="0">#REF!</definedName>
    <definedName name="JUAN">#REF!</definedName>
    <definedName name="julio" localSheetId="0">#REF!</definedName>
    <definedName name="julio">#REF!</definedName>
    <definedName name="JUSNSNS" localSheetId="0">#REF!</definedName>
    <definedName name="JUSNSNS">#REF!</definedName>
    <definedName name="K" localSheetId="0">#REF!</definedName>
    <definedName name="K">#REF!</definedName>
    <definedName name="KIU" localSheetId="0">#REF!</definedName>
    <definedName name="KIU">#REF!</definedName>
    <definedName name="KJUI" localSheetId="0">#REF!</definedName>
    <definedName name="KJUI">#REF!</definedName>
    <definedName name="KOIUIYUU" localSheetId="0">#REF!</definedName>
    <definedName name="KOIUIYUU">#REF!</definedName>
    <definedName name="KOP" localSheetId="0">#REF!</definedName>
    <definedName name="KOP">#REF!</definedName>
    <definedName name="KSUDUD" localSheetId="0">#REF!</definedName>
    <definedName name="KSUDUD">#REF!</definedName>
    <definedName name="LGSDGHGGSDF" localSheetId="0">#REF!</definedName>
    <definedName name="LGSDGHGGSDF">#REF!</definedName>
    <definedName name="limite" localSheetId="0">#REF!</definedName>
    <definedName name="limite">#REF!</definedName>
    <definedName name="lll" localSheetId="0">#REF!</definedName>
    <definedName name="lll">#REF!</definedName>
    <definedName name="LUIS" localSheetId="0">#REF!</definedName>
    <definedName name="LUIS">#REF!</definedName>
    <definedName name="LUISJUAN" localSheetId="0">#REF!</definedName>
    <definedName name="LUISJUAN">#REF!</definedName>
    <definedName name="NLL">"Rectángulo 9"</definedName>
    <definedName name="ÑÑ" localSheetId="0">#REF!</definedName>
    <definedName name="ÑÑ">#REF!</definedName>
    <definedName name="ÑÑÑ" localSheetId="0">#REF!</definedName>
    <definedName name="ÑÑÑ">#REF!</definedName>
    <definedName name="P" localSheetId="0">#REF!</definedName>
    <definedName name="P">#REF!</definedName>
    <definedName name="perfil" localSheetId="0">#REF!</definedName>
    <definedName name="perfil">#REF!</definedName>
    <definedName name="PR" localSheetId="0">#REF!</definedName>
    <definedName name="PR">#REF!</definedName>
    <definedName name="sojo" localSheetId="0">#REF!</definedName>
    <definedName name="sojo">#REF!</definedName>
    <definedName name="sososo" localSheetId="0">#REF!</definedName>
    <definedName name="sosos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I23" i="1" s="1"/>
  <c r="F23" i="1"/>
  <c r="H11" i="1"/>
  <c r="I11" i="1" s="1"/>
  <c r="H15" i="1"/>
  <c r="I15" i="1" s="1"/>
  <c r="H19" i="1"/>
  <c r="I19" i="1" s="1"/>
  <c r="H27" i="1"/>
  <c r="I27" i="1" s="1"/>
  <c r="H31" i="1"/>
  <c r="I31" i="1" s="1"/>
  <c r="H7" i="1"/>
  <c r="I7" i="1" s="1"/>
  <c r="F19" i="1"/>
  <c r="F11" i="1"/>
  <c r="F15" i="1"/>
  <c r="F27" i="1"/>
  <c r="F31" i="1"/>
  <c r="F7" i="1"/>
  <c r="P21" i="1" l="1"/>
  <c r="P20" i="1"/>
  <c r="O20" i="1"/>
  <c r="P9" i="1"/>
  <c r="P13" i="1"/>
  <c r="P11" i="1"/>
  <c r="O21" i="1" l="1"/>
  <c r="Q13" i="1"/>
  <c r="P14" i="1"/>
  <c r="P15" i="1"/>
</calcChain>
</file>

<file path=xl/sharedStrings.xml><?xml version="1.0" encoding="utf-8"?>
<sst xmlns="http://schemas.openxmlformats.org/spreadsheetml/2006/main" count="39" uniqueCount="37">
  <si>
    <t>DIAMETRO</t>
  </si>
  <si>
    <t>ALTURA</t>
  </si>
  <si>
    <t>PESO MOLDE</t>
  </si>
  <si>
    <t>VOLUMEN</t>
  </si>
  <si>
    <t>PESO HUMEDO</t>
  </si>
  <si>
    <t>MUESTRA HUMEDA</t>
  </si>
  <si>
    <t>PESO SECO</t>
  </si>
  <si>
    <t>MUESTRA SECA</t>
  </si>
  <si>
    <t>MASA UNITARIA HUMEDO</t>
  </si>
  <si>
    <t>MASA UNITARIA SECO</t>
  </si>
  <si>
    <t>altura FF</t>
  </si>
  <si>
    <t xml:space="preserve"> </t>
  </si>
  <si>
    <t>Molde angularidad</t>
  </si>
  <si>
    <t>Moldes para CBR</t>
  </si>
  <si>
    <t>Recipiente o molde para equipo de angularidad</t>
  </si>
  <si>
    <t>Promedio</t>
  </si>
  <si>
    <t>Individual</t>
  </si>
  <si>
    <t>Realizado por</t>
  </si>
  <si>
    <t>Observaciones:</t>
  </si>
  <si>
    <t>Equipo o elemento :</t>
  </si>
  <si>
    <t>Moldes para masas unitarias</t>
  </si>
  <si>
    <t>Peso
(g)</t>
  </si>
  <si>
    <t>Altura (cm)</t>
  </si>
  <si>
    <t>Volumen (cm³)</t>
  </si>
  <si>
    <t>Disco espaciador para CBR</t>
  </si>
  <si>
    <t>AAAA-MM-DD</t>
  </si>
  <si>
    <t>Fecha de elaboración:</t>
  </si>
  <si>
    <t>Identificación</t>
  </si>
  <si>
    <t>Diámetro (cm)</t>
  </si>
  <si>
    <t>Molde Proctor modificado</t>
  </si>
  <si>
    <t>Moldes Proctor estándar</t>
  </si>
  <si>
    <t>diámetro FF</t>
  </si>
  <si>
    <t>CÓDIGO:  GLAB-FM-116</t>
  </si>
  <si>
    <t>Laboratorio de suelos Asfaltos y pavimentos de la UAERMV 
Sede de Producción Parque Minero Industrial El Mochuelo Kilometro 3 vía Pasquilla localidad Ciudad Bolívar, Bogotá D.C. - Colombia
Tel: 3779555 Ext. 1145   E- mail: p.laboratorio@umv.gov.co</t>
  </si>
  <si>
    <t>VERSIÓN: 3</t>
  </si>
  <si>
    <t>FECHA DE APLICACIÓN: NOVIEMBRE 2022</t>
  </si>
  <si>
    <t>FORMATO VERIFICACION DE VOLUMENES DE MOLDES Y DISCO ESPACIADOR DE LABORATORIO UAERMV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</si>
</sst>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d\-mmm\-yy;@"/>
    <numFmt numFmtId="165" formatCode="0.0"/>
    <numFmt numFmtId="166" formatCode="_([$€]* #,##0.00_);_([$€]* \(#,##0.00\);_([$€]* &quot;-&quot;??_);_(@_)"/>
    <numFmt numFmtId="167" formatCode="0.000"/>
    <numFmt numFmtId="168" formatCode="[$-240A]d&quot; de &quot;mmmm&quot; de &quot;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8.5"/>
      <color indexed="12"/>
      <name val="Times New Roman"/>
      <family val="1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0"/>
      <color theme="1"/>
      <name val="Arial"/>
      <family val="2"/>
    </font>
    <font>
      <sz val="7"/>
      <color theme="1" tint="0.499984740745262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sz val="8"/>
      <color theme="0" tint="-0.14999847407452621"/>
      <name val="Arial"/>
      <family val="2"/>
    </font>
    <font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1" tint="0.499984740745262"/>
      </left>
      <right style="dashed">
        <color theme="1" tint="0.499984740745262"/>
      </right>
      <top/>
      <bottom style="dashed">
        <color theme="0" tint="-0.1499984740745262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0" tint="-0.14999847407452621"/>
      </top>
      <bottom style="thin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dashed">
        <color theme="1" tint="0.499984740745262"/>
      </right>
      <top/>
      <bottom style="thin">
        <color indexed="64"/>
      </bottom>
      <diagonal/>
    </border>
    <border>
      <left/>
      <right style="dashed">
        <color theme="1" tint="0.499984740745262"/>
      </right>
      <top style="thin">
        <color indexed="64"/>
      </top>
      <bottom/>
      <diagonal/>
    </border>
    <border>
      <left/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dashed">
        <color theme="1" tint="0.499984740745262"/>
      </right>
      <top/>
      <bottom style="thin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theme="1" tint="0.499984740745262"/>
      </bottom>
      <diagonal/>
    </border>
    <border>
      <left/>
      <right style="dashed">
        <color theme="1" tint="0.499984740745262"/>
      </right>
      <top/>
      <bottom style="dashed">
        <color theme="1" tint="0.499984740745262"/>
      </bottom>
      <diagonal/>
    </border>
    <border>
      <left/>
      <right/>
      <top/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0" tint="-0.14999847407452621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/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/>
      <top style="dashed">
        <color theme="1" tint="0.499984740745262"/>
      </top>
      <bottom/>
      <diagonal/>
    </border>
    <border>
      <left/>
      <right style="dashed">
        <color theme="1" tint="0.499984740745262"/>
      </right>
      <top style="dashed">
        <color theme="1" tint="0.499984740745262"/>
      </top>
      <bottom/>
      <diagonal/>
    </border>
    <border>
      <left/>
      <right/>
      <top style="dashed">
        <color theme="1" tint="0.499984740745262"/>
      </top>
      <bottom/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/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theme="1" tint="0.499984740745262"/>
      </bottom>
      <diagonal/>
    </border>
    <border>
      <left style="dashed">
        <color theme="1" tint="0.499984740745262"/>
      </left>
      <right/>
      <top style="dashed">
        <color theme="1" tint="0.499984740745262"/>
      </top>
      <bottom/>
      <diagonal/>
    </border>
    <border>
      <left style="dashed">
        <color theme="1" tint="0.499984740745262"/>
      </left>
      <right/>
      <top/>
      <bottom/>
      <diagonal/>
    </border>
    <border>
      <left style="dashed">
        <color theme="1" tint="0.499984740745262"/>
      </left>
      <right/>
      <top/>
      <bottom style="dashed">
        <color theme="1" tint="0.499984740745262"/>
      </bottom>
      <diagonal/>
    </border>
    <border>
      <left/>
      <right style="thin">
        <color indexed="64"/>
      </right>
      <top style="dashed">
        <color theme="1" tint="0.499984740745262"/>
      </top>
      <bottom/>
      <diagonal/>
    </border>
    <border>
      <left style="dashed">
        <color theme="1" tint="0.499984740745262"/>
      </left>
      <right/>
      <top/>
      <bottom style="thin">
        <color indexed="64"/>
      </bottom>
      <diagonal/>
    </border>
    <border>
      <left style="dashed">
        <color theme="1" tint="0.499984740745262"/>
      </left>
      <right/>
      <top style="thin">
        <color indexed="64"/>
      </top>
      <bottom/>
      <diagonal/>
    </border>
  </borders>
  <cellStyleXfs count="148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2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/>
  </cellStyleXfs>
  <cellXfs count="113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/>
    </xf>
    <xf numFmtId="0" fontId="7" fillId="0" borderId="0" xfId="2" applyAlignment="1" applyProtection="1"/>
    <xf numFmtId="0" fontId="8" fillId="0" borderId="0" xfId="0" applyFont="1" applyAlignment="1">
      <alignment horizontal="center"/>
    </xf>
    <xf numFmtId="0" fontId="14" fillId="0" borderId="0" xfId="1" applyFont="1" applyFill="1" applyBorder="1" applyAlignment="1" applyProtection="1">
      <alignment vertical="center" wrapText="1"/>
    </xf>
    <xf numFmtId="0" fontId="0" fillId="0" borderId="2" xfId="0" applyBorder="1"/>
    <xf numFmtId="0" fontId="17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2" fontId="15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2" borderId="2" xfId="0" applyFont="1" applyFill="1" applyBorder="1" applyAlignment="1">
      <alignment horizontal="left" vertical="center"/>
    </xf>
    <xf numFmtId="2" fontId="20" fillId="2" borderId="2" xfId="0" applyNumberFormat="1" applyFont="1" applyFill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1" fontId="26" fillId="0" borderId="34" xfId="0" applyNumberFormat="1" applyFont="1" applyBorder="1" applyAlignment="1">
      <alignment horizontal="center"/>
    </xf>
    <xf numFmtId="167" fontId="26" fillId="0" borderId="34" xfId="0" applyNumberFormat="1" applyFont="1" applyBorder="1" applyAlignment="1">
      <alignment horizontal="center"/>
    </xf>
    <xf numFmtId="0" fontId="0" fillId="0" borderId="0" xfId="0" applyBorder="1"/>
    <xf numFmtId="0" fontId="24" fillId="3" borderId="27" xfId="0" applyFont="1" applyFill="1" applyBorder="1" applyAlignment="1">
      <alignment horizontal="center" vertical="center" wrapText="1"/>
    </xf>
    <xf numFmtId="1" fontId="24" fillId="3" borderId="39" xfId="0" applyNumberFormat="1" applyFont="1" applyFill="1" applyBorder="1" applyAlignment="1">
      <alignment horizontal="center" vertical="center" wrapText="1"/>
    </xf>
    <xf numFmtId="1" fontId="24" fillId="3" borderId="0" xfId="0" applyNumberFormat="1" applyFont="1" applyFill="1" applyBorder="1" applyAlignment="1">
      <alignment horizontal="center" vertical="center" wrapText="1"/>
    </xf>
    <xf numFmtId="0" fontId="23" fillId="2" borderId="0" xfId="125" applyFont="1" applyFill="1" applyBorder="1" applyAlignment="1" applyProtection="1">
      <alignment vertical="center" wrapText="1"/>
    </xf>
    <xf numFmtId="0" fontId="23" fillId="2" borderId="0" xfId="125" applyFont="1" applyFill="1" applyBorder="1" applyAlignment="1" applyProtection="1">
      <alignment vertical="center"/>
    </xf>
    <xf numFmtId="0" fontId="32" fillId="2" borderId="2" xfId="125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30" fillId="0" borderId="0" xfId="147" applyFont="1" applyFill="1" applyBorder="1" applyAlignment="1" applyProtection="1">
      <alignment vertical="center" wrapText="1"/>
    </xf>
    <xf numFmtId="168" fontId="31" fillId="0" borderId="5" xfId="0" applyNumberFormat="1" applyFont="1" applyFill="1" applyBorder="1" applyAlignment="1">
      <alignment horizontal="center" vertical="center" wrapText="1"/>
    </xf>
    <xf numFmtId="2" fontId="27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165" fontId="26" fillId="0" borderId="34" xfId="0" applyNumberFormat="1" applyFont="1" applyBorder="1" applyAlignment="1">
      <alignment horizontal="center" vertical="center" wrapText="1"/>
    </xf>
    <xf numFmtId="165" fontId="26" fillId="0" borderId="18" xfId="0" applyNumberFormat="1" applyFont="1" applyBorder="1" applyAlignment="1">
      <alignment horizontal="center" vertical="center" wrapText="1"/>
    </xf>
    <xf numFmtId="165" fontId="26" fillId="0" borderId="29" xfId="0" applyNumberFormat="1" applyFont="1" applyBorder="1" applyAlignment="1">
      <alignment horizontal="center" vertical="center" wrapText="1"/>
    </xf>
    <xf numFmtId="165" fontId="27" fillId="0" borderId="37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5" fontId="27" fillId="0" borderId="38" xfId="0" applyNumberFormat="1" applyFont="1" applyBorder="1" applyAlignment="1">
      <alignment horizontal="center" vertical="center"/>
    </xf>
    <xf numFmtId="165" fontId="27" fillId="0" borderId="22" xfId="0" applyNumberFormat="1" applyFont="1" applyBorder="1" applyAlignment="1">
      <alignment horizontal="center" vertical="center"/>
    </xf>
    <xf numFmtId="165" fontId="27" fillId="0" borderId="39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2" fontId="28" fillId="0" borderId="34" xfId="0" applyNumberFormat="1" applyFont="1" applyBorder="1" applyAlignment="1">
      <alignment horizontal="center" vertical="center"/>
    </xf>
    <xf numFmtId="2" fontId="28" fillId="0" borderId="18" xfId="0" applyNumberFormat="1" applyFont="1" applyBorder="1" applyAlignment="1">
      <alignment horizontal="center" vertical="center"/>
    </xf>
    <xf numFmtId="2" fontId="28" fillId="0" borderId="29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 wrapText="1"/>
    </xf>
    <xf numFmtId="165" fontId="27" fillId="0" borderId="41" xfId="0" applyNumberFormat="1" applyFont="1" applyBorder="1" applyAlignment="1">
      <alignment horizontal="center" vertical="center"/>
    </xf>
    <xf numFmtId="165" fontId="27" fillId="0" borderId="20" xfId="0" applyNumberFormat="1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165" fontId="26" fillId="0" borderId="23" xfId="0" applyNumberFormat="1" applyFont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/>
    </xf>
    <xf numFmtId="165" fontId="21" fillId="0" borderId="6" xfId="0" applyNumberFormat="1" applyFont="1" applyBorder="1" applyAlignment="1">
      <alignment horizontal="center" vertical="center"/>
    </xf>
    <xf numFmtId="165" fontId="21" fillId="0" borderId="7" xfId="0" applyNumberFormat="1" applyFont="1" applyBorder="1" applyAlignment="1">
      <alignment horizontal="center" vertical="center"/>
    </xf>
    <xf numFmtId="165" fontId="21" fillId="0" borderId="8" xfId="0" applyNumberFormat="1" applyFont="1" applyBorder="1" applyAlignment="1">
      <alignment horizontal="center" vertical="center"/>
    </xf>
    <xf numFmtId="0" fontId="30" fillId="0" borderId="0" xfId="147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2" fontId="28" fillId="0" borderId="2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2" fillId="0" borderId="2" xfId="1" applyFont="1" applyFill="1" applyBorder="1" applyAlignment="1" applyProtection="1">
      <alignment horizontal="center" vertical="center" wrapText="1"/>
    </xf>
    <xf numFmtId="0" fontId="32" fillId="2" borderId="2" xfId="125" applyFont="1" applyFill="1" applyBorder="1" applyAlignment="1" applyProtection="1">
      <alignment horizontal="left" vertical="center" wrapText="1"/>
    </xf>
    <xf numFmtId="0" fontId="32" fillId="2" borderId="2" xfId="125" applyFont="1" applyFill="1" applyBorder="1" applyAlignment="1" applyProtection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Border="1" applyAlignment="1">
      <alignment horizontal="left" vertical="center" wrapText="1"/>
    </xf>
    <xf numFmtId="164" fontId="24" fillId="0" borderId="4" xfId="0" applyNumberFormat="1" applyFont="1" applyBorder="1" applyAlignment="1">
      <alignment horizontal="left" vertical="center" wrapText="1"/>
    </xf>
    <xf numFmtId="164" fontId="24" fillId="0" borderId="10" xfId="0" applyNumberFormat="1" applyFont="1" applyBorder="1" applyAlignment="1">
      <alignment horizontal="left" vertical="center" wrapText="1"/>
    </xf>
  </cellXfs>
  <cellStyles count="148">
    <cellStyle name="Euro" xfId="4"/>
    <cellStyle name="Hipervínculo" xfId="2" builtinId="8"/>
    <cellStyle name="Hipervínculo 2" xfId="5"/>
    <cellStyle name="Hipervínculo 2 2" xfId="6"/>
    <cellStyle name="Hipervínculo 2 3" xfId="7"/>
    <cellStyle name="Hipervínculo 2 4" xfId="8"/>
    <cellStyle name="Hipervínculo 3" xfId="9"/>
    <cellStyle name="Hipervínculo 3 2" xfId="3"/>
    <cellStyle name="Hipervínculo 4" xfId="10"/>
    <cellStyle name="Hipervínculo 4 2" xfId="11"/>
    <cellStyle name="Hipervínculo 4 3" xfId="12"/>
    <cellStyle name="Hipervínculo 5" xfId="13"/>
    <cellStyle name="Hipervínculo 5 2" xfId="14"/>
    <cellStyle name="Hipervínculo 6" xfId="15"/>
    <cellStyle name="Hipervínculo 6 2" xfId="16"/>
    <cellStyle name="Hipervínculo 7" xfId="17"/>
    <cellStyle name="Normal" xfId="0" builtinId="0"/>
    <cellStyle name="Normal 10" xfId="18"/>
    <cellStyle name="Normal 10 2" xfId="19"/>
    <cellStyle name="Normal 11" xfId="20"/>
    <cellStyle name="Normal 2" xfId="21"/>
    <cellStyle name="Normal 2 10" xfId="22"/>
    <cellStyle name="Normal 2 2" xfId="23"/>
    <cellStyle name="Normal 2 2 2" xfId="24"/>
    <cellStyle name="Normal 2 2 2 2" xfId="25"/>
    <cellStyle name="Normal 2 2 2 3" xfId="26"/>
    <cellStyle name="Normal 2 2 2 4" xfId="27"/>
    <cellStyle name="Normal 2 2 2 4 2" xfId="28"/>
    <cellStyle name="Normal 2 2 2 5" xfId="29"/>
    <cellStyle name="Normal 2 2 2 5 2" xfId="30"/>
    <cellStyle name="Normal 2 2 2 6" xfId="31"/>
    <cellStyle name="Normal 2 2 3" xfId="32"/>
    <cellStyle name="Normal 2 2 3 2" xfId="33"/>
    <cellStyle name="Normal 2 2 4" xfId="34"/>
    <cellStyle name="Normal 2 2 4 2" xfId="35"/>
    <cellStyle name="Normal 2 2 4 2 2" xfId="36"/>
    <cellStyle name="Normal 2 2 5" xfId="37"/>
    <cellStyle name="Normal 2 3" xfId="38"/>
    <cellStyle name="Normal 2 3 10" xfId="39"/>
    <cellStyle name="Normal 2 3 10 2" xfId="40"/>
    <cellStyle name="Normal 2 3 10 2 2" xfId="41"/>
    <cellStyle name="Normal 2 3 11" xfId="42"/>
    <cellStyle name="Normal 2 3 12" xfId="43"/>
    <cellStyle name="Normal 2 3 13" xfId="44"/>
    <cellStyle name="Normal 2 3 14" xfId="45"/>
    <cellStyle name="Normal 2 3 15" xfId="46"/>
    <cellStyle name="Normal 2 3 16" xfId="47"/>
    <cellStyle name="Normal 2 3 17" xfId="48"/>
    <cellStyle name="Normal 2 3 17 2" xfId="49"/>
    <cellStyle name="Normal 2 3 17 3" xfId="50"/>
    <cellStyle name="Normal 2 3 18" xfId="51"/>
    <cellStyle name="Normal 2 3 2" xfId="52"/>
    <cellStyle name="Normal 2 3 3" xfId="1"/>
    <cellStyle name="Normal 2 3 3 2" xfId="53"/>
    <cellStyle name="Normal 2 3 4" xfId="54"/>
    <cellStyle name="Normal 2 3 5" xfId="55"/>
    <cellStyle name="Normal 2 3 5 2" xfId="56"/>
    <cellStyle name="Normal 2 3 5 2 2" xfId="57"/>
    <cellStyle name="Normal 2 3 5 2 2 2" xfId="58"/>
    <cellStyle name="Normal 2 3 5 3" xfId="59"/>
    <cellStyle name="Normal 2 3 5 4" xfId="60"/>
    <cellStyle name="Normal 2 3 5 5" xfId="61"/>
    <cellStyle name="Normal 2 3 5 6" xfId="62"/>
    <cellStyle name="Normal 2 3 5 7" xfId="63"/>
    <cellStyle name="Normal 2 3 5 7 2" xfId="64"/>
    <cellStyle name="Normal 2 3 5 7 2 2" xfId="65"/>
    <cellStyle name="Normal 2 3 5 7 2 2 2" xfId="66"/>
    <cellStyle name="Normal 2 3 5 7 2 2 3" xfId="67"/>
    <cellStyle name="Normal 2 3 5 7 3" xfId="68"/>
    <cellStyle name="Normal 2 3 5 7 4" xfId="69"/>
    <cellStyle name="Normal 2 3 5 7 5" xfId="70"/>
    <cellStyle name="Normal 2 3 5 7 6" xfId="71"/>
    <cellStyle name="Normal 2 3 5 7 7" xfId="72"/>
    <cellStyle name="Normal 2 3 5 7 8" xfId="73"/>
    <cellStyle name="Normal 2 3 5 7 8 2" xfId="74"/>
    <cellStyle name="Normal 2 3 5 7 8 3" xfId="75"/>
    <cellStyle name="Normal 2 3 5 7 8 4" xfId="76"/>
    <cellStyle name="Normal 2 3 5 7 8 4 2" xfId="77"/>
    <cellStyle name="Normal 2 3 5 7 8 4 3" xfId="78"/>
    <cellStyle name="Normal 2 3 5 7 8 4 3 2" xfId="79"/>
    <cellStyle name="Normal 2 3 5 7 8 4 3 3" xfId="80"/>
    <cellStyle name="Normal 2 3 5 7 8 4 3 3 2" xfId="81"/>
    <cellStyle name="Normal 2 3 5 7 8 4 4" xfId="82"/>
    <cellStyle name="Normal 2 3 6" xfId="83"/>
    <cellStyle name="Normal 2 3 7" xfId="84"/>
    <cellStyle name="Normal 2 3 8" xfId="85"/>
    <cellStyle name="Normal 2 3 9" xfId="86"/>
    <cellStyle name="Normal 2 4" xfId="87"/>
    <cellStyle name="Normal 2 4 2" xfId="88"/>
    <cellStyle name="Normal 2 4 3" xfId="89"/>
    <cellStyle name="Normal 2 4 4" xfId="90"/>
    <cellStyle name="Normal 2 5" xfId="91"/>
    <cellStyle name="Normal 2 5 2" xfId="92"/>
    <cellStyle name="Normal 2 5 2 2" xfId="93"/>
    <cellStyle name="Normal 2 6" xfId="94"/>
    <cellStyle name="Normal 2 6 2" xfId="95"/>
    <cellStyle name="Normal 2 6 2 2" xfId="96"/>
    <cellStyle name="Normal 2 6 3" xfId="97"/>
    <cellStyle name="Normal 2 6 3 2" xfId="98"/>
    <cellStyle name="Normal 2 6 3 2 2" xfId="99"/>
    <cellStyle name="Normal 2 6 3 2 3" xfId="100"/>
    <cellStyle name="Normal 2 6 3 2 3 2" xfId="101"/>
    <cellStyle name="Normal 2 6 3 2 3 2 2" xfId="102"/>
    <cellStyle name="Normal 2 6 3 2 4" xfId="103"/>
    <cellStyle name="Normal 2 6 3 2 4 2" xfId="104"/>
    <cellStyle name="Normal 2 6 4" xfId="105"/>
    <cellStyle name="Normal 2 6 5" xfId="106"/>
    <cellStyle name="Normal 2 6 5 2" xfId="107"/>
    <cellStyle name="Normal 2 6 6" xfId="108"/>
    <cellStyle name="Normal 2 6 7" xfId="109"/>
    <cellStyle name="Normal 2 6 7 2" xfId="110"/>
    <cellStyle name="Normal 2 6 7 3" xfId="111"/>
    <cellStyle name="Normal 2 6 8" xfId="112"/>
    <cellStyle name="Normal 2 6 8 2" xfId="113"/>
    <cellStyle name="Normal 2 6 8 2 2" xfId="114"/>
    <cellStyle name="Normal 2 6 8 2 3" xfId="115"/>
    <cellStyle name="Normal 2 6 8 2 4" xfId="116"/>
    <cellStyle name="Normal 2 6 8 3" xfId="117"/>
    <cellStyle name="Normal 2 7" xfId="118"/>
    <cellStyle name="Normal 2 7 2" xfId="119"/>
    <cellStyle name="Normal 2 7 3" xfId="120"/>
    <cellStyle name="Normal 2 7 4" xfId="121"/>
    <cellStyle name="Normal 2 8" xfId="122"/>
    <cellStyle name="Normal 2 9" xfId="123"/>
    <cellStyle name="Normal 3" xfId="124"/>
    <cellStyle name="Normal 3 2" xfId="125"/>
    <cellStyle name="Normal 3 3" xfId="126"/>
    <cellStyle name="Normal 4" xfId="127"/>
    <cellStyle name="Normal 4 2" xfId="128"/>
    <cellStyle name="Normal 5" xfId="129"/>
    <cellStyle name="Normal 6" xfId="130"/>
    <cellStyle name="Normal 6 2" xfId="131"/>
    <cellStyle name="Normal 6 2 2" xfId="132"/>
    <cellStyle name="Normal 6 3" xfId="133"/>
    <cellStyle name="Normal 7" xfId="134"/>
    <cellStyle name="Normal 8" xfId="135"/>
    <cellStyle name="Normal 8 2" xfId="136"/>
    <cellStyle name="Normal 8 3" xfId="137"/>
    <cellStyle name="Normal 8 4" xfId="138"/>
    <cellStyle name="Normal 8 4 2" xfId="139"/>
    <cellStyle name="Normal 8 5" xfId="140"/>
    <cellStyle name="Normal 8 6" xfId="141"/>
    <cellStyle name="Normal 9" xfId="142"/>
    <cellStyle name="Normal_Grad. Lim. Auto 1-4" xfId="147"/>
    <cellStyle name="Porcentual 2" xfId="143"/>
    <cellStyle name="Porcentual 3" xfId="144"/>
    <cellStyle name="Porcentual 3 2" xfId="145"/>
    <cellStyle name="Porcentual 4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2</xdr:col>
      <xdr:colOff>171450</xdr:colOff>
      <xdr:row>2</xdr:row>
      <xdr:rowOff>110400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84076A-6CF3-4D29-A014-85795B881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85725"/>
          <a:ext cx="7239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Base Muestras"/>
      <sheetName val="#REF"/>
      <sheetName val="clasifica.xls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Q37"/>
  <sheetViews>
    <sheetView showGridLines="0" tabSelected="1" view="pageBreakPreview" topLeftCell="D31" zoomScaleSheetLayoutView="100" workbookViewId="0">
      <selection activeCell="N8" sqref="N8"/>
    </sheetView>
  </sheetViews>
  <sheetFormatPr baseColWidth="10" defaultRowHeight="15" x14ac:dyDescent="0.25"/>
  <cols>
    <col min="1" max="1" width="7.28515625" customWidth="1"/>
    <col min="2" max="2" width="3.85546875" customWidth="1"/>
    <col min="3" max="3" width="5.28515625" customWidth="1"/>
    <col min="4" max="4" width="3.140625" customWidth="1"/>
    <col min="5" max="5" width="8.85546875" customWidth="1"/>
    <col min="6" max="6" width="8.7109375" customWidth="1"/>
    <col min="7" max="7" width="9.7109375" customWidth="1"/>
    <col min="8" max="8" width="8.7109375" customWidth="1"/>
    <col min="9" max="9" width="8" customWidth="1"/>
    <col min="10" max="10" width="5.28515625" customWidth="1"/>
    <col min="11" max="11" width="13" customWidth="1"/>
    <col min="12" max="12" width="15.28515625" customWidth="1"/>
    <col min="13" max="13" width="5.28515625" customWidth="1"/>
    <col min="14" max="14" width="5.140625" customWidth="1"/>
    <col min="15" max="15" width="24.5703125" hidden="1" customWidth="1"/>
    <col min="16" max="16" width="13" hidden="1" customWidth="1"/>
    <col min="17" max="20" width="0" hidden="1" customWidth="1"/>
  </cols>
  <sheetData>
    <row r="1" spans="1:43" ht="39.950000000000003" customHeight="1" x14ac:dyDescent="0.25">
      <c r="A1" s="94"/>
      <c r="B1" s="95"/>
      <c r="C1" s="96"/>
      <c r="D1" s="103" t="s">
        <v>36</v>
      </c>
      <c r="E1" s="103"/>
      <c r="F1" s="103"/>
      <c r="G1" s="103"/>
      <c r="H1" s="103"/>
      <c r="I1" s="103"/>
      <c r="J1" s="103"/>
      <c r="K1" s="103"/>
      <c r="L1" s="103"/>
      <c r="M1" s="29"/>
      <c r="N1" s="29"/>
      <c r="O1" s="6"/>
      <c r="P1" s="6"/>
      <c r="Q1" s="6"/>
      <c r="R1" s="6"/>
      <c r="S1" s="6"/>
      <c r="T1" s="6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spans="1:43" ht="15" customHeight="1" x14ac:dyDescent="0.25">
      <c r="A2" s="97"/>
      <c r="B2" s="98"/>
      <c r="C2" s="99"/>
      <c r="D2" s="104" t="s">
        <v>32</v>
      </c>
      <c r="E2" s="104"/>
      <c r="F2" s="104"/>
      <c r="G2" s="104"/>
      <c r="H2" s="104"/>
      <c r="I2" s="104"/>
      <c r="J2" s="104"/>
      <c r="K2" s="104"/>
      <c r="L2" s="35" t="s">
        <v>34</v>
      </c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29"/>
      <c r="AM2" s="33"/>
      <c r="AN2" s="33"/>
      <c r="AO2" s="33"/>
      <c r="AP2" s="33"/>
      <c r="AQ2" s="33"/>
    </row>
    <row r="3" spans="1:43" ht="15" customHeight="1" x14ac:dyDescent="0.25">
      <c r="A3" s="100"/>
      <c r="B3" s="101"/>
      <c r="C3" s="102"/>
      <c r="D3" s="105" t="s">
        <v>35</v>
      </c>
      <c r="E3" s="105"/>
      <c r="F3" s="105"/>
      <c r="G3" s="105"/>
      <c r="H3" s="105"/>
      <c r="I3" s="105"/>
      <c r="J3" s="105"/>
      <c r="K3" s="105"/>
      <c r="L3" s="105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</row>
    <row r="4" spans="1:43" ht="24.75" customHeight="1" x14ac:dyDescent="0.25">
      <c r="A4" s="111" t="s">
        <v>19</v>
      </c>
      <c r="B4" s="112"/>
      <c r="C4" s="112"/>
      <c r="D4" s="112"/>
      <c r="E4" s="109"/>
      <c r="F4" s="109"/>
      <c r="G4" s="109"/>
      <c r="H4" s="109"/>
      <c r="I4" s="110" t="s">
        <v>26</v>
      </c>
      <c r="J4" s="110"/>
      <c r="K4" s="110"/>
      <c r="L4" s="38" t="s">
        <v>25</v>
      </c>
      <c r="N4" s="1"/>
      <c r="P4" s="29"/>
    </row>
    <row r="5" spans="1:43" ht="17.25" customHeight="1" x14ac:dyDescent="0.25">
      <c r="A5" s="72" t="s">
        <v>27</v>
      </c>
      <c r="B5" s="73"/>
      <c r="C5" s="76" t="s">
        <v>21</v>
      </c>
      <c r="D5" s="73"/>
      <c r="E5" s="76" t="s">
        <v>28</v>
      </c>
      <c r="F5" s="73"/>
      <c r="G5" s="76" t="s">
        <v>22</v>
      </c>
      <c r="H5" s="73"/>
      <c r="I5" s="76" t="s">
        <v>23</v>
      </c>
      <c r="J5" s="73"/>
      <c r="K5" s="107" t="s">
        <v>17</v>
      </c>
      <c r="L5" s="70" t="s">
        <v>18</v>
      </c>
      <c r="N5" s="1"/>
      <c r="O5" s="10"/>
      <c r="P5" s="11">
        <v>1</v>
      </c>
    </row>
    <row r="6" spans="1:43" ht="18" customHeight="1" x14ac:dyDescent="0.25">
      <c r="A6" s="74"/>
      <c r="B6" s="75"/>
      <c r="C6" s="77"/>
      <c r="D6" s="75"/>
      <c r="E6" s="32" t="s">
        <v>16</v>
      </c>
      <c r="F6" s="30" t="s">
        <v>15</v>
      </c>
      <c r="G6" s="31" t="s">
        <v>16</v>
      </c>
      <c r="H6" s="30" t="s">
        <v>15</v>
      </c>
      <c r="I6" s="77"/>
      <c r="J6" s="75"/>
      <c r="K6" s="108"/>
      <c r="L6" s="71"/>
      <c r="N6" s="1"/>
      <c r="O6" s="8" t="s">
        <v>0</v>
      </c>
      <c r="P6" s="9">
        <v>15.276</v>
      </c>
      <c r="R6" t="s">
        <v>24</v>
      </c>
    </row>
    <row r="7" spans="1:43" ht="20.100000000000001" customHeight="1" x14ac:dyDescent="0.25">
      <c r="A7" s="46"/>
      <c r="B7" s="47"/>
      <c r="C7" s="61"/>
      <c r="D7" s="47"/>
      <c r="E7" s="27"/>
      <c r="F7" s="64" t="str">
        <f>IF(E7:E10="","",(E7+E8+E9+E10)/4)</f>
        <v/>
      </c>
      <c r="G7" s="28"/>
      <c r="H7" s="67" t="str">
        <f>IF(G7="","",(G7+G8+G9+G10)/4)</f>
        <v/>
      </c>
      <c r="I7" s="55" t="str">
        <f>IF(H7="","",(3.14159265*(F7*F7)*H7)/4)</f>
        <v/>
      </c>
      <c r="J7" s="56"/>
      <c r="K7" s="52"/>
      <c r="L7" s="80"/>
      <c r="M7" s="2"/>
      <c r="O7" s="8" t="s">
        <v>1</v>
      </c>
      <c r="P7" s="9">
        <v>17.785</v>
      </c>
      <c r="R7" t="s">
        <v>12</v>
      </c>
      <c r="U7" s="106"/>
    </row>
    <row r="8" spans="1:43" ht="20.100000000000001" customHeight="1" x14ac:dyDescent="0.25">
      <c r="A8" s="48"/>
      <c r="B8" s="49"/>
      <c r="C8" s="62"/>
      <c r="D8" s="49"/>
      <c r="E8" s="21"/>
      <c r="F8" s="65"/>
      <c r="G8" s="24"/>
      <c r="H8" s="68"/>
      <c r="I8" s="57"/>
      <c r="J8" s="58"/>
      <c r="K8" s="53"/>
      <c r="L8" s="81"/>
      <c r="M8" s="2"/>
      <c r="O8" s="8" t="s">
        <v>2</v>
      </c>
      <c r="P8" s="9">
        <v>4415.2</v>
      </c>
      <c r="R8" t="s">
        <v>13</v>
      </c>
      <c r="U8" s="106"/>
    </row>
    <row r="9" spans="1:43" ht="20.100000000000001" customHeight="1" x14ac:dyDescent="0.25">
      <c r="A9" s="48"/>
      <c r="B9" s="49"/>
      <c r="C9" s="62"/>
      <c r="D9" s="49"/>
      <c r="E9" s="22"/>
      <c r="F9" s="65"/>
      <c r="G9" s="25"/>
      <c r="H9" s="68"/>
      <c r="I9" s="57"/>
      <c r="J9" s="58"/>
      <c r="K9" s="53"/>
      <c r="L9" s="81"/>
      <c r="M9" s="2"/>
      <c r="O9" s="19" t="s">
        <v>3</v>
      </c>
      <c r="P9" s="20">
        <f>(3.1416*(P6*P6)*P7)/4</f>
        <v>3259.5981741116639</v>
      </c>
      <c r="R9" t="s">
        <v>29</v>
      </c>
      <c r="U9" s="106"/>
    </row>
    <row r="10" spans="1:43" ht="20.100000000000001" customHeight="1" x14ac:dyDescent="0.25">
      <c r="A10" s="50"/>
      <c r="B10" s="51"/>
      <c r="C10" s="63"/>
      <c r="D10" s="51"/>
      <c r="E10" s="26"/>
      <c r="F10" s="66"/>
      <c r="G10" s="26"/>
      <c r="H10" s="69"/>
      <c r="I10" s="59"/>
      <c r="J10" s="60"/>
      <c r="K10" s="54"/>
      <c r="L10" s="82"/>
      <c r="M10" s="2"/>
      <c r="O10" s="10" t="s">
        <v>4</v>
      </c>
      <c r="P10" s="12">
        <v>21795</v>
      </c>
      <c r="R10" t="s">
        <v>14</v>
      </c>
      <c r="U10" s="106"/>
    </row>
    <row r="11" spans="1:43" ht="20.100000000000001" customHeight="1" x14ac:dyDescent="0.25">
      <c r="A11" s="46"/>
      <c r="B11" s="47"/>
      <c r="C11" s="61"/>
      <c r="D11" s="47"/>
      <c r="E11" s="27"/>
      <c r="F11" s="64" t="str">
        <f t="shared" ref="F11" si="0">IF(E11:E14="","",(E11+E12+E13+E14)/4)</f>
        <v/>
      </c>
      <c r="G11" s="28"/>
      <c r="H11" s="67" t="str">
        <f t="shared" ref="H11" si="1">IF(G11="","",(G11+G12+G13+G14)/4)</f>
        <v/>
      </c>
      <c r="I11" s="55" t="str">
        <f>IF(H11="","",(3.14159265*(F11*F11)*H11)/4)</f>
        <v/>
      </c>
      <c r="J11" s="56"/>
      <c r="K11" s="52"/>
      <c r="L11" s="80"/>
      <c r="M11" s="2"/>
      <c r="O11" s="10" t="s">
        <v>5</v>
      </c>
      <c r="P11" s="12">
        <f>P10-P8</f>
        <v>17379.8</v>
      </c>
      <c r="R11" t="s">
        <v>30</v>
      </c>
    </row>
    <row r="12" spans="1:43" ht="20.100000000000001" customHeight="1" thickBot="1" x14ac:dyDescent="0.3">
      <c r="A12" s="48"/>
      <c r="B12" s="49"/>
      <c r="C12" s="62"/>
      <c r="D12" s="49"/>
      <c r="E12" s="21"/>
      <c r="F12" s="65"/>
      <c r="G12" s="24"/>
      <c r="H12" s="68"/>
      <c r="I12" s="57"/>
      <c r="J12" s="58"/>
      <c r="K12" s="53"/>
      <c r="L12" s="81"/>
      <c r="M12" s="2"/>
      <c r="O12" s="10" t="s">
        <v>6</v>
      </c>
      <c r="P12" s="12">
        <v>21741.7</v>
      </c>
      <c r="R12" t="s">
        <v>20</v>
      </c>
    </row>
    <row r="13" spans="1:43" ht="20.100000000000001" customHeight="1" x14ac:dyDescent="0.25">
      <c r="A13" s="48"/>
      <c r="B13" s="49"/>
      <c r="C13" s="62"/>
      <c r="D13" s="49"/>
      <c r="E13" s="22"/>
      <c r="F13" s="65"/>
      <c r="G13" s="25"/>
      <c r="H13" s="68"/>
      <c r="I13" s="57"/>
      <c r="J13" s="58"/>
      <c r="K13" s="53"/>
      <c r="L13" s="81"/>
      <c r="M13" s="2"/>
      <c r="N13" s="29"/>
      <c r="O13" s="10" t="s">
        <v>7</v>
      </c>
      <c r="P13" s="12">
        <f>P12-P8</f>
        <v>17326.5</v>
      </c>
      <c r="Q13" s="85">
        <f>P9-O21</f>
        <v>2350.3946544376504</v>
      </c>
    </row>
    <row r="14" spans="1:43" ht="20.100000000000001" customHeight="1" x14ac:dyDescent="0.25">
      <c r="A14" s="50"/>
      <c r="B14" s="51"/>
      <c r="C14" s="63"/>
      <c r="D14" s="51"/>
      <c r="E14" s="26"/>
      <c r="F14" s="66"/>
      <c r="G14" s="26"/>
      <c r="H14" s="69"/>
      <c r="I14" s="59"/>
      <c r="J14" s="60"/>
      <c r="K14" s="54"/>
      <c r="L14" s="82"/>
      <c r="M14" s="2"/>
      <c r="O14" s="13" t="s">
        <v>8</v>
      </c>
      <c r="P14" s="14">
        <f>P11/P9</f>
        <v>5.3318841991119061</v>
      </c>
      <c r="Q14" s="86"/>
    </row>
    <row r="15" spans="1:43" ht="20.100000000000001" customHeight="1" thickBot="1" x14ac:dyDescent="0.3">
      <c r="A15" s="46"/>
      <c r="B15" s="47"/>
      <c r="C15" s="61"/>
      <c r="D15" s="47"/>
      <c r="E15" s="27"/>
      <c r="F15" s="64" t="str">
        <f t="shared" ref="F15" si="2">IF(E15:E18="","",(E15+E16+E17+E18)/4)</f>
        <v/>
      </c>
      <c r="G15" s="28"/>
      <c r="H15" s="67" t="str">
        <f t="shared" ref="H15" si="3">IF(G15="","",(G15+G16+G17+G18)/4)</f>
        <v/>
      </c>
      <c r="I15" s="55" t="str">
        <f>IF(H15="","",(3.14159265*(F15*F15)*H15)/4)</f>
        <v/>
      </c>
      <c r="J15" s="56"/>
      <c r="K15" s="52"/>
      <c r="L15" s="80"/>
      <c r="M15" s="2"/>
      <c r="O15" s="13" t="s">
        <v>9</v>
      </c>
      <c r="P15" s="14">
        <f>P13/P9</f>
        <v>5.3155324903573362</v>
      </c>
      <c r="Q15" s="87"/>
    </row>
    <row r="16" spans="1:43" ht="20.100000000000001" customHeight="1" x14ac:dyDescent="0.25">
      <c r="A16" s="48"/>
      <c r="B16" s="49"/>
      <c r="C16" s="62"/>
      <c r="D16" s="49"/>
      <c r="E16" s="21"/>
      <c r="F16" s="65"/>
      <c r="G16" s="24"/>
      <c r="H16" s="68"/>
      <c r="I16" s="57"/>
      <c r="J16" s="58"/>
      <c r="K16" s="53"/>
      <c r="L16" s="81"/>
      <c r="M16" s="2"/>
      <c r="O16" s="18" t="s">
        <v>31</v>
      </c>
      <c r="P16" s="7" t="s">
        <v>10</v>
      </c>
    </row>
    <row r="17" spans="1:17" ht="20.100000000000001" customHeight="1" x14ac:dyDescent="0.25">
      <c r="A17" s="48"/>
      <c r="B17" s="49"/>
      <c r="C17" s="62"/>
      <c r="D17" s="49"/>
      <c r="E17" s="22"/>
      <c r="F17" s="65"/>
      <c r="G17" s="25"/>
      <c r="H17" s="68"/>
      <c r="I17" s="57"/>
      <c r="J17" s="58"/>
      <c r="K17" s="53"/>
      <c r="L17" s="81"/>
      <c r="M17" s="2"/>
      <c r="O17" s="15">
        <v>15.082000000000001</v>
      </c>
      <c r="P17" s="15">
        <v>5.0890000000000004</v>
      </c>
    </row>
    <row r="18" spans="1:17" ht="20.100000000000001" customHeight="1" x14ac:dyDescent="0.25">
      <c r="A18" s="50"/>
      <c r="B18" s="51"/>
      <c r="C18" s="63"/>
      <c r="D18" s="51"/>
      <c r="E18" s="26"/>
      <c r="F18" s="66"/>
      <c r="G18" s="26"/>
      <c r="H18" s="69"/>
      <c r="I18" s="59"/>
      <c r="J18" s="60"/>
      <c r="K18" s="54"/>
      <c r="L18" s="82"/>
      <c r="M18" s="2"/>
      <c r="O18" s="15">
        <v>15.083</v>
      </c>
      <c r="P18" s="15">
        <v>5.09</v>
      </c>
    </row>
    <row r="19" spans="1:17" ht="20.100000000000001" customHeight="1" x14ac:dyDescent="0.25">
      <c r="A19" s="46"/>
      <c r="B19" s="47"/>
      <c r="C19" s="61"/>
      <c r="D19" s="47"/>
      <c r="E19" s="27"/>
      <c r="F19" s="64" t="str">
        <f>IF(E19:E22="","",(E19+E20+E21+E22)/4)</f>
        <v/>
      </c>
      <c r="G19" s="28"/>
      <c r="H19" s="67" t="str">
        <f t="shared" ref="H19" si="4">IF(G19="","",(G19+G20+G21+G22)/4)</f>
        <v/>
      </c>
      <c r="I19" s="55" t="str">
        <f>IF(H19="","",(3.14159265*(F19*F19)*H19)/4)</f>
        <v/>
      </c>
      <c r="J19" s="56"/>
      <c r="K19" s="52" t="s">
        <v>11</v>
      </c>
      <c r="L19" s="80"/>
      <c r="M19" s="2"/>
      <c r="O19" s="15">
        <v>15.086</v>
      </c>
      <c r="P19" s="17">
        <v>5.0860000000000003</v>
      </c>
    </row>
    <row r="20" spans="1:17" ht="20.100000000000001" customHeight="1" x14ac:dyDescent="0.25">
      <c r="A20" s="48"/>
      <c r="B20" s="49"/>
      <c r="C20" s="62"/>
      <c r="D20" s="49"/>
      <c r="E20" s="21"/>
      <c r="F20" s="65"/>
      <c r="G20" s="24"/>
      <c r="H20" s="68"/>
      <c r="I20" s="57"/>
      <c r="J20" s="58"/>
      <c r="K20" s="53"/>
      <c r="L20" s="81"/>
      <c r="M20" s="2"/>
      <c r="O20" s="16">
        <f>(O17+O18+O19)/3</f>
        <v>15.083666666666666</v>
      </c>
      <c r="P20" s="16">
        <f>(P17+P18+P19)/3</f>
        <v>5.0883333333333338</v>
      </c>
      <c r="Q20" s="3"/>
    </row>
    <row r="21" spans="1:17" ht="20.100000000000001" customHeight="1" x14ac:dyDescent="0.25">
      <c r="A21" s="48"/>
      <c r="B21" s="49"/>
      <c r="C21" s="62"/>
      <c r="D21" s="49"/>
      <c r="E21" s="22"/>
      <c r="F21" s="65"/>
      <c r="G21" s="25"/>
      <c r="H21" s="68"/>
      <c r="I21" s="57"/>
      <c r="J21" s="58"/>
      <c r="K21" s="53"/>
      <c r="L21" s="81"/>
      <c r="M21" s="2"/>
      <c r="O21" s="84">
        <f>(3.1416*(O20*O18)*P20)/4</f>
        <v>909.20351967401371</v>
      </c>
      <c r="P21" s="84">
        <f t="shared" ref="P21" si="5">(3.1416*(P18*P18)*P19)/4</f>
        <v>103.49105576963998</v>
      </c>
    </row>
    <row r="22" spans="1:17" ht="20.100000000000001" customHeight="1" x14ac:dyDescent="0.25">
      <c r="A22" s="50"/>
      <c r="B22" s="51"/>
      <c r="C22" s="63"/>
      <c r="D22" s="51"/>
      <c r="E22" s="26"/>
      <c r="F22" s="66"/>
      <c r="G22" s="26"/>
      <c r="H22" s="69"/>
      <c r="I22" s="59"/>
      <c r="J22" s="60"/>
      <c r="K22" s="54"/>
      <c r="L22" s="82"/>
      <c r="M22" s="2"/>
    </row>
    <row r="23" spans="1:17" ht="20.100000000000001" customHeight="1" x14ac:dyDescent="0.25">
      <c r="A23" s="46"/>
      <c r="B23" s="47"/>
      <c r="C23" s="61"/>
      <c r="D23" s="47"/>
      <c r="E23" s="27"/>
      <c r="F23" s="64" t="str">
        <f>IF(E23:E26="","",(E23+E24+E25+E26)/4)</f>
        <v/>
      </c>
      <c r="G23" s="28"/>
      <c r="H23" s="67" t="str">
        <f t="shared" ref="H23" si="6">IF(G23="","",(G23+G24+G25+G26)/4)</f>
        <v/>
      </c>
      <c r="I23" s="55" t="str">
        <f>IF(H23="","",(3.14159265*(F23*F23)*H23)/4)</f>
        <v/>
      </c>
      <c r="J23" s="56"/>
      <c r="K23" s="52"/>
      <c r="L23" s="80"/>
      <c r="M23" s="2"/>
    </row>
    <row r="24" spans="1:17" ht="20.100000000000001" customHeight="1" x14ac:dyDescent="0.25">
      <c r="A24" s="48"/>
      <c r="B24" s="49"/>
      <c r="C24" s="62"/>
      <c r="D24" s="49"/>
      <c r="E24" s="21"/>
      <c r="F24" s="65"/>
      <c r="G24" s="24"/>
      <c r="H24" s="68"/>
      <c r="I24" s="57"/>
      <c r="J24" s="58"/>
      <c r="K24" s="53"/>
      <c r="L24" s="81"/>
      <c r="M24" s="2"/>
    </row>
    <row r="25" spans="1:17" ht="20.100000000000001" customHeight="1" x14ac:dyDescent="0.25">
      <c r="A25" s="48"/>
      <c r="B25" s="49"/>
      <c r="C25" s="62"/>
      <c r="D25" s="49"/>
      <c r="E25" s="22"/>
      <c r="F25" s="65"/>
      <c r="G25" s="25"/>
      <c r="H25" s="68"/>
      <c r="I25" s="57"/>
      <c r="J25" s="58"/>
      <c r="K25" s="53"/>
      <c r="L25" s="81"/>
      <c r="M25" s="2"/>
    </row>
    <row r="26" spans="1:17" ht="20.100000000000001" customHeight="1" x14ac:dyDescent="0.25">
      <c r="A26" s="50"/>
      <c r="B26" s="51"/>
      <c r="C26" s="63"/>
      <c r="D26" s="51"/>
      <c r="E26" s="26"/>
      <c r="F26" s="66"/>
      <c r="G26" s="26"/>
      <c r="H26" s="69"/>
      <c r="I26" s="59"/>
      <c r="J26" s="60"/>
      <c r="K26" s="54"/>
      <c r="L26" s="82"/>
      <c r="M26" s="2"/>
    </row>
    <row r="27" spans="1:17" ht="20.100000000000001" customHeight="1" x14ac:dyDescent="0.25">
      <c r="A27" s="46"/>
      <c r="B27" s="47"/>
      <c r="C27" s="61"/>
      <c r="D27" s="47"/>
      <c r="E27" s="27"/>
      <c r="F27" s="64" t="str">
        <f t="shared" ref="F27" si="7">IF(E27:E30="","",(E27+E28+E29+E30)/4)</f>
        <v/>
      </c>
      <c r="G27" s="28"/>
      <c r="H27" s="67" t="str">
        <f t="shared" ref="H27" si="8">IF(G27="","",(G27+G28+G29+G30)/4)</f>
        <v/>
      </c>
      <c r="I27" s="55" t="str">
        <f>IF(H27="","",(3.14159265*(F27*F27)*H27)/4)</f>
        <v/>
      </c>
      <c r="J27" s="56"/>
      <c r="K27" s="52"/>
      <c r="L27" s="80"/>
      <c r="M27" s="2"/>
    </row>
    <row r="28" spans="1:17" ht="20.100000000000001" customHeight="1" x14ac:dyDescent="0.25">
      <c r="A28" s="48"/>
      <c r="B28" s="49"/>
      <c r="C28" s="62"/>
      <c r="D28" s="49"/>
      <c r="E28" s="21"/>
      <c r="F28" s="65"/>
      <c r="G28" s="24"/>
      <c r="H28" s="68"/>
      <c r="I28" s="57"/>
      <c r="J28" s="58"/>
      <c r="K28" s="53"/>
      <c r="L28" s="81"/>
      <c r="M28" s="2"/>
      <c r="P28" s="3"/>
    </row>
    <row r="29" spans="1:17" ht="20.100000000000001" customHeight="1" x14ac:dyDescent="0.25">
      <c r="A29" s="48"/>
      <c r="B29" s="49"/>
      <c r="C29" s="62"/>
      <c r="D29" s="49"/>
      <c r="E29" s="22"/>
      <c r="F29" s="65"/>
      <c r="G29" s="25"/>
      <c r="H29" s="68"/>
      <c r="I29" s="57"/>
      <c r="J29" s="58"/>
      <c r="K29" s="53"/>
      <c r="L29" s="81"/>
      <c r="M29" s="2"/>
      <c r="P29" s="3"/>
      <c r="Q29" s="3"/>
    </row>
    <row r="30" spans="1:17" ht="20.100000000000001" customHeight="1" x14ac:dyDescent="0.25">
      <c r="A30" s="50"/>
      <c r="B30" s="51"/>
      <c r="C30" s="63"/>
      <c r="D30" s="51"/>
      <c r="E30" s="26"/>
      <c r="F30" s="66"/>
      <c r="G30" s="26"/>
      <c r="H30" s="69"/>
      <c r="I30" s="59"/>
      <c r="J30" s="60"/>
      <c r="K30" s="54"/>
      <c r="L30" s="82"/>
      <c r="M30" s="2"/>
      <c r="P30" s="4"/>
    </row>
    <row r="31" spans="1:17" ht="20.100000000000001" customHeight="1" x14ac:dyDescent="0.25">
      <c r="A31" s="46"/>
      <c r="B31" s="47"/>
      <c r="C31" s="61"/>
      <c r="D31" s="47"/>
      <c r="E31" s="27"/>
      <c r="F31" s="64" t="str">
        <f t="shared" ref="F31" si="9">IF(E31:E34="","",(E31+E32+E33+E34)/4)</f>
        <v/>
      </c>
      <c r="G31" s="28"/>
      <c r="H31" s="67" t="str">
        <f t="shared" ref="H31" si="10">IF(G31="","",(G31+G32+G33+G34)/4)</f>
        <v/>
      </c>
      <c r="I31" s="55" t="str">
        <f>IF(H31="","",(3.14159265*(F31*F31)*H31)/4)</f>
        <v/>
      </c>
      <c r="J31" s="56"/>
      <c r="K31" s="52"/>
      <c r="L31" s="80"/>
      <c r="M31" s="2"/>
      <c r="N31" s="5"/>
      <c r="O31" s="5"/>
      <c r="P31" s="5"/>
    </row>
    <row r="32" spans="1:17" ht="20.100000000000001" customHeight="1" x14ac:dyDescent="0.25">
      <c r="A32" s="48"/>
      <c r="B32" s="49"/>
      <c r="C32" s="62"/>
      <c r="D32" s="49"/>
      <c r="E32" s="21"/>
      <c r="F32" s="65"/>
      <c r="G32" s="24"/>
      <c r="H32" s="68"/>
      <c r="I32" s="57"/>
      <c r="J32" s="58"/>
      <c r="K32" s="53"/>
      <c r="L32" s="81"/>
      <c r="M32" s="2"/>
    </row>
    <row r="33" spans="1:28" ht="20.100000000000001" customHeight="1" x14ac:dyDescent="0.25">
      <c r="A33" s="48"/>
      <c r="B33" s="49"/>
      <c r="C33" s="62"/>
      <c r="D33" s="49"/>
      <c r="E33" s="22"/>
      <c r="F33" s="65"/>
      <c r="G33" s="25"/>
      <c r="H33" s="68"/>
      <c r="I33" s="57"/>
      <c r="J33" s="58"/>
      <c r="K33" s="53"/>
      <c r="L33" s="81"/>
      <c r="M33" s="2"/>
    </row>
    <row r="34" spans="1:28" ht="20.100000000000001" customHeight="1" x14ac:dyDescent="0.25">
      <c r="A34" s="91"/>
      <c r="B34" s="90"/>
      <c r="C34" s="89"/>
      <c r="D34" s="90"/>
      <c r="E34" s="23"/>
      <c r="F34" s="93"/>
      <c r="G34" s="23"/>
      <c r="H34" s="68"/>
      <c r="I34" s="78"/>
      <c r="J34" s="79"/>
      <c r="K34" s="83"/>
      <c r="L34" s="92"/>
      <c r="M34" s="36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ht="15" customHeight="1" x14ac:dyDescent="0.25">
      <c r="A35" s="40"/>
      <c r="B35" s="40"/>
      <c r="C35" s="40"/>
      <c r="D35" s="40"/>
      <c r="E35" s="41"/>
      <c r="F35" s="42"/>
      <c r="G35" s="41"/>
      <c r="H35" s="39"/>
      <c r="I35" s="43"/>
      <c r="J35" s="43"/>
      <c r="K35" s="44"/>
      <c r="L35" s="45"/>
      <c r="M35" s="36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ht="27.95" customHeight="1" x14ac:dyDescent="0.25">
      <c r="A36" s="88" t="s">
        <v>33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29"/>
      <c r="X36" s="29"/>
      <c r="Y36" s="29"/>
      <c r="Z36" s="29"/>
      <c r="AA36" s="29"/>
      <c r="AB36" s="29"/>
    </row>
    <row r="37" spans="1:28" x14ac:dyDescent="0.25"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</sheetData>
  <sheetProtection password="B39D" sheet="1" objects="1" scenarios="1" formatCells="0" formatColumns="0" formatRows="0" insertColumns="0" insertRows="0" insertHyperlinks="0" deleteColumns="0" deleteRows="0"/>
  <mergeCells count="67">
    <mergeCell ref="A1:C3"/>
    <mergeCell ref="D1:L1"/>
    <mergeCell ref="D2:K2"/>
    <mergeCell ref="D3:L3"/>
    <mergeCell ref="U7:U10"/>
    <mergeCell ref="K5:K6"/>
    <mergeCell ref="F7:F10"/>
    <mergeCell ref="H7:H10"/>
    <mergeCell ref="L7:L10"/>
    <mergeCell ref="E5:F5"/>
    <mergeCell ref="G5:H5"/>
    <mergeCell ref="I5:J6"/>
    <mergeCell ref="K7:K10"/>
    <mergeCell ref="E4:H4"/>
    <mergeCell ref="I4:K4"/>
    <mergeCell ref="A4:D4"/>
    <mergeCell ref="A36:L36"/>
    <mergeCell ref="F27:F30"/>
    <mergeCell ref="H27:H30"/>
    <mergeCell ref="L27:L30"/>
    <mergeCell ref="F19:F22"/>
    <mergeCell ref="H19:H22"/>
    <mergeCell ref="L19:L22"/>
    <mergeCell ref="I19:J22"/>
    <mergeCell ref="I27:J30"/>
    <mergeCell ref="C19:D22"/>
    <mergeCell ref="C27:D30"/>
    <mergeCell ref="C31:D34"/>
    <mergeCell ref="A31:B34"/>
    <mergeCell ref="L31:L34"/>
    <mergeCell ref="F31:F34"/>
    <mergeCell ref="H31:H34"/>
    <mergeCell ref="I31:J34"/>
    <mergeCell ref="L15:L18"/>
    <mergeCell ref="K31:K34"/>
    <mergeCell ref="O21:P21"/>
    <mergeCell ref="Q13:Q15"/>
    <mergeCell ref="K11:K14"/>
    <mergeCell ref="K15:K18"/>
    <mergeCell ref="K19:K22"/>
    <mergeCell ref="L11:L14"/>
    <mergeCell ref="L23:L26"/>
    <mergeCell ref="A15:B18"/>
    <mergeCell ref="A19:B22"/>
    <mergeCell ref="L5:L6"/>
    <mergeCell ref="A5:B6"/>
    <mergeCell ref="C5:D6"/>
    <mergeCell ref="C7:D10"/>
    <mergeCell ref="I7:J10"/>
    <mergeCell ref="A7:B10"/>
    <mergeCell ref="A11:B14"/>
    <mergeCell ref="A27:B30"/>
    <mergeCell ref="K27:K30"/>
    <mergeCell ref="I11:J14"/>
    <mergeCell ref="I15:J18"/>
    <mergeCell ref="C11:D14"/>
    <mergeCell ref="C15:D18"/>
    <mergeCell ref="F15:F18"/>
    <mergeCell ref="H15:H18"/>
    <mergeCell ref="F11:F14"/>
    <mergeCell ref="H11:H14"/>
    <mergeCell ref="I23:J26"/>
    <mergeCell ref="F23:F26"/>
    <mergeCell ref="H23:H26"/>
    <mergeCell ref="A23:B26"/>
    <mergeCell ref="C23:D26"/>
    <mergeCell ref="K23:K26"/>
  </mergeCells>
  <dataValidations disablePrompts="1" count="1">
    <dataValidation type="list" allowBlank="1" showInputMessage="1" showErrorMessage="1" sqref="E4:H4">
      <formula1>$R$5:$R$12</formula1>
    </dataValidation>
  </dataValidations>
  <printOptions horizontalCentered="1"/>
  <pageMargins left="0.59055118110236227" right="0.19685039370078741" top="0" bottom="0" header="0" footer="0.19685039370078741"/>
  <pageSetup orientation="portrait" r:id="rId1"/>
  <headerFooter scaleWithDoc="0"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FALSO FONDO</vt:lpstr>
      <vt:lpstr>'FALSO FONDO'!Área_de_impresión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Karen Daniela Flórez Barón</cp:lastModifiedBy>
  <cp:lastPrinted>2022-11-17T15:58:23Z</cp:lastPrinted>
  <dcterms:created xsi:type="dcterms:W3CDTF">2018-03-08T14:44:36Z</dcterms:created>
  <dcterms:modified xsi:type="dcterms:W3CDTF">2022-11-17T15:58:27Z</dcterms:modified>
</cp:coreProperties>
</file>