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Laboratorio\9. Acreditacion\1. Control de documentos\1. Aprobaciones\63. Aprobaciones 2022-12- (2)\1. Formatos\"/>
    </mc:Choice>
  </mc:AlternateContent>
  <bookViews>
    <workbookView xWindow="-120" yWindow="-120" windowWidth="21840" windowHeight="13140"/>
  </bookViews>
  <sheets>
    <sheet name="Listado " sheetId="16" r:id="rId1"/>
    <sheet name="Granulares, rajon, recebo" sheetId="15" state="hidden" r:id="rId2"/>
    <sheet name="Densidades y Nucleos" sheetId="12" state="hidden" r:id="rId3"/>
    <sheet name="Hoja2" sheetId="9" state="hidden" r:id="rId4"/>
    <sheet name="Ensayos" sheetId="5" state="hidden" r:id="rId5"/>
    <sheet name="Hoja3" sheetId="10" state="hidden" r:id="rId6"/>
    <sheet name="Hoja1 (2)" sheetId="4" state="hidden" r:id="rId7"/>
    <sheet name="Hoja1" sheetId="1" state="hidden" r:id="rId8"/>
    <sheet name="capacitaciones" sheetId="2" state="hidden" r:id="rId9"/>
    <sheet name="150" sheetId="3" state="hidden" r:id="rId10"/>
    <sheet name="706" sheetId="6" state="hidden" r:id="rId11"/>
    <sheet name="Hoja4" sheetId="11" state="hidden" r:id="rId12"/>
  </sheets>
  <definedNames>
    <definedName name="_xlnm.Print_Area" localSheetId="2">'Densidades y Nucleos'!$A$1:$D$11</definedName>
    <definedName name="_xlnm.Print_Area" localSheetId="4">Ensayos!$A$1:$N$77</definedName>
    <definedName name="_xlnm.Print_Area" localSheetId="1">'Granulares, rajon, recebo'!$A$1:$E$22</definedName>
    <definedName name="_xlnm.Print_Area" localSheetId="6">'Hoja1 (2)'!$A$1:$D$19</definedName>
    <definedName name="_xlnm.Print_Area" localSheetId="0">'Listado '!$A$1:$G$28</definedName>
  </definedNames>
  <calcPr calcId="162913"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7" i="10" l="1"/>
  <c r="E27" i="10" s="1"/>
  <c r="E29" i="10"/>
  <c r="E25" i="10"/>
  <c r="E17" i="10"/>
  <c r="E19" i="10"/>
  <c r="E21" i="10"/>
  <c r="E11" i="10"/>
  <c r="E9" i="10"/>
  <c r="E7" i="10"/>
  <c r="F25" i="10" l="1"/>
  <c r="F17" i="10"/>
  <c r="F7" i="10"/>
  <c r="G17" i="10" l="1"/>
  <c r="G7" i="10" s="1"/>
</calcChain>
</file>

<file path=xl/comments1.xml><?xml version="1.0" encoding="utf-8"?>
<comments xmlns="http://schemas.openxmlformats.org/spreadsheetml/2006/main">
  <authors>
    <author>willintong contreras</author>
    <author>Mercy Alejandra Rivera Fonseca</author>
  </authors>
  <commentList>
    <comment ref="G11" authorId="0" shapeId="0">
      <text>
        <r>
          <rPr>
            <b/>
            <sz val="9"/>
            <color indexed="81"/>
            <rFont val="Tahoma"/>
            <family val="2"/>
          </rPr>
          <t>willintong contreras:</t>
        </r>
        <r>
          <rPr>
            <sz val="9"/>
            <color indexed="81"/>
            <rFont val="Tahoma"/>
            <family val="2"/>
          </rPr>
          <t xml:space="preserve">
Cazuela en bronce,</t>
        </r>
      </text>
    </comment>
    <comment ref="H50" authorId="1" shapeId="0">
      <text>
        <r>
          <rPr>
            <b/>
            <sz val="9"/>
            <color indexed="81"/>
            <rFont val="Tahoma"/>
            <family val="2"/>
          </rPr>
          <t>Mercy Alejandra Rivera Fonseca:</t>
        </r>
        <r>
          <rPr>
            <sz val="9"/>
            <color indexed="81"/>
            <rFont val="Tahoma"/>
            <family val="2"/>
          </rPr>
          <t xml:space="preserve">
El disolvente se usa para la limpieza de la aguja</t>
        </r>
      </text>
    </comment>
    <comment ref="D57" authorId="1" shapeId="0">
      <text>
        <r>
          <rPr>
            <b/>
            <sz val="9"/>
            <color indexed="81"/>
            <rFont val="Tahoma"/>
            <family val="2"/>
          </rPr>
          <t>Mercy Alejandra Rivera Fonseca:</t>
        </r>
        <r>
          <rPr>
            <sz val="9"/>
            <color indexed="81"/>
            <rFont val="Tahoma"/>
            <family val="2"/>
          </rPr>
          <t xml:space="preserve">
muestreo deacuerdo a la norma 201</t>
        </r>
      </text>
    </comment>
  </commentList>
</comments>
</file>

<file path=xl/sharedStrings.xml><?xml version="1.0" encoding="utf-8"?>
<sst xmlns="http://schemas.openxmlformats.org/spreadsheetml/2006/main" count="1158" uniqueCount="516">
  <si>
    <t>No</t>
  </si>
  <si>
    <t>NORMA</t>
  </si>
  <si>
    <t>Agregados</t>
  </si>
  <si>
    <t>Limpieza Superficial</t>
  </si>
  <si>
    <t>Determinacion de la limpieza superficial de las particulas de agregado grueso</t>
  </si>
  <si>
    <t xml:space="preserve">Microdeval </t>
  </si>
  <si>
    <t>Suelos</t>
  </si>
  <si>
    <t>Proctor estandar</t>
  </si>
  <si>
    <t>Relaciones de humedad peso unitario seco en los suelos (ensayo normal de compactacion)</t>
  </si>
  <si>
    <t>Proctor modificado</t>
  </si>
  <si>
    <t>Relaciones de humedad peso unitario seco en los suelos (ensayo modificado de compactacion).</t>
  </si>
  <si>
    <t>Compresion Inconfinada</t>
  </si>
  <si>
    <t>Compresion inconfinada en muestras de suelos</t>
  </si>
  <si>
    <t>Humedad</t>
  </si>
  <si>
    <t>Determinacion en laboratorio del contenido de agua (humedad) de suelo, roca y mezclas de suelo- agregados.</t>
  </si>
  <si>
    <t>Granulometria</t>
  </si>
  <si>
    <t>Determincion de los tamaños de las particulas de los suelos.</t>
  </si>
  <si>
    <t>Densidad con cono y arena</t>
  </si>
  <si>
    <t>Densidad o peso unitario del suelo en el terreno.  Por el metodo del cono y arena.</t>
  </si>
  <si>
    <t>CBR</t>
  </si>
  <si>
    <t>CBR de suelos compactados en el laboratorio y sobre muestra inalterada.</t>
  </si>
  <si>
    <t>Determinacion de la humedda en suelos empleando un probador con carburo de calcio.</t>
  </si>
  <si>
    <t>Mezcla Asfaltica</t>
  </si>
  <si>
    <t>Rice</t>
  </si>
  <si>
    <t>Gravedad especifica maxima de mezclas asfalticas para pavimentos.</t>
  </si>
  <si>
    <t>Porcentaje de Vacios en mezclas Asfalticas</t>
  </si>
  <si>
    <t>Porcentaje de vacios con aire en mezclas asfalticas compactadas densas y abiertas.</t>
  </si>
  <si>
    <t>Contenido de asfalto</t>
  </si>
  <si>
    <t>Extraccion cuantitativa del asfalto en mezclas para pavimentos.</t>
  </si>
  <si>
    <t>Estabilidad Marshall</t>
  </si>
  <si>
    <t>Estabilidad y flujo de mezclas para pavimentos.</t>
  </si>
  <si>
    <t>Gravedad especifica Bulk y la densidad de especimenes de mezclas asfalticas compactadas</t>
  </si>
  <si>
    <t xml:space="preserve">Gravedad especifica Bulk </t>
  </si>
  <si>
    <t>Granulometria para mezclas asfalticas</t>
  </si>
  <si>
    <t>Analisis granulometrico de los gregados extraidos de mezcls asfalticas.</t>
  </si>
  <si>
    <t>Concreto</t>
  </si>
  <si>
    <t>Comprension Cilindros concreto</t>
  </si>
  <si>
    <t>Resistencia a la comprension de cilindros de concreto.</t>
  </si>
  <si>
    <t>Flexion vigas concreto</t>
  </si>
  <si>
    <t>Resistencia la flexion del concreto usando una viga simplemente apoyando y cargada en los tercios de la luz libre.</t>
  </si>
  <si>
    <t>Materia Organica suelos</t>
  </si>
  <si>
    <t>Determinacion del contenido organico de un suelo mediante el ensayo de perdida por ignicion.</t>
  </si>
  <si>
    <t>Equivalente de arena</t>
  </si>
  <si>
    <t>Equivalente de arena de suelo y agregados finos.</t>
  </si>
  <si>
    <t>Determinacion del contenido de vacio en agregdos finos no compactados (influenciado por la forma de ls prticulas, la textura superficial y l granulometria).</t>
  </si>
  <si>
    <t>Solidez en sulfato de Magnesio para agregados gruesos y finos</t>
  </si>
  <si>
    <t>Solides en agregados frente a la accion de soluciones de sulfato de sodio o magnesio.</t>
  </si>
  <si>
    <t>Gravedad especifica y absorcion del agregado grueso</t>
  </si>
  <si>
    <t>Densidad; densidad relativa (gravedad especifica) y Absorcion del agregado grueso.</t>
  </si>
  <si>
    <t>Destilacion de emulsiones</t>
  </si>
  <si>
    <t>Contenido de agua en emulsion asfaltica.</t>
  </si>
  <si>
    <t>Penetracion de productos Asfalticos</t>
  </si>
  <si>
    <t>Penetracion de los materiales bituminosos.</t>
  </si>
  <si>
    <t>Gravedad especifica y absorcion de agregados finos</t>
  </si>
  <si>
    <t>Densidad, desindad relativa (gravedad especifica) y absorcion del agregado fino.</t>
  </si>
  <si>
    <t>Pavimentos</t>
  </si>
  <si>
    <t>Extraccion de nucleos en mezclas asfaltica y concretos</t>
  </si>
  <si>
    <t>Extraccion de testigos de pavimentos asfalticos.</t>
  </si>
  <si>
    <t>Limite Liquido</t>
  </si>
  <si>
    <t>Determincion del limite liquido de los suelos.</t>
  </si>
  <si>
    <t>Limite Plastico</t>
  </si>
  <si>
    <t>Limite plastico e indice de plasticidad de los suelos.</t>
  </si>
  <si>
    <t>CBR por metodo del PDC</t>
  </si>
  <si>
    <t>Uso del penetrometro dinamico de cono en aplicciones de pavimentos a poca profundidad.</t>
  </si>
  <si>
    <t>Ensayo de Inmersion 
Compresion en mezclas asfalticas en frio</t>
  </si>
  <si>
    <t>Efecto del agua sobre l resisitencia  a la comprension de mezclas asfalticas elaboradas en frio, elaboradas con emulsion asfaltica (ensayos de inmersion- compresion).</t>
  </si>
  <si>
    <t>10% de finos</t>
  </si>
  <si>
    <t>Caras Fracturadas</t>
  </si>
  <si>
    <t>Ductilidad en asfaltos</t>
  </si>
  <si>
    <t>Densidad del asfalto</t>
  </si>
  <si>
    <t>Punto de inflamacion y combustion del asfalto</t>
  </si>
  <si>
    <t>Punto de ablandamiento del asfalto</t>
  </si>
  <si>
    <t>Materia orgnica con colorimetro para agregado fino</t>
  </si>
  <si>
    <t>Gradaccion agregdos gruesos y finos</t>
  </si>
  <si>
    <t>Masa unitaria suelta y apisonada de agregados</t>
  </si>
  <si>
    <t>Asentamiento</t>
  </si>
  <si>
    <t>Apiques para estudio de pavimentos</t>
  </si>
  <si>
    <t>Determinacion del valor del 10% de finos</t>
  </si>
  <si>
    <t xml:space="preserve">Porcentaje de particulas fracturadas en un agregado grueso </t>
  </si>
  <si>
    <t>Ductilidad de los materiales Asfalticos</t>
  </si>
  <si>
    <t>Densidad de materiales bituminosos solidos y semisolidos metodo del picnometro.</t>
  </si>
  <si>
    <t>Puntos de inflamacion y de combustion mediante la copa abierta de Cleveland.</t>
  </si>
  <si>
    <t>Punto de ablandamiento de materiales bituminosos (apartado de anillo y bola).</t>
  </si>
  <si>
    <t>Presencia de impurezas organicas en arenas usadas para la preparacion de morteros o concretos.</t>
  </si>
  <si>
    <t>Analisis granulometrico de los gregados finos y gruesos.</t>
  </si>
  <si>
    <t>Densidad Bulk (peso unitario) y porcentaje de vacios de los agregados en estado suelto y compacto.</t>
  </si>
  <si>
    <t xml:space="preserve">Asentamiento del concreto </t>
  </si>
  <si>
    <t>Investigacion de suelos y rocas para propositos de ingieria.</t>
  </si>
  <si>
    <t>INV E-735-13</t>
  </si>
  <si>
    <t>INV E-736-13</t>
  </si>
  <si>
    <t>INV E-732-13</t>
  </si>
  <si>
    <t>INV E 748-13</t>
  </si>
  <si>
    <t>INV E 733-13</t>
  </si>
  <si>
    <t>INV E-237-13</t>
  </si>
  <si>
    <t>INV E 238-13</t>
  </si>
  <si>
    <t>INV E 141-13</t>
  </si>
  <si>
    <t>INV E 152-13</t>
  </si>
  <si>
    <t>INV E-122-13</t>
  </si>
  <si>
    <t>INV E 123-13</t>
  </si>
  <si>
    <t>INV E 161-13</t>
  </si>
  <si>
    <t>INV E-148-13</t>
  </si>
  <si>
    <t>INV E 150-13</t>
  </si>
  <si>
    <t>INV E 219-13</t>
  </si>
  <si>
    <t>INV E 230-13</t>
  </si>
  <si>
    <t>INV E-782-13</t>
  </si>
  <si>
    <t>INV E 410-13</t>
  </si>
  <si>
    <t>INV E 218-13</t>
  </si>
  <si>
    <t>INV E 414-13</t>
  </si>
  <si>
    <t>INV E 121-13</t>
  </si>
  <si>
    <t>INV E 133-13</t>
  </si>
  <si>
    <t>INV E 239-13</t>
  </si>
  <si>
    <t>INV E-220-13</t>
  </si>
  <si>
    <t>INV E 223-13</t>
  </si>
  <si>
    <t>INV E 761-13</t>
  </si>
  <si>
    <t>INV E 706-13</t>
  </si>
  <si>
    <t>INV E 222-13</t>
  </si>
  <si>
    <t>INV E-758-13</t>
  </si>
  <si>
    <t>INV E 125-13</t>
  </si>
  <si>
    <t>INV 126-13</t>
  </si>
  <si>
    <t>INV E 172-13</t>
  </si>
  <si>
    <t>INV E 224-13</t>
  </si>
  <si>
    <t>INV E 227-13</t>
  </si>
  <si>
    <t>INV E 702-13</t>
  </si>
  <si>
    <t>INV E 707-13</t>
  </si>
  <si>
    <t>INV E 709-13</t>
  </si>
  <si>
    <t>INV E 712-13</t>
  </si>
  <si>
    <t>INV E 212-13</t>
  </si>
  <si>
    <t>INV E 213-13</t>
  </si>
  <si>
    <t>INV E 217-13</t>
  </si>
  <si>
    <t>INV E 404-13</t>
  </si>
  <si>
    <t>INV E 101-13</t>
  </si>
  <si>
    <t>DESCRIPCION</t>
  </si>
  <si>
    <t>ESPECIFICACION TECNICA QUE DEBE CUMPLIR</t>
  </si>
  <si>
    <t>IDU SECCION 510-11</t>
  </si>
  <si>
    <t>Determinacion de la resistencia de Agregado grueso a la degradacion por abrasion, utilizacion de equipo microdeval.</t>
  </si>
  <si>
    <t xml:space="preserve">INGRESO </t>
  </si>
  <si>
    <t>SALIDA</t>
  </si>
  <si>
    <t>Grava triturada de Cantera de 3/4" y 1/2"</t>
  </si>
  <si>
    <t>IDU SECCION 600-11</t>
  </si>
  <si>
    <t>Gravatriturada de rio para concreto</t>
  </si>
  <si>
    <t>Contreto</t>
  </si>
  <si>
    <t>FRECUENCIA</t>
  </si>
  <si>
    <t>NOMBRE</t>
  </si>
  <si>
    <t>Materiales Petro</t>
  </si>
  <si>
    <t>Sub-bases Granulares</t>
  </si>
  <si>
    <t>Frentes de Obra</t>
  </si>
  <si>
    <t>Bases Granulares</t>
  </si>
  <si>
    <t>1 Quincenal</t>
  </si>
  <si>
    <t xml:space="preserve">Resistencia a la degradacion de los agregados de tamaños menores de 37.5mm (1(1/2")), por medio de la maquina de los angeles. </t>
  </si>
  <si>
    <t>Desgaste de los angeles</t>
  </si>
  <si>
    <t xml:space="preserve">Rajon </t>
  </si>
  <si>
    <t>Resistencia a la degradacion de los agregados de tamaños de 19mm (3/4"), por brasion e impacto en la maquinaria de los angeles.</t>
  </si>
  <si>
    <t>Desgaste de los angel</t>
  </si>
  <si>
    <t>1 Semanal</t>
  </si>
  <si>
    <t>Grava triturada de rio para concreto</t>
  </si>
  <si>
    <t>Material Petro</t>
  </si>
  <si>
    <t>Indice de aplanamiento gregados para carreteras.</t>
  </si>
  <si>
    <t>Indice de largamiento de los gregados para carreteras.</t>
  </si>
  <si>
    <t>Indice de Aplanamiento y Alargamiento</t>
  </si>
  <si>
    <t>Angularidad del agregado fino</t>
  </si>
  <si>
    <t>Arena Natural de Rio Concreto</t>
  </si>
  <si>
    <t>Arena Triturada de Rio</t>
  </si>
  <si>
    <t>1 Diaria</t>
  </si>
  <si>
    <t>1 Mensual</t>
  </si>
  <si>
    <t>Grava Natural de Rio para concreto</t>
  </si>
  <si>
    <t>Arena Triturada de cantera</t>
  </si>
  <si>
    <t>IDU SECCION 400-11</t>
  </si>
  <si>
    <t>Arena triturada de Rio</t>
  </si>
  <si>
    <t>ARENA TRITURADA DE RIO</t>
  </si>
  <si>
    <t>Arena de trituracion de cantera</t>
  </si>
  <si>
    <t>Recebo Comun</t>
  </si>
  <si>
    <t>1 por Jornada</t>
  </si>
  <si>
    <t>INV E 142-07</t>
  </si>
  <si>
    <t>IDU SECCION 200-11</t>
  </si>
  <si>
    <t>Cemento Asfaltico</t>
  </si>
  <si>
    <t>Por cada Vehiculo</t>
  </si>
  <si>
    <t>Emulsion Asfaltica</t>
  </si>
  <si>
    <t>Rap E Imprimacion</t>
  </si>
  <si>
    <t>Una Vez a la semana en cualquier vehiculo</t>
  </si>
  <si>
    <t>Por cada 100 m3 producidos en el dia</t>
  </si>
  <si>
    <t>IDU SECCION 450-11</t>
  </si>
  <si>
    <t>Mezcla de Rap Estabilizado</t>
  </si>
  <si>
    <t>Por cada 200 m3 produciodos en el dia</t>
  </si>
  <si>
    <t>IDU SECCION 320-11</t>
  </si>
  <si>
    <t>Mezcla de concreto</t>
  </si>
  <si>
    <t>1 A cada camion Mixer que sale o entra de sede de Produccion</t>
  </si>
  <si>
    <t xml:space="preserve">Un juego de 4 vigas por cada 40 m3 de concreto producido </t>
  </si>
  <si>
    <t xml:space="preserve">Sub-base granulares </t>
  </si>
  <si>
    <t>INV E 738-07
(Anexo A)</t>
  </si>
  <si>
    <t xml:space="preserve">Se preparan 6 Briquetas cada 15 Dias </t>
  </si>
  <si>
    <t>IDU SECCION 321-11</t>
  </si>
  <si>
    <t>IDU SECCION 210-11</t>
  </si>
  <si>
    <t>MATERIALES</t>
  </si>
  <si>
    <t>GRUPO</t>
  </si>
  <si>
    <t>DESCRIPCION ENSAYO</t>
  </si>
  <si>
    <t>INV E 211-13</t>
  </si>
  <si>
    <t>INV E 214-13</t>
  </si>
  <si>
    <t>INV E 611-13</t>
  </si>
  <si>
    <t>INV E 612-13</t>
  </si>
  <si>
    <t>INV E 613-13</t>
  </si>
  <si>
    <t>INV E 614-13</t>
  </si>
  <si>
    <t>INV E 744-13</t>
  </si>
  <si>
    <t>INV E 756-13</t>
  </si>
  <si>
    <t>INV E-792-13</t>
  </si>
  <si>
    <t>INV E-795-13</t>
  </si>
  <si>
    <t>Indice de aplanamiento gregados para carreteras.
Indice de largamiento de los gregados para carreteras.</t>
  </si>
  <si>
    <t>INV E 126-13</t>
  </si>
  <si>
    <t>INV E 725-13</t>
  </si>
  <si>
    <t>INV E 106-13</t>
  </si>
  <si>
    <t>INV E 102-13</t>
  </si>
  <si>
    <t>INV E 103-13</t>
  </si>
  <si>
    <t>INV E 180-13</t>
  </si>
  <si>
    <t>INV E 181-13</t>
  </si>
  <si>
    <t xml:space="preserve">Conservacion y transporte de muestras de suelos </t>
  </si>
  <si>
    <t>Sistema unificado de clasificacion de suelos para propositos de ingenieria.</t>
  </si>
  <si>
    <t>Preparacion de muestras de suelo por via seca para analisis granulometrico y determinacion de las constantes fisicas</t>
  </si>
  <si>
    <t>Guia tomas de muestras</t>
  </si>
  <si>
    <t>Materiales</t>
  </si>
  <si>
    <t>Suelo</t>
  </si>
  <si>
    <t>Guia preparacion de las muestras</t>
  </si>
  <si>
    <t>Ensayo</t>
  </si>
  <si>
    <t>no</t>
  </si>
  <si>
    <t>si</t>
  </si>
  <si>
    <t>NTC 1522-99</t>
  </si>
  <si>
    <t>pendiente</t>
  </si>
  <si>
    <t>Determinacion de la humedad en suelos empleando un probador con carburo de calcio.</t>
  </si>
  <si>
    <t>Pendiente</t>
  </si>
  <si>
    <t>Analisis granulometrico de los agregados extraidos de mezclas asfalticas.</t>
  </si>
  <si>
    <t>ENSAYO</t>
  </si>
  <si>
    <t>Equipos</t>
  </si>
  <si>
    <t>Insumos</t>
  </si>
  <si>
    <t>Descripcion e identificacion de los suelos procedimiento visual y manual.</t>
  </si>
  <si>
    <t>Consulta</t>
  </si>
  <si>
    <t>N/A</t>
  </si>
  <si>
    <t>Observaciones</t>
  </si>
  <si>
    <t xml:space="preserve">Formato </t>
  </si>
  <si>
    <t>Formato 01</t>
  </si>
  <si>
    <t>Clasificacion de suelos y de mezclas de suelos y agregados con fines de construccion de carreteras</t>
  </si>
  <si>
    <t>Tabla para la descripcion del material encontrado en los apiques</t>
  </si>
  <si>
    <t>Aceite lubricante</t>
  </si>
  <si>
    <t>Se debe actualizar las correlaciones con la version 13 y se necita fisico el documento de la correlacion de bogota, incluir en el formato la verificacion del equipo</t>
  </si>
  <si>
    <t>Densidad y peso unitario del suelo en el terreno por el metodo del cono y arena.</t>
  </si>
  <si>
    <t>* Arena para el ensayo de cono de arena.
* puntillas, bolsas plasticas
* Formato</t>
  </si>
  <si>
    <t>La humedad sera calculada por la norma INV E-150-13</t>
  </si>
  <si>
    <t>Formato 2</t>
  </si>
  <si>
    <t>no, No hacemos la correccion sobre tamaño</t>
  </si>
  <si>
    <t xml:space="preserve">* Carburo de calcio ( finamente pulverizado)
</t>
  </si>
  <si>
    <t>* Un probador de presion de carburo de calcio con manometro.
* Balanza
* Dos esferas de acero
* Cuchara
* Tamiz No 4
* Micelaneos(Brocha, trapo, gafas, mascara contra el polvo)</t>
  </si>
  <si>
    <t xml:space="preserve">* se debe hacer la curva de calibracion de correlacion con la INV-122.
* Hoja de seguridad.
* Verificar la cantidad masa según fabricante </t>
  </si>
  <si>
    <t>IDU ET 400-11
IDU ET 450-11</t>
  </si>
  <si>
    <t>CRONOGRAMA DE CAPACITACIONES</t>
  </si>
  <si>
    <t>TEMA</t>
  </si>
  <si>
    <t>* Un probador de presion de carburo de calcio con manometro.</t>
  </si>
  <si>
    <t>* Balanza</t>
  </si>
  <si>
    <t>* Dos esferas de acero</t>
  </si>
  <si>
    <t>* Cuchara</t>
  </si>
  <si>
    <t>* Tamiz No 4</t>
  </si>
  <si>
    <t>* Micelaneos(Brocha, trapo, gafas, mascara contra el polvo)</t>
  </si>
  <si>
    <t>Humedometro</t>
  </si>
  <si>
    <t>calibracion</t>
  </si>
  <si>
    <t>x</t>
  </si>
  <si>
    <t>Penetrometro</t>
  </si>
  <si>
    <t>Equipo</t>
  </si>
  <si>
    <r>
      <t>47,5</t>
    </r>
    <r>
      <rPr>
        <sz val="11"/>
        <color theme="1"/>
        <rFont val="Calibri"/>
        <family val="2"/>
      </rPr>
      <t>±0,05</t>
    </r>
  </si>
  <si>
    <t>masa del vastago (g)</t>
  </si>
  <si>
    <r>
      <t>50,0</t>
    </r>
    <r>
      <rPr>
        <sz val="11"/>
        <color theme="1"/>
        <rFont val="Calibri"/>
        <family val="2"/>
      </rPr>
      <t>±0,05</t>
    </r>
  </si>
  <si>
    <t>masa aguja + vastago (g)</t>
  </si>
  <si>
    <t>pesas (g)</t>
  </si>
  <si>
    <r>
      <t>100,0</t>
    </r>
    <r>
      <rPr>
        <sz val="11"/>
        <color theme="1"/>
        <rFont val="Calibri"/>
        <family val="2"/>
      </rPr>
      <t>±0,05</t>
    </r>
  </si>
  <si>
    <t>Base plana</t>
  </si>
  <si>
    <t>angulo 90°</t>
  </si>
  <si>
    <t>nivel y tornillos de nivelacion</t>
  </si>
  <si>
    <t>exactitud</t>
  </si>
  <si>
    <t>0,1 mm</t>
  </si>
  <si>
    <t xml:space="preserve">Aguja </t>
  </si>
  <si>
    <t>Acero inoxidable endurecido y templado</t>
  </si>
  <si>
    <t>Diametro</t>
  </si>
  <si>
    <t>Socializacion del formato datos de apiques</t>
  </si>
  <si>
    <t>Bituminoso
(asfalto)</t>
  </si>
  <si>
    <t xml:space="preserve">No tenemos el termometro, cronometro, baño maria. </t>
  </si>
  <si>
    <t>* Agua Destilada
* Tolueno u otro disolvente ( gasolina)
* poño limpio</t>
  </si>
  <si>
    <t xml:space="preserve">*Penetrometro
* Aguja de penetracion
* Recipiente para la muestra
* Recipiente de transferencia o baño de agua
* Dispositivo para medir el tiempo
* termómetros
* Lampara </t>
  </si>
  <si>
    <t>* Anillos de laton.
* Placa de base
* Bolas
* guia para el centrado de las bolas
* Baño
* Soporte de los anillos y montaje
* termometros</t>
  </si>
  <si>
    <t>* Agua destilada 
* productos antiadherentes (aceite de silicona, gras, mezcla de glicerina y dextrina,  talco o arcilla china)</t>
  </si>
  <si>
    <t>INV E 701-13</t>
  </si>
  <si>
    <t>Toma de muestras de materiales bituminosos</t>
  </si>
  <si>
    <t>Toma de muestras</t>
  </si>
  <si>
    <t>* Latas de boca ancha, con tapa de rosca (liquidos)
* emulsiones jarros de boca ancha
* Semisolidos o solidos tapa a presion o bolsas de plastico
* Materiales para la identificacion de la muestra que no se dañen a 200°C</t>
  </si>
  <si>
    <t>* recipiente de boca ancha para la toma de muestras por inmersion
*</t>
  </si>
  <si>
    <t>Clasificacion de materiales de la toma  de muestras de apiques</t>
  </si>
  <si>
    <t>Baja frecuencia de realizacion</t>
  </si>
  <si>
    <t>suelos</t>
  </si>
  <si>
    <t>Granulares</t>
  </si>
  <si>
    <t>Apiques - Granulares</t>
  </si>
  <si>
    <t>Suelo - agregados- Granulares</t>
  </si>
  <si>
    <t>Suelo - agregados
- granulares</t>
  </si>
  <si>
    <t>Suelos Granulares</t>
  </si>
  <si>
    <t>Suelos-granulares</t>
  </si>
  <si>
    <t>Suelos- granulares</t>
  </si>
  <si>
    <t>Determinacion de terrones de arcilla y particulas deleznables en los agregados</t>
  </si>
  <si>
    <t>Porque el ensayo requiere hasta 48 horas para su realizacion y control de la temperatura en un espacio cerrado (hidrometria)</t>
  </si>
  <si>
    <t>Determinacion de la cantidad de material que pasa el tamiz # 200 en los agregados petreos mediante lavado</t>
  </si>
  <si>
    <t>Resistencia a la degradacion de los agregados de tamaños de 19mm (3/4"), por abrasion e impacto en la maquinaria de los angeles.</t>
  </si>
  <si>
    <t>Agregados finos</t>
  </si>
  <si>
    <t>Agregados gruesos</t>
  </si>
  <si>
    <t>Agregado fino</t>
  </si>
  <si>
    <t>Agregado grueso</t>
  </si>
  <si>
    <t>Su resultado se aplica para estructuras verticales</t>
  </si>
  <si>
    <t>concreto</t>
  </si>
  <si>
    <t>Material asfaltico</t>
  </si>
  <si>
    <t>Mezcla asfaltica</t>
  </si>
  <si>
    <t>Mezcla asfaltica
(frio)</t>
  </si>
  <si>
    <t>Resistencia a la deformacion plastica de las mezclas asfalticas mediante la pista de ensayo de laboratorio</t>
  </si>
  <si>
    <t>emulsion asfaltica</t>
  </si>
  <si>
    <t>pavimento asfaltico</t>
  </si>
  <si>
    <t>Precision</t>
  </si>
  <si>
    <t>Mezclas asfalticas</t>
  </si>
  <si>
    <t>INV E 717-13</t>
  </si>
  <si>
    <t>Determinacion de la viscosidad del asfalto empleando el viscosímetro rotacional</t>
  </si>
  <si>
    <t>INV E 762-13</t>
  </si>
  <si>
    <t>INV E 765-13</t>
  </si>
  <si>
    <t>Proporciona un indice aproximado de la variable evaluada. Sus resultados no son muy utiles</t>
  </si>
  <si>
    <t xml:space="preserve">Destilacion de emulsiones asfalticas </t>
  </si>
  <si>
    <t>Tamizado de las emulsiones asfalticas</t>
  </si>
  <si>
    <t>Norma</t>
  </si>
  <si>
    <t>Descripcion</t>
  </si>
  <si>
    <t>Verificacion</t>
  </si>
  <si>
    <t>Equipos para compra</t>
  </si>
  <si>
    <t>* Agua destilada o desmineralizada</t>
  </si>
  <si>
    <t>* Bolsas para mantener las muestras con la humedad encontrada
* Lamina de caucho</t>
  </si>
  <si>
    <t>Uso del penetrometro dinamico de cono en aplicciones de pavimentos a poca profundidad (PDC)</t>
  </si>
  <si>
    <t>Gravedad especifica maxima de mezclas asfalticas para pavimentos. (Rice)</t>
  </si>
  <si>
    <t>Evaluacion de la suceptibilidad al agua de las mezclas de concreto asfaltico utilizando la prueba de traccion indirecta. (TSR)</t>
  </si>
  <si>
    <t xml:space="preserve">Porcentaje de particulas fracturadas en un agregado grueso. Caras fracturadas </t>
  </si>
  <si>
    <t>Densidad Bulk (peso unitario) y porcentaje de vacios de los agregados en estado suelto y compacto. (masa unitaria suelta y apisonada)</t>
  </si>
  <si>
    <t>Presencia de impurezas organicas en arenas usadas para la preparacion de morteros o concretos. (materia organica con colorimetria para agregado fino).</t>
  </si>
  <si>
    <t>* Gel de silice o material absorvente de humedad para el desecador</t>
  </si>
  <si>
    <t>INV E-123-13</t>
  </si>
  <si>
    <t>Determinacion de los tamaños de las particulas de los suelos</t>
  </si>
  <si>
    <t>Agua destilada o desmineralizada.</t>
  </si>
  <si>
    <t>INV E 201-13</t>
  </si>
  <si>
    <t>Muestreo de agregados para construccion de carreteras</t>
  </si>
  <si>
    <t>Suelos, agregados</t>
  </si>
  <si>
    <t>INV E 202-13</t>
  </si>
  <si>
    <t>Solidez en agregados frente a la accion de soluciones de sulfato de sodio o magnesio.</t>
  </si>
  <si>
    <t>Reduccion de muestras de agregados por cuarteo</t>
  </si>
  <si>
    <t>* Cuarteador de muestras
* pala de borde recto (pala comun).
* palustre
* Escoba o cepillo</t>
  </si>
  <si>
    <t>* lona de 2*2,5 mts</t>
  </si>
  <si>
    <t>Determinacion del contenido de vacio en agregados finos no compactados (influenciado por la forma de las particulas, la textura superficial y l granulometria). (Angularidad del agregado fino).</t>
  </si>
  <si>
    <t>Punto de ablandamiento de materiales bituminosos (aparato de anillo y bola).</t>
  </si>
  <si>
    <t>INV E 107-13</t>
  </si>
  <si>
    <t>USO</t>
  </si>
  <si>
    <t>Guía preparación de las muestras</t>
  </si>
  <si>
    <t>NORMAS UTILIZADAS PARA EL SERVICIO DE APIQUES</t>
  </si>
  <si>
    <t>TRANSPORTE DE LAS MUESTRAS</t>
  </si>
  <si>
    <t>PREPARACION DE LAS MUESTRAS</t>
  </si>
  <si>
    <t>ALMACENAMIENTO DE LAS MUESTRAS</t>
  </si>
  <si>
    <t>TOMA DE APIQUE</t>
  </si>
  <si>
    <t>INV E-103-13</t>
  </si>
  <si>
    <t>INV E 106-13
INV E 107-13</t>
  </si>
  <si>
    <t>INV E-101-13
INV E-102-13
INV E 172-13</t>
  </si>
  <si>
    <t>GRANULOMETRIA
HUMEDAD</t>
  </si>
  <si>
    <t>LIMITE LIQUIDO
LIMITE PLASTICO</t>
  </si>
  <si>
    <t>EQUIVALENTE DE ARENA</t>
  </si>
  <si>
    <t>MATERIA ORGANICA</t>
  </si>
  <si>
    <t>INV E-201-13
INV E-202-13</t>
  </si>
  <si>
    <t>NORMAS UTILIZADAS PARA EL SERVICIO DE DENSIDADES</t>
  </si>
  <si>
    <t>INV E 730-13</t>
  </si>
  <si>
    <t>Toma de muestra</t>
  </si>
  <si>
    <t>Muestreo aleatorio de materiales de construccion de carreteras</t>
  </si>
  <si>
    <t>Equivalente de arena de suelo y agregados finos. ( Metodo B)</t>
  </si>
  <si>
    <t>Preparación de muestras de suelo por vía húmeda para análisis granulométrico y determinación de las constantes físicas. ( Metodo A)</t>
  </si>
  <si>
    <t>* 4 mortero ( con maja cubierta de caucho u otro dispositivo adecuado, para disgregar grumos o terrones de particulas).</t>
  </si>
  <si>
    <t>Toma de muestras de mezclas asfalticas para pavimentos</t>
  </si>
  <si>
    <t>INV E-731-13</t>
  </si>
  <si>
    <t>Mescla asfaltica</t>
  </si>
  <si>
    <t>Materiales granulares
Bases y subbases
Mezcla asfaltica</t>
  </si>
  <si>
    <t>INV E 755-13</t>
  </si>
  <si>
    <t>Anillo de filtro</t>
  </si>
  <si>
    <t>INV E 729-13</t>
  </si>
  <si>
    <t>Metodo para la determinar el contenido de asfalto de mezcla en caliente por ignición. (metodo A).</t>
  </si>
  <si>
    <t>* Balanza tolerancia 0,1 legible 0,1g.
* Canasta portamuestras
* Resipiente d econteccion.
* Aparato para el manejo del recipiente de contencion y las canastas de porta muestras.
* Espatulas.
* cepillos de alambre.
* Equipos de seguridad (guantes anteojos, entre otros).
* Hornos convencionales.
* Horno de ignición.</t>
  </si>
  <si>
    <t>Reduccion de muestras de mezclas asfalticas en caliente al tamaño de ensayo</t>
  </si>
  <si>
    <t>INV E 776-13</t>
  </si>
  <si>
    <t>Muestreo de mezcla asfaltica</t>
  </si>
  <si>
    <t>INV E-201-13
INV E-701-13
INV E-730-13
INV E-731-13
INV E 776-13</t>
  </si>
  <si>
    <t>TOMA DE MUESTRA DE MEZCLA ASFALTICA</t>
  </si>
  <si>
    <t xml:space="preserve">* 1 Martlllo de compactacion doble mecanico.
</t>
  </si>
  <si>
    <t>Espesor o altura de los especímenes compactados de mezclas asfalticas</t>
  </si>
  <si>
    <t>* Juego de calibradores aproximacion 0,1cm</t>
  </si>
  <si>
    <t>Gravedad especifica</t>
  </si>
  <si>
    <t>INV E-733-13</t>
  </si>
  <si>
    <t>* Crayolas
* papel de filtro.
* Toallas.</t>
  </si>
  <si>
    <t>* Picnometros de vacio.
* Balanza 
* Bomba de vacio
* Manometro de presion
* manometro de vacio
* Termometros 
* Baño de agua
* Dispositivo de agitacion mecanica
* Horno</t>
  </si>
  <si>
    <t>* Elementos para la preparacion y compactacion 
* Bomba de vacio o aspirador de agua.
* Manometro a indicador de vacio
* Recipiente 
* Balanza
* Baño de agua a 60 +-1
* Baño de agua a 25+- 1
* Prensa marshall
* franjas de carga</t>
  </si>
  <si>
    <t>INV E 749-13</t>
  </si>
  <si>
    <t>Ensayo de tension indirecta para determinar el modulo resiliente de la mezcla asfaltica</t>
  </si>
  <si>
    <t>INV E-799-13</t>
  </si>
  <si>
    <t>Analisis volumetrico de mezclas asfalticas compactadas en caliente</t>
  </si>
  <si>
    <t>Calculos</t>
  </si>
  <si>
    <t>Humedad o destilados volatiles en mezclas asfalticas para pavimentos</t>
  </si>
  <si>
    <t>NORMAS UTILIZADAS PARA EL SERVICIO NUCLEOS</t>
  </si>
  <si>
    <t xml:space="preserve">Ancho </t>
  </si>
  <si>
    <t>Largo</t>
  </si>
  <si>
    <t>Altura</t>
  </si>
  <si>
    <t>Botella del volco</t>
  </si>
  <si>
    <t>Dimensión</t>
  </si>
  <si>
    <t>Volumen Total (m3)</t>
  </si>
  <si>
    <t>Unidad (Cm)</t>
  </si>
  <si>
    <t>Promedio (m)</t>
  </si>
  <si>
    <t>Volumen (m3)</t>
  </si>
  <si>
    <t>Volumen del volco con la botella</t>
  </si>
  <si>
    <t>Volumen total</t>
  </si>
  <si>
    <t>Dobletroque</t>
  </si>
  <si>
    <t>Placa</t>
  </si>
  <si>
    <t>3-VDK-15</t>
  </si>
  <si>
    <t xml:space="preserve">Fecha </t>
  </si>
  <si>
    <t xml:space="preserve">Quien lo hizo </t>
  </si>
  <si>
    <t>Alexander Cordoba</t>
  </si>
  <si>
    <t>Investigacion de suelos y rocas para propositos de ingenieria.</t>
  </si>
  <si>
    <t>* Tamices No 16 (cantidad 3)
* No 200 (cantidad 2)</t>
  </si>
  <si>
    <t>* Dispositivo para moldear probetas.
* Extractor de probetas.
* Martillo de compactacion 
* Pedestal de compactacion
* sujetador para el molde 
* elementos de calefaccion
* Mezcladora
* Mordazas.
* Maquina de compresion
* Medidor de la estabilidad.
* Medidor de deformacion
* Baño de mario
* Bamdejas metalicas.
* Recipiente con tapa.
* Herramientas para mezclar
* Termometros blindados.
* Balanza
* Tamices.
* Guantes.</t>
  </si>
  <si>
    <t xml:space="preserve">* Tapa transparente con picnometro.
* Olla de agitacion mecanica.( verificacion de los grados de mercurio) unequipos </t>
  </si>
  <si>
    <t xml:space="preserve">* baño maria para ensayo 733 ( </t>
  </si>
  <si>
    <t>descripcion de muestras</t>
  </si>
  <si>
    <t>clasificacion de materiales</t>
  </si>
  <si>
    <t>* Lonas</t>
  </si>
  <si>
    <t>* Tamices 3", 2", 1.5", 1", 3/4", 1/2", 3/8", No 4, No 10, No 8, No 16, No 30, No 40, No 50, No 100, No 200, fondo.
* Balanzas
* Horno
* Cepillo 
* Brocha</t>
  </si>
  <si>
    <t>*1 Cazuela casagrande electronica digital 
*1 Cazuela casagrande mecanica
* 4 Espatula ( de hoja flexible, de 7,5 a 10cm(4 a 5") de longitud  y 2 cm (3/4") de ancho).</t>
  </si>
  <si>
    <t xml:space="preserve">*  50 Recipientes metalicos en aluminio  con tapa de diametro de 50mm por 35mm de altura con capacidad de 320±5ml. 
* 2 Vidrios esmerillado 50 por 50 cm de 1 cm de espesor. 
* 4  Mortero de porcelana de 115mm de diametro con manja o pistilo de caucho..
*4  Espatula 4 a 5 " de longitud 3/4" de ancho
* Tamices No 40 y No 10.
</t>
  </si>
  <si>
    <t>* 3 galon de solucion stock (utilizado para el equivalente de arena, mezcla de cloruro de calcio, glicerina, y agua destilada).</t>
  </si>
  <si>
    <t>*  5 Mortero de porcelana industrial esmaltado en su exterior y sin esmaltar en su interior de 250mm de diametro con manja o pistilo largo con punta en caucho largo 8" (203mm) que cumplan con la norma ASTM D421</t>
  </si>
  <si>
    <t>* Tamices 
3", 2", 11/2", 1", 3/4", 1/2", 3/8", No 4, No 10, No 8, No 16, No 30, No 40, No 50, No 100, No200.
* Cepillo de cerda fina
* 1 Fondo 
* 1 Tapa.
* 1 Brocha</t>
  </si>
  <si>
    <r>
      <t xml:space="preserve"> *  20 Recipientes metalicos en aluminio, con base plana, paredes verticales con tapa ajustable que proteje la muestra a cualquier tipo de expocision durante su almacenamiento y operaciones de pesado, de diametro externo de 3,5", diametro interno 3,490" y altura externa 2", altura interna 1,990". 
* Espatula de hoja flexible hecha en acero inoxidable , con ejes rectos y finales y punta redondeada con mago de madera que cumpla con la norma ASTM C185 y ASTM C780
</t>
    </r>
    <r>
      <rPr>
        <sz val="12"/>
        <color rgb="FFFF0000"/>
        <rFont val="Arial"/>
        <family val="2"/>
      </rPr>
      <t>_ 2 de 8" por 1,25 " de la hoja
_  2 de 140 por 22mm de la hoja</t>
    </r>
  </si>
  <si>
    <t>* Frasco
* Cono
* placa de base
* Balanza
* Equipo para secado (Humedometro)
* Equipo miselaneo (cincel, cuchara, platones, recipientes con tapa, brocha, calculadora, martillo, destornillador)
* Tamiz 3/4"
* Tamiz No 16
* Tamiz No 30</t>
  </si>
  <si>
    <t>* 2  PDC de 8Kg debe ser de acero inoxidablecon excepcion del cono, en acero  endurecido, resistente al desgaste , constituido por: 
- Una varilla de acero de 16mm ( 5/8") de diametro, con una punta conica 60° reutilizable.
- Un martillo en acero inoxidable de 8Kg (17.6lb), tolerancia 0,010 Kg con una distancia de caida de 575 mm.
- Un yunque de ensamble y una manija. La punta del cono tiene un angulo de 60° y el diametro de la base del cono es de 20mm (0.79"), tolerancia 0,25 mm.
Con estuche de almacenamiento en plastico resistente.
Nota: Este equipo debe cumplir las especificaciones requeridas en la norma INV E 172-13 y la norma ASTM D6951.</t>
  </si>
  <si>
    <t>* Balanza con precision 0,1g.
* Horno a 60°C (140°F)
* Tamices No 4
* Tamiz No 10.
* Tamiz No 40
* mortero (con maja revestida de caucho).</t>
  </si>
  <si>
    <t>* Balanza con precision 0,1g.
* Horno a 60°C (140°F) y 110°C
* Tamiz No 10.
* Tamiz No 40
* mortero ( con maja revestida de caucho).
* Platones 304,8mm de diametro, 76,2 mm de profundidad</t>
  </si>
  <si>
    <t xml:space="preserve">* Guantes recistentes al calor
* Espatulas
* Cucharas
* Lonas
</t>
  </si>
  <si>
    <r>
      <t>* Equipo para equivalente de arena
- 4 Probetas (clindro graduado de plastico transparente) con diametro interior 31,75</t>
    </r>
    <r>
      <rPr>
        <sz val="12"/>
        <color rgb="FF00B050"/>
        <rFont val="Calibri"/>
        <family val="2"/>
      </rPr>
      <t>±</t>
    </r>
    <r>
      <rPr>
        <sz val="12"/>
        <color rgb="FF00B050"/>
        <rFont val="Arial"/>
        <family val="2"/>
      </rPr>
      <t>0,381mm, altura 430mm, graduada en espacios de 2,54mm (lectura en mm) desde el fondo hasta una altura de 381 mm.. La base del cilindro debe ser de plastico transparente de 102 x 102 x 12,7 asegurada al mismo.
- 1 Tubo irrigador de acero inoxidable, de 6,35 mm de diametro exterior y 0,89 mm de espesor, con longitud de 510 mm, con uno de sus extremos cerrado formando una arista. las caras laterales del extremo cerrado tienen 2 orificios de 1 mm de diametro (calibre No 60), cerca a la arista que se forma.
- tubo flexible de plastico o caucho de 4,7 mm de diametro y de 1,20 m de largo, aproximadamente con una pinza de presion que permita cortar el paso del liquido atravez del mismo.
- 2 Botellones de 3.785 litros de capacidad. 
- 1 Tapon con dos orificios , uno para el tuvo de sifon, y el otro para la entrada del aire.
- Dispositivo para toma de lecturas un conjunto formado por un disco de asentamiento, una barra metalica con 457 mm de longitud, en su extremo inferior lleva enroscado un disco metalico de cara inferior plana perpendicular al eje de la barra, un indicador y una sobre carga cilindrica, con masa total de 1Kg.
- Embudo de boca ancha de 100 mm de diametro en la base.
- 2 Recipiente metalico de 57mm de diametro con una capacidad de 85</t>
    </r>
    <r>
      <rPr>
        <sz val="12"/>
        <color rgb="FF00B050"/>
        <rFont val="Calibri"/>
        <family val="2"/>
      </rPr>
      <t>±</t>
    </r>
    <r>
      <rPr>
        <sz val="10.8"/>
        <color rgb="FF00B050"/>
        <rFont val="Arial"/>
        <family val="2"/>
      </rPr>
      <t xml:space="preserve">5 ml.
Nota: Este equipo debe cumplir las especificaciones requeridas en la norma INV E 172-13, cumple la norma ASTM D2419.
* 1 Cronometro </t>
    </r>
  </si>
  <si>
    <t>IDU SECCION 200-11
TABLA 200.1
IDU 560-11
TABLA 560,3</t>
  </si>
  <si>
    <t xml:space="preserve">
* * cilindros graduados de boca angosta 1000ml o 200ml.
* Solucion saturadad e carbonato de amonio.
* Capsula de porcelana 125 ml</t>
  </si>
  <si>
    <t>Toalla humeda</t>
  </si>
  <si>
    <t>Determinacion en laboratorio del contenido de agua (humedad) de muestras de suelo, roca y mezclas de suelo- agregados.</t>
  </si>
  <si>
    <t>Analisis granulometrico de los gregados grueso y fino</t>
  </si>
  <si>
    <t>INV E-221-13</t>
  </si>
  <si>
    <t>No lo hacemos</t>
  </si>
  <si>
    <t>INV E 225-13</t>
  </si>
  <si>
    <t>INV E 724-13</t>
  </si>
  <si>
    <t>Indice de penetracion de los cementos asfalticos</t>
  </si>
  <si>
    <t>INV E 128-13</t>
  </si>
  <si>
    <t>Peso especifico rebisar el nombre para que este igual que en la norma</t>
  </si>
  <si>
    <t>* Cazuela casagrande 
* Ranurador
* Calibrador
* Recipientes para la determinacion de la humedad.
* Balanza legibilidad 0,01g
* Resipiente para mezclar y almacenar las muestras.Ø 114 mm
* espatula (de hoja flexible, de 7,5 a 10cm(3 a 4") de longitud  y 2 cm (3/4") de ancho)
* Horno 110±5 °C
* Tamiz No 40
* Tamiz No 10</t>
  </si>
  <si>
    <t>* Placa de vidrio esmerilado 
* Espatula 4 a 5 " de longItud 3/4" de ancho
* Capsula para evaporacion con Ø 4.5", con pistilo.
* Balanza 0,01 g, capacidad 100g.
* Recipiente metalico con tapa.
* Recipientes metalicos sin tapa.
* Irrigador de plastico.
* Horno 110±5 °C
* tamiz No 40 y No 10
* Espatula 4 a 5 " de longitud 3/4" de ancho</t>
  </si>
  <si>
    <t>Penetrometro de cono dinamico PDC, empleado para la medida de penetracion dinamica, de 8Kg,de acuerdo a la figura 172-1 de la norma de ensayo INV E 172-13 debe ser en acero inoxidable con excepcion del cono,el cual debe ser en acero endurecido resistente al desgaste y contiene:  
1. Una varilla de acero inoxidable de 16 mm (5/8") de diametro, con una punta de conica 60°, templado, con llave plana, reutilizable o desechable, adaptador de punta con llave plana.
2. Un martillo de 8±0,010 Kg, el cual se debe poder accionar desde una altura fija de 575±1 mm (distancia de caida).
3. Un yunque de ensable y una manija. La punta del cono de acuerdo a la fIgura 172-2 de la norma de ensayo INV E 172-13 tiene un angulo 60±1° y el diametro de la base del cono es de 20±0,25 mm.
4. 25 conos desechables 
5. Con estuche de almacenamiento en plastico resistente</t>
  </si>
  <si>
    <t>* Collar ajustable de 60mm de altura
* Molde de 101.6mm con capacidad de 943±14cm³, con diametro interior de 101,6±0,4 mm y una altura de 116,4±0,5 mm.
* Molde de 152.4mm con capacidad de 2124±25cm³, con diametro interior de 152,4±0,7 mm y una altura de 116,4±0,5 mm.
* Martillo 5,5±0,02lb y 10±0,02lb, diametro 50,42mm.
* Extractor de muestra.
* Balanzas exactitud 11,5 Kg lectura 1g  0,1g.
*  Horno 110°C
* Regla metalica de acero endurecido, de borde recto de al menos 250 mm de largo, el borde de corte y enrasado debe ser biselado, si tiene mas de 3mm de espesor.
* Tamices 3/4, 3/8, N° 4
* Cazuelas para mezclado
* Espatulas.
* Recipiente metalico para la determinacion de la humedad.</t>
  </si>
  <si>
    <t>* botellas de vidrio incoloro graduadas en milimetros u onzas, capacidad nominal de 240 a 470mm, equipadas con tapas hermeticas, insolubles a los reactivos. El espesor del vidrio no mayor a 63,5mm, ni menor 38,1mm.
* Vidrios de colores de referncia de acuerdo al escala de la Tabla 212-1.</t>
  </si>
  <si>
    <t>Solucion de hidroxido de sodio 
Solucion de color de referncia</t>
  </si>
  <si>
    <t>Detergente</t>
  </si>
  <si>
    <t>* Balanza exactitud minima de 0,1% de la masa del ensayo, graduaciones de 50g. 
* Varilla compactadora de acero cilindrica, de 16mmde diametro, con longitud aproximada de 600mm, un extremo o ambos deben tener forma semi esferica con 16mm de diametro.
* Recipiente cilindrico, metalico, preferiblemente provisto de agarrderas, aprueba de agua, con el fondo y el borde superior recto y a nivel y suficientemente rigido, altura igual al diametrono puede ser menor al 80% ni mayor al 150% del diametro. el borde superior debe ser plano y liso con tolerancia 0,25mm paralelo al fondo con tolerancia de 0,5°, la superficie de la pared debe ser lisa y continua.
* palo y cucharon.</t>
  </si>
  <si>
    <t>* Maquina de los angeles.
* Tamices N°12.
* Balanza exactitud 0,1% de la masa total del ensayo.
* Esferas diametro aproximado de 46.8mm y una masa entre 390 y 445g.</t>
  </si>
  <si>
    <t>* Horno 110±5 °C
* Balanza sencibilidad 0,01 g, capacidad 1200g.
* Mufla 455°C ± 10
* Crisoles
* Desecador
* crisoles capacidad 30 a 50ml
* Recipientes metalicos
* Guantes de asbesto
* pinzas
* Espatula</t>
  </si>
  <si>
    <t>* Horno 110±5 °C
* Balanzas 0,01g para muestras ≤200g, 0,1 g para muestras &gt;200g.
* Recipiente metalico con tapa de cierre hermetico para masas ≤200g
* Recipiente metalico para muestras &gt;200g
* Desecador
* Pinzas (para manejo de muestras)
* Aparato para el manejo de las muestras.</t>
  </si>
  <si>
    <t>* Probetas de Diametro 31,785+-0,381mm, altura 430mm, graduada en espacios de 2,54mm
* Tapon macizo de caucho o goma.
* tubo irrigador de acero inoxidable 6,35mm diametro esterior, 0,89mm .
* Tuvo flexible plastico o caucho d e 4,7mm y 1.20 mts de largo.
* 2 botellones de 3,785lts.
* Dispositivo para tomar lecturas con una masa de 1 kg.
* recipiente para medir el especimen de ensayo de 2 1/4", Ø, capacidad 85+- 5ml 
* Embudo de 4" Ø base.
* Cronometro.
* Agitador mecanico carrera 203±1,02mm y 175±2 coclos por minuto.
* Horno 110±5 °C
* Papel de filtro whatman No 2 V o equivalente.
* Bandeja circular
* toalla.
* Palustre.</t>
  </si>
  <si>
    <t>* Collar ajustable de 60mm de altura
* Molde de 101.6mm con capacidad de 943±14cm³, con diametro interior de 101,6±0,4 mm y una altura de 116,4±0,5 mm.
* Molde de 152.4mm con capacidad de 2124±25cm³, con diametro interior de 152,4±0,7 mm y una altura de 116,4±0,5 mm.
* Martillo 5,5±0,02lb y 10±0,02lb, diametro 50,42mm.
* Extractor de muestra.
* Balanzas exactitud de 0,1g.
*  Horno 110°C
* Regla metalica de acero endurecido, de borde recto de al menos 250 mm de largo, el borde de corte y enrasado debe ser biselado, si tiene mas de 3mm de espesor.
* Tamices 3/4, 3/8, N° 4
* Cazuelas para mezclado
* Espatulas.
* Recipiente metalico para la determinacion de la humedad.</t>
  </si>
  <si>
    <t>* Prensa pendiente especificacion
* Molde cilindrico de material rigido, de 152,4±0,66mm de diametro interior de 177,8±0,46mm de altura, con volumen interno de 2121±25cm³
*Collar suplementario de no menos de 50.8mm de altura
* placa base  de 9.53mm de espesor con por lo menos 28 perforaciones (1,59mm de diametro) uniformente distribuidas dentro del circulo que va hacer ocupado por el molde.
* Disco espaciador de forma circular metalico de 150,8±0,8mm de diametro y de 61,4±0,25mm de espesor.
* Martillo de compactacion 5,5±0,02lb y 10±0,02lb, diametro 50,42mm.
* Aparato medidor de expansion, cuya masa total 1,27Kg.
* Una placa de metal perforada.
*  Un tripode.
* Sobre cargas metalicas.
* piston de penetracion.
* Tanque
* Horno 110±5°C.
* Balanzas de 20Kg de capacidad y otra de 1000g, lectura 1g y 0,1 g
* Regla metalica.
* Cuarteador
* Mezclador .
* Capsulas.
* probetas.
* espatulas.
* Cucharones.
* papel filtro</t>
  </si>
  <si>
    <t>* Balanza aproximacio de 0,1% de masa total.
* Bandeja.
* Tamices 1 1/2", 3/4,3/8, N°4, N°16, N° 20, N° 8, N° 200
* Horno 110±5°C</t>
  </si>
  <si>
    <t>* Balanza - Agregado fino Exactitud de 0,1g o 0,1% de la masa del ensayo.
-Agregado grueso de 0,5g o 0,1% de la masa del ensayo.
* Tamices 
* Tamizadora mecanica (opcional)
* Horno 110±5°</t>
  </si>
  <si>
    <t>* Balanza exactitud 0,1g o 0.1% de la masa de ensayo.
* Tamices N°200 y N° 16.
* Bandeja o platon
* Horno 110±5 °C
* Detergente</t>
  </si>
  <si>
    <t>* Maquina de los angeles.
* Tamices N° 12, 2 1/2", 2", 11 1/2", 1"
* Balanza exactitud de 0,1%.
* Horno 110±5 °C.
* Esferas diametro aproximado de 46.8mm y una masa entre 390 y 445g.</t>
  </si>
  <si>
    <t>* Recipientes par sumergir la muestra 
* Tamices Serie fina N°100, N°50, N°30, N°16, N°8, N°5, N°4.
* Tamices serie gruesa 5/16", 3/8", 1/2",5/8", 3/4", 1", 1 1/4", 1 1/2", 2", 2 1/2".
* Regulador de temperatura de la solucion durante el periodo de inmersion.
* Termometro con presicion 0,1°C.
* Balanza agregado fino 0,1g exactitud.
* Balanza agregado grueso 0,1% de la masa de la muestra.
* Horno 110±5 °C, rata de evaporizacion para esta temperatura sea almenos 25g hora por 4 Horas.
* Hidrometros que cumplan con la norma INV E 123-13. exactitud 0,001</t>
  </si>
  <si>
    <t>* Horno 110 ±5 
* Platones
* Balanza 0,1 % de la masa de la muestra
* Placa de calentamiento 700w minimo con velocidad de calentamiento ajustable.
* cilindros graduados de boca angosta
* Capsula de porcelana 125 ml
+ Desecador 
* Balanza analitica
* aparato de extraccion 3600rpm</t>
  </si>
  <si>
    <t>* Balanza con sensibilidad de 0,1g
* Baño con agua 25+- 1°C
* termometro 25±1°C
* Horno 110±5 °C
* Cepillo de cerdas metalicas</t>
  </si>
  <si>
    <t>* Balanza lectura 0,1g, exactitud 0,1g o 0,1 % de la carga del ensayo la mayor en el rango de uso.
* Tamices.
* Horno 110 ± 5°C
* Platones
* Cuchara rigida grande
* Tamiz No 200
* Tamiz No 10 o No16.
* Agente Humectante (detergente liquido)</t>
  </si>
  <si>
    <t>Densidad, desindad relativa (gravedad especifica) y absorcion del agregado fino.(gravimetrico)</t>
  </si>
  <si>
    <r>
      <t>* Balanza con capacidad minima de 1Kg, sencibilidad de 0,1g, exactitud 0,1% de la masa de la muestra.
* picnometro 
+ Moldde conico, ( molde metalico en forma d etronco de cono construido con una tapa de o.8 mm de espesor minimo, 40</t>
    </r>
    <r>
      <rPr>
        <sz val="10"/>
        <color rgb="FF00B050"/>
        <rFont val="Calibri"/>
        <family val="2"/>
      </rPr>
      <t>±</t>
    </r>
    <r>
      <rPr>
        <sz val="10"/>
        <color rgb="FF00B050"/>
        <rFont val="Arial"/>
        <family val="2"/>
      </rPr>
      <t>3mm de diametro interior en su base superior, y en la bsa inferior diametro de 90</t>
    </r>
    <r>
      <rPr>
        <sz val="10"/>
        <color rgb="FF00B050"/>
        <rFont val="Calibri"/>
        <family val="2"/>
      </rPr>
      <t>±</t>
    </r>
    <r>
      <rPr>
        <sz val="10"/>
        <color rgb="FF00B050"/>
        <rFont val="Arial"/>
        <family val="2"/>
      </rPr>
      <t>3 mm y 75</t>
    </r>
    <r>
      <rPr>
        <sz val="10"/>
        <color rgb="FF00B050"/>
        <rFont val="Calibri"/>
        <family val="2"/>
      </rPr>
      <t>±</t>
    </r>
    <r>
      <rPr>
        <sz val="10"/>
        <color rgb="FF00B050"/>
        <rFont val="Arial"/>
        <family val="2"/>
      </rPr>
      <t>3mm altura)
* pizon ( una varilla metalica recta con una masa de 340</t>
    </r>
    <r>
      <rPr>
        <sz val="10"/>
        <color rgb="FF00B050"/>
        <rFont val="Calibri"/>
        <family val="2"/>
      </rPr>
      <t>±</t>
    </r>
    <r>
      <rPr>
        <sz val="10"/>
        <color rgb="FF00B050"/>
        <rFont val="Arial"/>
        <family val="2"/>
      </rPr>
      <t>15r con una superfucie circular plana para el apizonado de 25</t>
    </r>
    <r>
      <rPr>
        <sz val="10"/>
        <color rgb="FF00B050"/>
        <rFont val="Calibri"/>
        <family val="2"/>
      </rPr>
      <t>±</t>
    </r>
    <r>
      <rPr>
        <sz val="10"/>
        <color rgb="FF00B050"/>
        <rFont val="Arial"/>
        <family val="2"/>
      </rPr>
      <t xml:space="preserve">3mm de diametro.
* Horno  110 </t>
    </r>
    <r>
      <rPr>
        <sz val="10"/>
        <color rgb="FF00B050"/>
        <rFont val="Calibri"/>
        <family val="2"/>
      </rPr>
      <t>±</t>
    </r>
    <r>
      <rPr>
        <sz val="10"/>
        <color rgb="FF00B050"/>
        <rFont val="Arial"/>
        <family val="2"/>
      </rPr>
      <t>5°C.
* Secador de cabello 
* Envudo 
* Recipientes de diversor tamaños para secado de la muestra.
* Agitador mecanico (opcional).</t>
    </r>
  </si>
  <si>
    <r>
      <t xml:space="preserve">* Balanza con capacidad minima de 1Kg, legiibilidad, exactitud 0,05% de la masa de la muestra igual que la INV E 733-13.
* Canastilla metalica con malla </t>
    </r>
    <r>
      <rPr>
        <sz val="10"/>
        <color rgb="FFFF0000"/>
        <rFont val="Arial"/>
        <family val="2"/>
      </rPr>
      <t>N°6,</t>
    </r>
    <r>
      <rPr>
        <sz val="10"/>
        <color rgb="FF00B050"/>
        <rFont val="Arial"/>
        <family val="2"/>
      </rPr>
      <t xml:space="preserve"> capacidada de 4 a 7 lts para agregados con tamaño nominal inferior 1 1/2".
* Tanque de agua que permita que la canastilla metalica quede totalmente sumergida quede debajo de la balanza.
* Dispositivo de susupencion 
* Tamices N°4, </t>
    </r>
  </si>
  <si>
    <r>
      <t>* Conjunto de acero deacuerdo al figura 2.24-1.
*</t>
    </r>
    <r>
      <rPr>
        <sz val="10"/>
        <color rgb="FFFF0000"/>
        <rFont val="Arial"/>
        <family val="2"/>
      </rPr>
      <t xml:space="preserve"> Varilla de compactacion (vailla cilindrica de seccion circular recta de 16</t>
    </r>
    <r>
      <rPr>
        <sz val="10"/>
        <color rgb="FFFF0000"/>
        <rFont val="Calibri"/>
        <family val="2"/>
      </rPr>
      <t>±</t>
    </r>
    <r>
      <rPr>
        <sz val="10"/>
        <color rgb="FFFF0000"/>
        <rFont val="Arial"/>
        <family val="2"/>
      </rPr>
      <t>1mm de diametro y de 600</t>
    </r>
    <r>
      <rPr>
        <sz val="10"/>
        <color rgb="FFFF0000"/>
        <rFont val="Calibri"/>
        <family val="2"/>
      </rPr>
      <t>±</t>
    </r>
    <r>
      <rPr>
        <sz val="10"/>
        <color rgb="FFFF0000"/>
        <rFont val="Arial"/>
        <family val="2"/>
      </rPr>
      <t>5mm de longitud con un extremo semi esferico.</t>
    </r>
    <r>
      <rPr>
        <sz val="10"/>
        <color rgb="FF00B050"/>
        <rFont val="Arial"/>
        <family val="2"/>
      </rPr>
      <t xml:space="preserve">
* Recipiente cilindrico de 105</t>
    </r>
    <r>
      <rPr>
        <sz val="10"/>
        <color rgb="FF00B050"/>
        <rFont val="Calibri"/>
        <family val="2"/>
      </rPr>
      <t>±</t>
    </r>
    <r>
      <rPr>
        <sz val="10"/>
        <color rgb="FF00B050"/>
        <rFont val="Arial"/>
        <family val="2"/>
      </rPr>
      <t>1 mm de diametro inferior y 180</t>
    </r>
    <r>
      <rPr>
        <sz val="10"/>
        <color rgb="FF00B050"/>
        <rFont val="Calibri"/>
        <family val="2"/>
      </rPr>
      <t>±</t>
    </r>
    <r>
      <rPr>
        <sz val="10"/>
        <color rgb="FF00B050"/>
        <rFont val="Arial"/>
        <family val="2"/>
      </rPr>
      <t>1 de altura.
* Balanza con precicion de 1g y una capacidad de no menor a 3kg.
* Tamices 1/2" 3/8", N° 8, con tapa y base.
* bandeja de capacidad 3Kg de agregados.
* Pala de cabo corto.
* prensa para aplicar fuerzas de compresion hasta 500 KN.
* Horno  110 ±5°C.
* Canastas de alambre con abertura no mayor de 1/4" , con manijas que permita su suspecion.
* recipiente impermeable, dentro del cual se sumergen las canastas de agua.
* Mazo de caucho.
* Cepillo con cerdas rigidas.
* Regla metalica.
* Toallas o papel absorbente.</t>
    </r>
  </si>
  <si>
    <t>* Balanza de 5000g de capacidad, con exactitud y legibilidad del 0,1% de la masa de la muestra.
* Tamices 3 1/2", 3", 2 1/2", 1 1/2", 1 1/2", 3/8".
* Cuarteador.
* Espatula.</t>
  </si>
  <si>
    <r>
      <t>* Calibrador figura 230,2 y 230,3
* Tamices 1/4", 3/8", 1/2", 3/4", 1", 1 1/2", 2", 2 1/2".
* Balanza con sencibildad de 0,1% de la masa de la muestra.
* Horno 110</t>
    </r>
    <r>
      <rPr>
        <sz val="10"/>
        <color rgb="FF00B050"/>
        <rFont val="Calibri"/>
        <family val="2"/>
      </rPr>
      <t>±</t>
    </r>
    <r>
      <rPr>
        <sz val="10"/>
        <color rgb="FF00B050"/>
        <rFont val="Arial"/>
        <family val="2"/>
      </rPr>
      <t>5 °C.
* Cuarteador.
* Bandejas.
* Tamizadora mecanica opcional.</t>
    </r>
  </si>
  <si>
    <r>
      <t>* Maquina de abracion micr Deval con motor con velocidad de rotacion regular de 100</t>
    </r>
    <r>
      <rPr>
        <sz val="10"/>
        <color rgb="FF00B050"/>
        <rFont val="Calibri"/>
        <family val="2"/>
      </rPr>
      <t>±</t>
    </r>
    <r>
      <rPr>
        <sz val="10"/>
        <color rgb="FF00B050"/>
        <rFont val="Arial"/>
        <family val="2"/>
      </rPr>
      <t>5 revoluciones por minuto.
* Recipientes cilindricos huecos de 5 lts de capacidad, con  las caracteristicas y dimenciones de la figura 238,2.
* Carga abrasiva ( esferas magneticas de acero inoxidable 9,5</t>
    </r>
    <r>
      <rPr>
        <sz val="10"/>
        <color rgb="FF00B050"/>
        <rFont val="Calibri"/>
        <family val="2"/>
      </rPr>
      <t>±</t>
    </r>
    <r>
      <rPr>
        <sz val="10"/>
        <color rgb="FF00B050"/>
        <rFont val="Arial"/>
        <family val="2"/>
      </rPr>
      <t>0,5 mm de diametro).
* Balanza legibilidad y presicion de 1g.
* Tamices 3/4", 5/8", 1/2", 3/8", 1/4", N°4, N°16.
* Horno 110</t>
    </r>
    <r>
      <rPr>
        <sz val="10"/>
        <color rgb="FF00B050"/>
        <rFont val="Calibri"/>
        <family val="2"/>
      </rPr>
      <t>±</t>
    </r>
    <r>
      <rPr>
        <sz val="10"/>
        <color rgb="FF00B050"/>
        <rFont val="Arial"/>
        <family val="2"/>
      </rPr>
      <t xml:space="preserve">5 °c
</t>
    </r>
  </si>
  <si>
    <t>* Recipiente cilindrico ( cilindro recto de capacida 100mm, con diametro de aproximadamente 39mm y una altura aproximada de 86mm, figura 2,39-1.
* Embudo figura 2,39-2.
* Soporte del embudo figura 239,2.
* Placa de vidrio aproximadamente de 60x60x40 mm, usada para calibrar el medidor cilindrico.
* Bandeja metalica lo suficiente mente grande para contener el soporte del embudo.
* espatula de metal con hoja de aproximadamente 100mm de largo y almeno 20mm de ancho, el extremo de la espatula debera cortar los bordes con angulo recto.
* Balanza de 0,1g de exactitud.</t>
  </si>
  <si>
    <r>
      <t>* Molde figura 404.1 
* Varilla cilindrica apisonadora en acero, lisa, recta, de 16</t>
    </r>
    <r>
      <rPr>
        <sz val="10"/>
        <color rgb="FF00B050"/>
        <rFont val="Calibri"/>
        <family val="2"/>
      </rPr>
      <t xml:space="preserve">± 2mm de diametro, longitud de almenos 100mm mas de la altura del molde y menor a 600mm, el extremo deben ser emisfericos con radio de 8mm.
* Disposituvo de medicion (regla o flexometro rigido o semirigido con graduaciones de 5mm con longitud munima de 300mm)
* Cucharon </t>
    </r>
  </si>
  <si>
    <t xml:space="preserve">* Prensa.
Dos bloques de carga de acero con caras endurecidas </t>
  </si>
  <si>
    <t>INV E 402-13</t>
  </si>
  <si>
    <t>elaboracion y curado de especimenes de concreto en el laboratorio para ensayos de compresion y flexion.</t>
  </si>
  <si>
    <t>Toma de muestras de concreto fresco</t>
  </si>
  <si>
    <t>INV E 401-13</t>
  </si>
  <si>
    <t>* Tamices 
* Recipiente 
* equipo para tamizado humedo.
* Palas 
* palustres.
* Espatulas.
* Guantes de caucho.</t>
  </si>
  <si>
    <r>
      <t xml:space="preserve">* Moldes cilindricos.
* Moldes horizontales.
* Varillas para compactacion, ( larga diametro 16mm y una longitud aproximada de 600mm).
Varilla corta diametro de 10mm y 300mm de longitud aproximadamente.
* Mazo con cabeza de caucho o de cuero crudo y una masa de 0,6±0,2kg.
* Cono para  asentamiento
*  Recipiente para amuestreo y mezcla ( fondo plano, carraetilla).
</t>
    </r>
    <r>
      <rPr>
        <sz val="10"/>
        <color rgb="FFFF0000"/>
        <rFont val="Arial"/>
        <family val="2"/>
      </rPr>
      <t xml:space="preserve">* Aparato para medir el contenido de aire (INV E 406-13 figura 406-1).
</t>
    </r>
    <r>
      <rPr>
        <sz val="10"/>
        <color rgb="FF00B050"/>
        <rFont val="Arial"/>
        <family val="2"/>
      </rPr>
      <t>* Balanza masa exactitud 030% de la carga del ensayo en cualquier punto de su rango de uso.
* Mezcladora de concreto 
* termometro 0.5°C de exactitud. rango de 0 a 50 °C.
* Calibrador de espesores.
* Tazones metalicos para mezclado.
* Tamices.
* Palas.</t>
    </r>
  </si>
  <si>
    <t>* Maquina de ensayo.
* Aparato de carga.</t>
  </si>
  <si>
    <t>Agente desmoldante.
* Aditivo para regular  la densidad.</t>
  </si>
  <si>
    <t xml:space="preserve">* Molde figura 702.1-13.
* Placa en bronce o laton.
* Baño de agua.
* Maquina de ensayo ductilimetro.
* Termometros.
* Horno.
* Espatula.
* Tamiz N°50.
</t>
  </si>
  <si>
    <t>* Picnometro
* Baño de agua.
* Termometros.
* Vaso de presipitado.
* Balanza.
* Soporte de baso de presipitado.</t>
  </si>
  <si>
    <t xml:space="preserve">* Aparato de copa abierta de cleveland.
* Termometro </t>
  </si>
  <si>
    <t>* Pendiente agujas para el viscosimetro.</t>
  </si>
  <si>
    <t>Nombre</t>
  </si>
  <si>
    <t>Uso</t>
  </si>
  <si>
    <t>Penetración de los materiales bituminosos.</t>
  </si>
  <si>
    <t>Efecto del agua sobre la resisitencia  a la comprension de las mezclas asfalticas compactadas (ensayos de inmersion- compresion).</t>
  </si>
  <si>
    <t>ESPECIFICACIONES TECNICAS IDU-2011</t>
  </si>
  <si>
    <t xml:space="preserve">ARTICULOS DE INVIAS </t>
  </si>
  <si>
    <t>DOCUMENTOS ONAC</t>
  </si>
  <si>
    <t>N°</t>
  </si>
  <si>
    <t>NORMAS DE ENSAYO INVIAS 2013 SECCIÓN  100 - SUELOS</t>
  </si>
  <si>
    <t>NORMAS DE ENSAYO INVIAS 2013 SECCIÓN  200 - AGREGADOS PÉTREOS</t>
  </si>
  <si>
    <t>NORMAS DE ENSAYO INVIAS 2013 SECCION 400 - CONCRETO HIDRÁULICO</t>
  </si>
  <si>
    <t>NORMAS DE ENSAYO INVIAS 2013 SECCIÓN  700 Y 800 - MATERIALES Y MEZCLAS ASFÁLTICAS Y PROSPECCIÓN DE PAVIMENTOS</t>
  </si>
  <si>
    <t>CÓDIGO: GLAB-FM-101</t>
  </si>
  <si>
    <t>Clase del documento:</t>
  </si>
  <si>
    <t>Carpeta Nº</t>
  </si>
  <si>
    <t>Código</t>
  </si>
  <si>
    <t>VERSIÓN: 4</t>
  </si>
  <si>
    <t>FECHA DE APLICACIÓN: DICIEMBRE 2022</t>
  </si>
  <si>
    <t>Laboratorio  de suelos, asfaltos y pavimentos de la UAERMV 
Sede de Producción Parque Minero Industrial El Mochuelo Kilometro 3 vía Pasquilla localidad Ciudad Bolívar, Bogotá D.C. - Colombia
Tel: 3779555 Ext. 1145   E- mail: p.laboratorio@umv.gov.co</t>
  </si>
  <si>
    <t>FORMATO ÍNDICE  DE DOCUMENTOS EXTERNOS GESTIÓN DEL LABORATORIO UAERMV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</si>
</sst>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9" x14ac:knownFonts="1">
    <font>
      <sz val="11"/>
      <color theme="1"/>
      <name val="Calibri"/>
      <family val="2"/>
      <scheme val="minor"/>
    </font>
    <font>
      <sz val="12"/>
      <color theme="1"/>
      <name val="Arial"/>
      <family val="2"/>
    </font>
    <font>
      <b/>
      <sz val="10"/>
      <color theme="1"/>
      <name val="Arial"/>
      <family val="2"/>
    </font>
    <font>
      <b/>
      <sz val="10"/>
      <color theme="0"/>
      <name val="Arial"/>
      <family val="2"/>
    </font>
    <font>
      <sz val="12"/>
      <color rgb="FFFF0000"/>
      <name val="Arial"/>
      <family val="2"/>
    </font>
    <font>
      <sz val="12"/>
      <name val="Arial"/>
      <family val="2"/>
    </font>
    <font>
      <sz val="12"/>
      <color rgb="FF00B050"/>
      <name val="Arial"/>
      <family val="2"/>
    </font>
    <font>
      <sz val="11"/>
      <color rgb="FF00B050"/>
      <name val="Calibri"/>
      <family val="2"/>
      <scheme val="minor"/>
    </font>
    <font>
      <sz val="11"/>
      <color theme="1"/>
      <name val="Calibri"/>
      <family val="2"/>
    </font>
    <font>
      <sz val="9"/>
      <color indexed="81"/>
      <name val="Tahoma"/>
      <family val="2"/>
    </font>
    <font>
      <b/>
      <sz val="9"/>
      <color indexed="81"/>
      <name val="Tahoma"/>
      <family val="2"/>
    </font>
    <font>
      <sz val="11"/>
      <name val="Calibri"/>
      <family val="2"/>
      <scheme val="minor"/>
    </font>
    <font>
      <sz val="12"/>
      <color rgb="FFFFC000"/>
      <name val="Arial"/>
      <family val="2"/>
    </font>
    <font>
      <sz val="11"/>
      <color rgb="FFFFC000"/>
      <name val="Calibri"/>
      <family val="2"/>
      <scheme val="minor"/>
    </font>
    <font>
      <sz val="12"/>
      <color rgb="FF7030A0"/>
      <name val="Arial"/>
      <family val="2"/>
    </font>
    <font>
      <sz val="12"/>
      <color rgb="FF002060"/>
      <name val="Arial"/>
      <family val="2"/>
    </font>
    <font>
      <sz val="11"/>
      <color rgb="FF002060"/>
      <name val="Calibri"/>
      <family val="2"/>
      <scheme val="minor"/>
    </font>
    <font>
      <sz val="12"/>
      <color theme="4" tint="-0.499984740745262"/>
      <name val="Arial"/>
      <family val="2"/>
    </font>
    <font>
      <sz val="11"/>
      <color theme="4" tint="-0.499984740745262"/>
      <name val="Calibri"/>
      <family val="2"/>
      <scheme val="minor"/>
    </font>
    <font>
      <sz val="12"/>
      <color rgb="FF00B050"/>
      <name val="Calibri"/>
      <family val="2"/>
    </font>
    <font>
      <sz val="10.8"/>
      <color rgb="FF00B050"/>
      <name val="Arial"/>
      <family val="2"/>
    </font>
    <font>
      <sz val="11"/>
      <color rgb="FFFF0000"/>
      <name val="Calibri"/>
      <family val="2"/>
      <scheme val="minor"/>
    </font>
    <font>
      <sz val="10"/>
      <color rgb="FF00B050"/>
      <name val="Arial"/>
      <family val="2"/>
    </font>
    <font>
      <sz val="10"/>
      <color rgb="FF00B050"/>
      <name val="Calibri"/>
      <family val="2"/>
    </font>
    <font>
      <sz val="10"/>
      <color theme="1"/>
      <name val="Arial"/>
      <family val="2"/>
    </font>
    <font>
      <sz val="10"/>
      <color rgb="FF002060"/>
      <name val="Arial"/>
      <family val="2"/>
    </font>
    <font>
      <sz val="10"/>
      <color rgb="FFFF0000"/>
      <name val="Arial"/>
      <family val="2"/>
    </font>
    <font>
      <sz val="10"/>
      <name val="Arial"/>
      <family val="2"/>
    </font>
    <font>
      <sz val="10"/>
      <color rgb="FFFFC000"/>
      <name val="Arial"/>
      <family val="2"/>
    </font>
    <font>
      <sz val="10"/>
      <color rgb="FFFF0000"/>
      <name val="Calibri"/>
      <family val="2"/>
    </font>
    <font>
      <b/>
      <sz val="11"/>
      <color theme="1"/>
      <name val="Calibri"/>
      <family val="2"/>
      <scheme val="minor"/>
    </font>
    <font>
      <sz val="10"/>
      <name val="Times New Roman"/>
      <family val="1"/>
    </font>
    <font>
      <sz val="7"/>
      <color theme="0" tint="-0.499984740745262"/>
      <name val="Arial"/>
      <family val="2"/>
    </font>
    <font>
      <b/>
      <sz val="10"/>
      <color theme="1"/>
      <name val="Calibri"/>
      <family val="2"/>
      <scheme val="minor"/>
    </font>
    <font>
      <sz val="9"/>
      <color theme="1"/>
      <name val="Calibri"/>
      <family val="2"/>
      <scheme val="minor"/>
    </font>
    <font>
      <sz val="9"/>
      <name val="Calibri"/>
      <family val="2"/>
      <scheme val="minor"/>
    </font>
    <font>
      <sz val="7"/>
      <color theme="0" tint="-0.499984740745262"/>
      <name val="Calibri"/>
      <family val="2"/>
      <scheme val="minor"/>
    </font>
    <font>
      <b/>
      <sz val="10"/>
      <name val="Arial"/>
      <family val="2"/>
    </font>
    <font>
      <sz val="10"/>
      <color theme="1" tint="0.499984740745262"/>
      <name val="Arial"/>
      <family val="2"/>
    </font>
  </fonts>
  <fills count="11">
    <fill>
      <patternFill patternType="none"/>
    </fill>
    <fill>
      <patternFill patternType="gray125"/>
    </fill>
    <fill>
      <patternFill patternType="solid">
        <fgColor rgb="FF92D050"/>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rgb="FFFF0000"/>
        <bgColor indexed="64"/>
      </patternFill>
    </fill>
    <fill>
      <patternFill patternType="solid">
        <fgColor rgb="FF00B050"/>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dashed">
        <color theme="0" tint="-0.34998626667073579"/>
      </right>
      <top style="thin">
        <color indexed="64"/>
      </top>
      <bottom style="dashed">
        <color theme="0" tint="-0.34998626667073579"/>
      </bottom>
      <diagonal/>
    </border>
    <border>
      <left style="dashed">
        <color theme="0" tint="-0.34998626667073579"/>
      </left>
      <right style="dashed">
        <color theme="0" tint="-0.34998626667073579"/>
      </right>
      <top style="thin">
        <color indexed="64"/>
      </top>
      <bottom style="dashed">
        <color theme="0" tint="-0.34998626667073579"/>
      </bottom>
      <diagonal/>
    </border>
    <border>
      <left style="dashed">
        <color theme="0" tint="-0.34998626667073579"/>
      </left>
      <right style="thin">
        <color indexed="64"/>
      </right>
      <top style="thin">
        <color indexed="64"/>
      </top>
      <bottom style="dashed">
        <color theme="0" tint="-0.34998626667073579"/>
      </bottom>
      <diagonal/>
    </border>
    <border>
      <left style="thin">
        <color indexed="64"/>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thin">
        <color indexed="64"/>
      </right>
      <top style="dashed">
        <color theme="0" tint="-0.34998626667073579"/>
      </top>
      <bottom style="dashed">
        <color theme="0" tint="-0.34998626667073579"/>
      </bottom>
      <diagonal/>
    </border>
    <border>
      <left style="thin">
        <color indexed="64"/>
      </left>
      <right style="dashed">
        <color theme="0" tint="-0.34998626667073579"/>
      </right>
      <top style="dashed">
        <color theme="0" tint="-0.34998626667073579"/>
      </top>
      <bottom style="thin">
        <color indexed="64"/>
      </bottom>
      <diagonal/>
    </border>
    <border>
      <left style="dashed">
        <color theme="0" tint="-0.34998626667073579"/>
      </left>
      <right style="dashed">
        <color theme="0" tint="-0.34998626667073579"/>
      </right>
      <top style="dashed">
        <color theme="0" tint="-0.34998626667073579"/>
      </top>
      <bottom style="thin">
        <color indexed="64"/>
      </bottom>
      <diagonal/>
    </border>
    <border>
      <left style="dashed">
        <color theme="0" tint="-0.34998626667073579"/>
      </left>
      <right style="thin">
        <color indexed="64"/>
      </right>
      <top style="dashed">
        <color theme="0" tint="-0.34998626667073579"/>
      </top>
      <bottom style="thin">
        <color indexed="64"/>
      </bottom>
      <diagonal/>
    </border>
    <border>
      <left/>
      <right style="dashed">
        <color theme="0" tint="-0.34998626667073579"/>
      </right>
      <top style="thin">
        <color indexed="64"/>
      </top>
      <bottom style="dashed">
        <color theme="0" tint="-0.34998626667073579"/>
      </bottom>
      <diagonal/>
    </border>
    <border>
      <left style="dashed">
        <color theme="0" tint="-0.34998626667073579"/>
      </left>
      <right/>
      <top style="thin">
        <color indexed="64"/>
      </top>
      <bottom style="dashed">
        <color theme="0" tint="-0.34998626667073579"/>
      </bottom>
      <diagonal/>
    </border>
    <border>
      <left/>
      <right/>
      <top style="thin">
        <color indexed="64"/>
      </top>
      <bottom style="dashed">
        <color theme="0" tint="-0.34998626667073579"/>
      </bottom>
      <diagonal/>
    </border>
    <border>
      <left/>
      <right style="thin">
        <color indexed="64"/>
      </right>
      <top style="thin">
        <color indexed="64"/>
      </top>
      <bottom style="dashed">
        <color theme="0" tint="-0.34998626667073579"/>
      </bottom>
      <diagonal/>
    </border>
    <border>
      <left style="dashed">
        <color theme="0" tint="-0.34998626667073579"/>
      </left>
      <right/>
      <top style="dashed">
        <color theme="0" tint="-0.34998626667073579"/>
      </top>
      <bottom style="thin">
        <color indexed="64"/>
      </bottom>
      <diagonal/>
    </border>
    <border>
      <left/>
      <right/>
      <top style="dashed">
        <color theme="0" tint="-0.34998626667073579"/>
      </top>
      <bottom style="thin">
        <color indexed="64"/>
      </bottom>
      <diagonal/>
    </border>
    <border>
      <left/>
      <right style="dashed">
        <color theme="0" tint="-0.34998626667073579"/>
      </right>
      <top style="dashed">
        <color theme="0" tint="-0.34998626667073579"/>
      </top>
      <bottom style="thin">
        <color indexed="64"/>
      </bottom>
      <diagonal/>
    </border>
    <border>
      <left style="dashed">
        <color theme="0" tint="-0.34998626667073579"/>
      </left>
      <right/>
      <top style="dashed">
        <color theme="0" tint="-0.34998626667073579"/>
      </top>
      <bottom style="dashed">
        <color theme="0" tint="-0.34998626667073579"/>
      </bottom>
      <diagonal/>
    </border>
    <border>
      <left/>
      <right/>
      <top style="dashed">
        <color theme="0" tint="-0.34998626667073579"/>
      </top>
      <bottom style="dashed">
        <color theme="0" tint="-0.34998626667073579"/>
      </bottom>
      <diagonal/>
    </border>
    <border>
      <left/>
      <right style="dashed">
        <color theme="0" tint="-0.34998626667073579"/>
      </right>
      <top style="dashed">
        <color theme="0" tint="-0.34998626667073579"/>
      </top>
      <bottom style="dashed">
        <color theme="0" tint="-0.34998626667073579"/>
      </bottom>
      <diagonal/>
    </border>
  </borders>
  <cellStyleXfs count="3">
    <xf numFmtId="0" fontId="0" fillId="0" borderId="0"/>
    <xf numFmtId="0" fontId="27" fillId="0" borderId="0"/>
    <xf numFmtId="0" fontId="31" fillId="0" borderId="0"/>
  </cellStyleXfs>
  <cellXfs count="264">
    <xf numFmtId="0" fontId="0" fillId="0" borderId="0" xfId="0"/>
    <xf numFmtId="0" fontId="0" fillId="0" borderId="0" xfId="0" applyAlignment="1">
      <alignment wrapText="1"/>
    </xf>
    <xf numFmtId="0" fontId="0" fillId="0" borderId="0" xfId="0" applyAlignment="1">
      <alignment horizontal="center"/>
    </xf>
    <xf numFmtId="0" fontId="1" fillId="0" borderId="1" xfId="0" applyFont="1" applyBorder="1" applyAlignment="1">
      <alignment horizontal="center" wrapText="1"/>
    </xf>
    <xf numFmtId="0" fontId="1" fillId="0" borderId="1" xfId="0" applyFont="1" applyBorder="1" applyAlignment="1">
      <alignment horizontal="justify" vertical="center" wrapText="1"/>
    </xf>
    <xf numFmtId="0" fontId="1" fillId="0" borderId="1" xfId="0" applyFont="1" applyBorder="1" applyAlignment="1">
      <alignment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wrapText="1"/>
    </xf>
    <xf numFmtId="0" fontId="4" fillId="0" borderId="1" xfId="0" applyFont="1" applyBorder="1" applyAlignment="1">
      <alignment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xf>
    <xf numFmtId="0" fontId="2" fillId="4" borderId="0" xfId="0" applyFont="1" applyFill="1" applyBorder="1" applyAlignment="1">
      <alignment horizontal="center" wrapText="1"/>
    </xf>
    <xf numFmtId="0" fontId="2"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wrapText="1"/>
    </xf>
    <xf numFmtId="0" fontId="0" fillId="0" borderId="1" xfId="0" applyBorder="1"/>
    <xf numFmtId="0" fontId="2" fillId="4"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wrapText="1"/>
    </xf>
    <xf numFmtId="0" fontId="7" fillId="0" borderId="1" xfId="0" applyFont="1" applyBorder="1"/>
    <xf numFmtId="0" fontId="7" fillId="0" borderId="0" xfId="0" applyFont="1"/>
    <xf numFmtId="0" fontId="6" fillId="0" borderId="2" xfId="0" applyFont="1" applyBorder="1" applyAlignment="1">
      <alignment horizontal="center" vertical="center" wrapText="1"/>
    </xf>
    <xf numFmtId="0" fontId="6" fillId="0" borderId="2" xfId="0" applyFont="1" applyBorder="1" applyAlignment="1">
      <alignment wrapText="1"/>
    </xf>
    <xf numFmtId="0" fontId="6" fillId="0" borderId="1" xfId="0" applyFont="1" applyBorder="1" applyAlignment="1">
      <alignment vertical="center" wrapText="1"/>
    </xf>
    <xf numFmtId="0" fontId="7" fillId="0" borderId="1" xfId="0" applyFont="1" applyBorder="1" applyAlignment="1">
      <alignment wrapText="1"/>
    </xf>
    <xf numFmtId="0" fontId="0" fillId="0" borderId="0" xfId="0" applyAlignment="1">
      <alignment horizont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11" fillId="0" borderId="1" xfId="0" applyFont="1" applyBorder="1"/>
    <xf numFmtId="0" fontId="11" fillId="0" borderId="0" xfId="0" applyFont="1"/>
    <xf numFmtId="0" fontId="0" fillId="0" borderId="0" xfId="0"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0" borderId="1" xfId="0" applyFont="1" applyBorder="1" applyAlignment="1">
      <alignment horizontal="center" vertical="center" wrapText="1"/>
    </xf>
    <xf numFmtId="0" fontId="2" fillId="4" borderId="0" xfId="0" applyFont="1" applyFill="1" applyBorder="1" applyAlignment="1">
      <alignment horizont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1" xfId="0" applyFont="1" applyFill="1" applyBorder="1" applyAlignment="1">
      <alignment vertical="center" wrapText="1"/>
    </xf>
    <xf numFmtId="0" fontId="2" fillId="4" borderId="0" xfId="0" applyFont="1" applyFill="1" applyBorder="1" applyAlignment="1">
      <alignment horizontal="center" wrapText="1"/>
    </xf>
    <xf numFmtId="0" fontId="1"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vertical="center"/>
    </xf>
    <xf numFmtId="0" fontId="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3" fillId="0" borderId="1" xfId="0" applyFont="1" applyBorder="1"/>
    <xf numFmtId="0" fontId="13" fillId="0" borderId="0" xfId="0" applyFont="1"/>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2" xfId="0" applyFont="1" applyBorder="1" applyAlignment="1">
      <alignment horizontal="center" vertical="center" wrapText="1"/>
    </xf>
    <xf numFmtId="0" fontId="12" fillId="0" borderId="1" xfId="0" applyFont="1" applyBorder="1" applyAlignment="1">
      <alignment wrapText="1"/>
    </xf>
    <xf numFmtId="0" fontId="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2" xfId="0" applyFont="1" applyBorder="1" applyAlignment="1">
      <alignment wrapText="1"/>
    </xf>
    <xf numFmtId="0" fontId="13" fillId="0" borderId="2" xfId="0" applyFont="1" applyBorder="1"/>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5" borderId="1" xfId="0" applyFont="1" applyFill="1" applyBorder="1" applyAlignment="1">
      <alignment horizontal="justify" vertical="center" wrapText="1"/>
    </xf>
    <xf numFmtId="0" fontId="12" fillId="5" borderId="1" xfId="0" applyFont="1" applyFill="1" applyBorder="1" applyAlignment="1">
      <alignment horizontal="center" vertical="center" wrapText="1"/>
    </xf>
    <xf numFmtId="0" fontId="12" fillId="0" borderId="0" xfId="0" applyFont="1" applyBorder="1" applyAlignment="1">
      <alignment horizontal="center" vertical="center" wrapText="1"/>
    </xf>
    <xf numFmtId="0" fontId="13" fillId="0" borderId="0" xfId="0" applyFont="1" applyBorder="1" applyAlignment="1">
      <alignment horizontal="center"/>
    </xf>
    <xf numFmtId="0" fontId="12" fillId="0" borderId="4" xfId="0" applyFont="1" applyBorder="1" applyAlignment="1">
      <alignment vertical="center" wrapText="1"/>
    </xf>
    <xf numFmtId="0" fontId="12"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14" fillId="0" borderId="1" xfId="0" applyFont="1" applyBorder="1" applyAlignment="1">
      <alignment wrapText="1"/>
    </xf>
    <xf numFmtId="164" fontId="0" fillId="0" borderId="0" xfId="0" applyNumberFormat="1"/>
    <xf numFmtId="0" fontId="0" fillId="0" borderId="1" xfId="0" applyBorder="1" applyAlignment="1">
      <alignment horizontal="center"/>
    </xf>
    <xf numFmtId="0" fontId="0" fillId="0" borderId="0" xfId="0" applyBorder="1" applyAlignment="1">
      <alignment horizontal="center" vertical="center"/>
    </xf>
    <xf numFmtId="0" fontId="0" fillId="0" borderId="0" xfId="0" applyBorder="1"/>
    <xf numFmtId="164" fontId="0" fillId="0" borderId="0" xfId="0" applyNumberFormat="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14" fontId="0" fillId="0" borderId="1" xfId="0" applyNumberFormat="1" applyBorder="1"/>
    <xf numFmtId="0" fontId="0" fillId="0" borderId="1" xfId="0" applyBorder="1" applyAlignment="1">
      <alignment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1" xfId="0" applyFont="1" applyFill="1" applyBorder="1" applyAlignment="1">
      <alignment horizontal="center" vertical="center" wrapText="1"/>
    </xf>
    <xf numFmtId="0" fontId="16" fillId="0" borderId="1" xfId="0" applyFont="1" applyBorder="1"/>
    <xf numFmtId="0" fontId="16" fillId="0" borderId="0" xfId="0" applyFont="1"/>
    <xf numFmtId="0" fontId="15" fillId="8" borderId="1" xfId="0" applyFont="1" applyFill="1" applyBorder="1" applyAlignment="1">
      <alignment horizontal="center" vertical="center" wrapText="1"/>
    </xf>
    <xf numFmtId="0" fontId="15" fillId="8" borderId="1" xfId="0" applyFont="1" applyFill="1" applyBorder="1" applyAlignment="1">
      <alignment horizontal="justify" vertical="center" wrapText="1"/>
    </xf>
    <xf numFmtId="0" fontId="16" fillId="8" borderId="1" xfId="0" applyFont="1" applyFill="1" applyBorder="1"/>
    <xf numFmtId="0" fontId="16" fillId="8" borderId="0" xfId="0" applyFont="1" applyFill="1"/>
    <xf numFmtId="0" fontId="17" fillId="0" borderId="1" xfId="0" applyFont="1" applyBorder="1" applyAlignment="1">
      <alignment horizontal="center" vertical="center" wrapText="1"/>
    </xf>
    <xf numFmtId="0" fontId="5" fillId="7" borderId="1" xfId="0" applyFont="1" applyFill="1" applyBorder="1" applyAlignment="1">
      <alignment horizontal="center" vertical="center" wrapText="1"/>
    </xf>
    <xf numFmtId="0" fontId="5" fillId="7" borderId="1" xfId="0" applyFont="1" applyFill="1" applyBorder="1" applyAlignment="1">
      <alignment horizontal="justify" vertical="center" wrapText="1"/>
    </xf>
    <xf numFmtId="0" fontId="6" fillId="7" borderId="1" xfId="0" applyFont="1" applyFill="1" applyBorder="1" applyAlignment="1">
      <alignment horizontal="center" vertical="center" wrapText="1"/>
    </xf>
    <xf numFmtId="0" fontId="7" fillId="7" borderId="1" xfId="0" applyFont="1" applyFill="1" applyBorder="1"/>
    <xf numFmtId="0" fontId="7" fillId="7" borderId="0" xfId="0" applyFont="1" applyFill="1"/>
    <xf numFmtId="0" fontId="1" fillId="7" borderId="1" xfId="0" applyFont="1" applyFill="1" applyBorder="1" applyAlignment="1">
      <alignment horizontal="center" vertical="center" wrapText="1"/>
    </xf>
    <xf numFmtId="0" fontId="1" fillId="7" borderId="1" xfId="0" applyFont="1" applyFill="1" applyBorder="1" applyAlignment="1">
      <alignment horizontal="justify" vertical="center" wrapText="1"/>
    </xf>
    <xf numFmtId="0" fontId="4" fillId="7" borderId="1" xfId="0" applyFont="1" applyFill="1" applyBorder="1" applyAlignment="1">
      <alignment horizontal="center" vertical="center" wrapText="1"/>
    </xf>
    <xf numFmtId="0" fontId="0" fillId="7" borderId="1" xfId="0" applyFill="1" applyBorder="1"/>
    <xf numFmtId="0" fontId="0" fillId="7" borderId="0" xfId="0" applyFill="1"/>
    <xf numFmtId="0" fontId="11" fillId="7" borderId="1" xfId="0" applyFont="1" applyFill="1" applyBorder="1"/>
    <xf numFmtId="0" fontId="11" fillId="7" borderId="0" xfId="0" applyFont="1" applyFill="1"/>
    <xf numFmtId="0" fontId="5" fillId="7" borderId="1" xfId="0" applyFont="1" applyFill="1" applyBorder="1" applyAlignment="1">
      <alignment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0" fillId="9" borderId="1" xfId="0" applyFill="1" applyBorder="1"/>
    <xf numFmtId="0" fontId="0" fillId="9" borderId="0" xfId="0" applyFill="1"/>
    <xf numFmtId="0" fontId="18" fillId="0" borderId="1" xfId="0" applyFont="1" applyBorder="1"/>
    <xf numFmtId="0" fontId="18" fillId="0" borderId="0" xfId="0" applyFont="1"/>
    <xf numFmtId="0" fontId="6" fillId="9" borderId="1" xfId="0" applyFont="1" applyFill="1" applyBorder="1" applyAlignment="1">
      <alignment horizontal="justify" vertical="center" wrapText="1"/>
    </xf>
    <xf numFmtId="0" fontId="7" fillId="9" borderId="0" xfId="0" applyFont="1" applyFill="1" applyAlignment="1">
      <alignment horizontal="center" vertical="center" wrapText="1"/>
    </xf>
    <xf numFmtId="0" fontId="6" fillId="9" borderId="1" xfId="0" applyFont="1" applyFill="1" applyBorder="1" applyAlignment="1">
      <alignment vertical="center" wrapText="1"/>
    </xf>
    <xf numFmtId="0" fontId="6"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4" fillId="9" borderId="1" xfId="0" applyFont="1" applyFill="1" applyBorder="1" applyAlignment="1">
      <alignment vertical="center" wrapText="1"/>
    </xf>
    <xf numFmtId="0" fontId="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3" fillId="0" borderId="2" xfId="0" applyFont="1" applyBorder="1" applyAlignment="1">
      <alignment horizontal="center"/>
    </xf>
    <xf numFmtId="0" fontId="12" fillId="0" borderId="2"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1" fillId="0" borderId="1" xfId="0" applyFont="1" applyBorder="1"/>
    <xf numFmtId="0" fontId="21" fillId="0" borderId="0" xfId="0" applyFont="1"/>
    <xf numFmtId="0" fontId="0" fillId="0" borderId="2" xfId="0"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4" borderId="0" xfId="0" applyFont="1" applyFill="1" applyBorder="1" applyAlignment="1">
      <alignment horizontal="center" wrapText="1"/>
    </xf>
    <xf numFmtId="0" fontId="6" fillId="8"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22" fillId="0" borderId="1" xfId="0" applyFont="1" applyBorder="1" applyAlignment="1">
      <alignment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25" fillId="0" borderId="1" xfId="0" applyFont="1" applyBorder="1" applyAlignment="1">
      <alignment horizontal="center" vertical="center" wrapText="1"/>
    </xf>
    <xf numFmtId="0" fontId="24" fillId="0" borderId="1" xfId="0" applyFont="1" applyBorder="1" applyAlignment="1">
      <alignment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2" fillId="7" borderId="1" xfId="0" applyFont="1" applyFill="1" applyBorder="1" applyAlignment="1">
      <alignment horizontal="center" vertical="center" wrapText="1"/>
    </xf>
    <xf numFmtId="0" fontId="27" fillId="7" borderId="1" xfId="0" applyFont="1" applyFill="1" applyBorder="1" applyAlignment="1">
      <alignment horizontal="left" vertical="center" wrapText="1"/>
    </xf>
    <xf numFmtId="0" fontId="27" fillId="7" borderId="1" xfId="0" applyFont="1" applyFill="1" applyBorder="1" applyAlignment="1">
      <alignment horizontal="center" vertical="center" wrapText="1"/>
    </xf>
    <xf numFmtId="0" fontId="28" fillId="0" borderId="1" xfId="0" applyFont="1" applyBorder="1" applyAlignment="1">
      <alignment horizontal="left" vertical="center" wrapText="1"/>
    </xf>
    <xf numFmtId="0" fontId="28" fillId="0" borderId="1" xfId="0" applyFont="1" applyBorder="1" applyAlignment="1">
      <alignment horizontal="center" vertical="center" wrapText="1"/>
    </xf>
    <xf numFmtId="0" fontId="28" fillId="0" borderId="1" xfId="0" applyFont="1" applyBorder="1" applyAlignment="1">
      <alignment wrapText="1"/>
    </xf>
    <xf numFmtId="0" fontId="24" fillId="9" borderId="1" xfId="0" applyFont="1" applyFill="1" applyBorder="1" applyAlignment="1">
      <alignment horizontal="center" vertical="center" wrapText="1"/>
    </xf>
    <xf numFmtId="0" fontId="26" fillId="0" borderId="1" xfId="0" applyFont="1" applyBorder="1" applyAlignment="1">
      <alignment wrapText="1"/>
    </xf>
    <xf numFmtId="1" fontId="28" fillId="0" borderId="1" xfId="0" applyNumberFormat="1" applyFont="1" applyBorder="1" applyAlignment="1">
      <alignment horizontal="center" vertical="justify" wrapText="1"/>
    </xf>
    <xf numFmtId="0" fontId="24" fillId="0" borderId="0" xfId="0" applyFont="1"/>
    <xf numFmtId="0" fontId="22" fillId="0" borderId="1" xfId="0" applyFont="1" applyBorder="1" applyAlignment="1">
      <alignment horizontal="left" vertical="center" wrapText="1"/>
    </xf>
    <xf numFmtId="0" fontId="22" fillId="7" borderId="1" xfId="0" applyFont="1" applyFill="1" applyBorder="1" applyAlignment="1">
      <alignment horizontal="left" vertical="center" wrapText="1"/>
    </xf>
    <xf numFmtId="0" fontId="22" fillId="7" borderId="1" xfId="0" applyFont="1" applyFill="1" applyBorder="1" applyAlignment="1">
      <alignment wrapText="1"/>
    </xf>
    <xf numFmtId="0" fontId="26" fillId="0" borderId="1" xfId="0" applyFont="1" applyBorder="1" applyAlignment="1">
      <alignment horizontal="left" vertical="center" wrapText="1"/>
    </xf>
    <xf numFmtId="0" fontId="32" fillId="0" borderId="0" xfId="2" applyFont="1" applyFill="1" applyBorder="1" applyAlignment="1" applyProtection="1">
      <alignment vertical="center" wrapText="1"/>
    </xf>
    <xf numFmtId="0" fontId="30" fillId="0" borderId="6" xfId="0" applyFont="1" applyBorder="1" applyAlignment="1">
      <alignment vertical="center"/>
    </xf>
    <xf numFmtId="0" fontId="30" fillId="0" borderId="10" xfId="0" applyFont="1" applyBorder="1" applyAlignment="1">
      <alignment vertical="center"/>
    </xf>
    <xf numFmtId="0" fontId="30" fillId="0" borderId="7" xfId="0" applyFont="1" applyBorder="1" applyAlignment="1">
      <alignment vertical="center"/>
    </xf>
    <xf numFmtId="0" fontId="30" fillId="0" borderId="6" xfId="0" applyFont="1" applyBorder="1" applyAlignment="1">
      <alignment vertical="center" wrapText="1"/>
    </xf>
    <xf numFmtId="0" fontId="30" fillId="0" borderId="10" xfId="0" applyFont="1" applyBorder="1" applyAlignment="1">
      <alignment vertical="center" wrapText="1"/>
    </xf>
    <xf numFmtId="0" fontId="30" fillId="0" borderId="7" xfId="0" applyFont="1" applyBorder="1" applyAlignment="1">
      <alignment vertical="center" wrapText="1"/>
    </xf>
    <xf numFmtId="0" fontId="34" fillId="0" borderId="16" xfId="0" applyFont="1" applyBorder="1" applyAlignment="1">
      <alignment horizontal="center" vertical="center"/>
    </xf>
    <xf numFmtId="0" fontId="34" fillId="0" borderId="19" xfId="0" applyFont="1" applyBorder="1" applyAlignment="1">
      <alignment horizontal="center" vertical="center"/>
    </xf>
    <xf numFmtId="0" fontId="35" fillId="0" borderId="21" xfId="0" applyFont="1" applyBorder="1" applyAlignment="1">
      <alignment horizontal="center" vertical="center" wrapText="1"/>
    </xf>
    <xf numFmtId="0" fontId="35" fillId="0" borderId="18" xfId="0" applyFont="1" applyBorder="1" applyAlignment="1">
      <alignment horizontal="center" vertical="center" wrapText="1"/>
    </xf>
    <xf numFmtId="0" fontId="30" fillId="10" borderId="22" xfId="0" applyFont="1" applyFill="1" applyBorder="1" applyAlignment="1">
      <alignment horizontal="center" vertical="center"/>
    </xf>
    <xf numFmtId="0" fontId="30" fillId="10" borderId="24" xfId="0" applyFont="1" applyFill="1" applyBorder="1" applyAlignment="1">
      <alignment horizontal="center" vertical="center"/>
    </xf>
    <xf numFmtId="0" fontId="34" fillId="0" borderId="20" xfId="0" applyFont="1" applyBorder="1" applyAlignment="1">
      <alignment vertical="center" wrapText="1"/>
    </xf>
    <xf numFmtId="0" fontId="30" fillId="10" borderId="23" xfId="0" applyFont="1" applyFill="1" applyBorder="1" applyAlignment="1">
      <alignment horizontal="center" vertical="center"/>
    </xf>
    <xf numFmtId="0" fontId="33" fillId="10" borderId="26" xfId="0" applyFont="1" applyFill="1" applyBorder="1" applyAlignment="1">
      <alignment horizontal="center" vertical="center" wrapText="1"/>
    </xf>
    <xf numFmtId="0" fontId="34" fillId="0" borderId="17" xfId="0" applyFont="1" applyBorder="1" applyAlignment="1">
      <alignment vertical="center" wrapText="1"/>
    </xf>
    <xf numFmtId="0" fontId="33" fillId="10" borderId="28" xfId="0" applyFont="1" applyFill="1" applyBorder="1" applyAlignment="1">
      <alignment vertical="center" wrapText="1"/>
    </xf>
    <xf numFmtId="0" fontId="24" fillId="0" borderId="6" xfId="0" applyFont="1" applyBorder="1" applyAlignment="1">
      <alignment vertical="center" wrapText="1"/>
    </xf>
    <xf numFmtId="0" fontId="24" fillId="0" borderId="10" xfId="0" applyFont="1" applyBorder="1" applyAlignment="1">
      <alignment vertical="center" wrapText="1"/>
    </xf>
    <xf numFmtId="0" fontId="34" fillId="0" borderId="26" xfId="0" applyFont="1" applyBorder="1" applyAlignment="1">
      <alignment vertical="center" wrapText="1"/>
    </xf>
    <xf numFmtId="0" fontId="34" fillId="0" borderId="27" xfId="0" applyFont="1" applyBorder="1" applyAlignment="1">
      <alignment vertical="center" wrapText="1"/>
    </xf>
    <xf numFmtId="0" fontId="34" fillId="0" borderId="25" xfId="0" applyFont="1" applyBorder="1" applyAlignment="1">
      <alignment vertical="center" wrapText="1"/>
    </xf>
    <xf numFmtId="0" fontId="34" fillId="0" borderId="32" xfId="0" applyFont="1" applyBorder="1" applyAlignment="1">
      <alignment vertical="center" wrapText="1"/>
    </xf>
    <xf numFmtId="0" fontId="34" fillId="0" borderId="33" xfId="0" applyFont="1" applyBorder="1" applyAlignment="1">
      <alignment vertical="center" wrapText="1"/>
    </xf>
    <xf numFmtId="0" fontId="34" fillId="0" borderId="34" xfId="0" applyFont="1" applyBorder="1" applyAlignment="1">
      <alignment vertical="center" wrapText="1"/>
    </xf>
    <xf numFmtId="0" fontId="37" fillId="0" borderId="14" xfId="1" applyFont="1" applyBorder="1" applyAlignment="1" applyProtection="1">
      <alignment horizontal="center" vertical="center" wrapText="1"/>
    </xf>
    <xf numFmtId="0" fontId="37" fillId="0" borderId="11" xfId="1" applyFont="1" applyBorder="1" applyAlignment="1" applyProtection="1">
      <alignment horizontal="center" vertical="center" wrapText="1"/>
    </xf>
    <xf numFmtId="0" fontId="37" fillId="0" borderId="12" xfId="1" applyFont="1" applyBorder="1" applyAlignment="1" applyProtection="1">
      <alignment horizontal="center" vertical="center" wrapText="1"/>
    </xf>
    <xf numFmtId="0" fontId="37" fillId="0" borderId="8" xfId="1" applyFont="1" applyBorder="1" applyAlignment="1" applyProtection="1">
      <alignment horizontal="center" vertical="center" wrapText="1"/>
    </xf>
    <xf numFmtId="0" fontId="37" fillId="0" borderId="0" xfId="1" applyFont="1" applyBorder="1" applyAlignment="1" applyProtection="1">
      <alignment horizontal="center" vertical="center" wrapText="1"/>
    </xf>
    <xf numFmtId="0" fontId="37" fillId="0" borderId="13" xfId="1" applyFont="1" applyBorder="1" applyAlignment="1" applyProtection="1">
      <alignment horizontal="center" vertical="center" wrapText="1"/>
    </xf>
    <xf numFmtId="0" fontId="37" fillId="0" borderId="9" xfId="1" applyFont="1" applyBorder="1" applyAlignment="1" applyProtection="1">
      <alignment horizontal="center" vertical="center" wrapText="1"/>
    </xf>
    <xf numFmtId="0" fontId="37" fillId="0" borderId="5" xfId="1" applyFont="1" applyBorder="1" applyAlignment="1" applyProtection="1">
      <alignment horizontal="center" vertical="center" wrapText="1"/>
    </xf>
    <xf numFmtId="0" fontId="37" fillId="0" borderId="15" xfId="1" applyFont="1" applyBorder="1" applyAlignment="1" applyProtection="1">
      <alignment horizontal="center" vertical="center" wrapText="1"/>
    </xf>
    <xf numFmtId="0" fontId="27" fillId="0" borderId="14" xfId="1" applyFont="1" applyBorder="1" applyAlignment="1" applyProtection="1">
      <alignment horizontal="center"/>
      <protection locked="0"/>
    </xf>
    <xf numFmtId="0" fontId="27" fillId="0" borderId="11" xfId="1" applyFont="1" applyBorder="1" applyAlignment="1" applyProtection="1">
      <alignment horizontal="center"/>
      <protection locked="0"/>
    </xf>
    <xf numFmtId="0" fontId="27" fillId="0" borderId="8" xfId="1" applyFont="1" applyBorder="1" applyAlignment="1" applyProtection="1">
      <alignment horizontal="center"/>
      <protection locked="0"/>
    </xf>
    <xf numFmtId="0" fontId="27" fillId="0" borderId="0" xfId="1" applyFont="1" applyBorder="1" applyAlignment="1" applyProtection="1">
      <alignment horizontal="center"/>
      <protection locked="0"/>
    </xf>
    <xf numFmtId="0" fontId="27" fillId="0" borderId="9" xfId="1" applyFont="1" applyBorder="1" applyAlignment="1" applyProtection="1">
      <alignment horizontal="center"/>
      <protection locked="0"/>
    </xf>
    <xf numFmtId="0" fontId="27" fillId="0" borderId="5" xfId="1" applyFont="1" applyBorder="1" applyAlignment="1" applyProtection="1">
      <alignment horizontal="center"/>
      <protection locked="0"/>
    </xf>
    <xf numFmtId="0" fontId="32" fillId="0" borderId="11" xfId="2" applyFont="1" applyFill="1" applyBorder="1" applyAlignment="1" applyProtection="1">
      <alignment horizontal="center" vertical="center" wrapText="1"/>
    </xf>
    <xf numFmtId="0" fontId="36" fillId="0" borderId="11" xfId="2" applyFont="1" applyFill="1" applyBorder="1" applyAlignment="1" applyProtection="1">
      <alignment horizontal="center" vertical="center" wrapText="1"/>
    </xf>
    <xf numFmtId="0" fontId="38" fillId="0" borderId="1" xfId="1" applyFont="1" applyBorder="1" applyAlignment="1" applyProtection="1">
      <alignment horizontal="left" vertical="center"/>
    </xf>
    <xf numFmtId="0" fontId="38" fillId="0" borderId="1" xfId="1" applyFont="1" applyBorder="1" applyAlignment="1" applyProtection="1">
      <alignment vertical="center"/>
    </xf>
    <xf numFmtId="0" fontId="33" fillId="10" borderId="16" xfId="0" applyFont="1" applyFill="1" applyBorder="1" applyAlignment="1">
      <alignment horizontal="center" vertical="center" wrapText="1"/>
    </xf>
    <xf numFmtId="0" fontId="33" fillId="10" borderId="26" xfId="0" applyFont="1" applyFill="1" applyBorder="1" applyAlignment="1">
      <alignment horizontal="center" vertical="center" wrapText="1"/>
    </xf>
    <xf numFmtId="0" fontId="33" fillId="10" borderId="27" xfId="0" applyFont="1" applyFill="1" applyBorder="1" applyAlignment="1">
      <alignment horizontal="center" vertical="center" wrapText="1"/>
    </xf>
    <xf numFmtId="0" fontId="33" fillId="10" borderId="25" xfId="0" applyFont="1" applyFill="1" applyBorder="1" applyAlignment="1">
      <alignment horizontal="center" vertical="center" wrapText="1"/>
    </xf>
    <xf numFmtId="0" fontId="30" fillId="10" borderId="29" xfId="0" applyFont="1" applyFill="1" applyBorder="1" applyAlignment="1">
      <alignment horizontal="center" vertical="center"/>
    </xf>
    <xf numFmtId="0" fontId="30" fillId="10" borderId="30" xfId="0" applyFont="1" applyFill="1" applyBorder="1" applyAlignment="1">
      <alignment horizontal="center" vertical="center"/>
    </xf>
    <xf numFmtId="0" fontId="30" fillId="10" borderId="31" xfId="0" applyFont="1" applyFill="1" applyBorder="1" applyAlignment="1">
      <alignment horizontal="center" vertical="center"/>
    </xf>
    <xf numFmtId="0" fontId="34" fillId="0" borderId="29" xfId="0" applyFont="1" applyBorder="1" applyAlignment="1">
      <alignment vertical="center" wrapText="1"/>
    </xf>
    <xf numFmtId="0" fontId="34" fillId="0" borderId="30" xfId="0" applyFont="1" applyBorder="1" applyAlignment="1">
      <alignment vertical="center" wrapText="1"/>
    </xf>
    <xf numFmtId="0" fontId="34" fillId="0" borderId="31" xfId="0" applyFont="1" applyBorder="1" applyAlignment="1">
      <alignment vertical="center" wrapText="1"/>
    </xf>
    <xf numFmtId="0" fontId="3" fillId="3" borderId="0"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xf>
    <xf numFmtId="0" fontId="2" fillId="4" borderId="0" xfId="0" applyFont="1" applyFill="1" applyBorder="1" applyAlignment="1">
      <alignment horizontal="center" wrapText="1"/>
    </xf>
    <xf numFmtId="0" fontId="2" fillId="4" borderId="5" xfId="0" applyFont="1" applyFill="1" applyBorder="1" applyAlignment="1">
      <alignment horizontal="center" wrapText="1"/>
    </xf>
    <xf numFmtId="0" fontId="2" fillId="4" borderId="1" xfId="0" applyFont="1" applyFill="1" applyBorder="1" applyAlignment="1">
      <alignment horizontal="center" vertical="center" wrapText="1"/>
    </xf>
    <xf numFmtId="0" fontId="3" fillId="3" borderId="6" xfId="0" applyFont="1" applyFill="1" applyBorder="1" applyAlignment="1">
      <alignment horizontal="center" wrapText="1"/>
    </xf>
    <xf numFmtId="0" fontId="3" fillId="3" borderId="7" xfId="0" applyFont="1" applyFill="1" applyBorder="1" applyAlignment="1">
      <alignment horizont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0" fillId="0" borderId="1" xfId="0" applyBorder="1" applyAlignment="1">
      <alignment horizontal="center"/>
    </xf>
    <xf numFmtId="164" fontId="0" fillId="7" borderId="7" xfId="0" applyNumberFormat="1" applyFont="1" applyFill="1" applyBorder="1" applyAlignment="1">
      <alignment horizontal="center" vertical="center"/>
    </xf>
    <xf numFmtId="0" fontId="0" fillId="0" borderId="1" xfId="0" applyBorder="1" applyAlignment="1">
      <alignment horizontal="center" vertical="center"/>
    </xf>
    <xf numFmtId="0" fontId="0" fillId="6" borderId="8" xfId="0" applyFill="1" applyBorder="1" applyAlignment="1">
      <alignment horizontal="center" vertical="center" wrapText="1"/>
    </xf>
    <xf numFmtId="0" fontId="0" fillId="6" borderId="9" xfId="0"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164" fontId="0" fillId="0" borderId="1" xfId="0" applyNumberFormat="1" applyBorder="1" applyAlignment="1">
      <alignment horizontal="center" vertical="center"/>
    </xf>
    <xf numFmtId="0" fontId="0" fillId="0" borderId="3" xfId="0" applyBorder="1" applyAlignment="1">
      <alignment horizontal="center" vertical="center"/>
    </xf>
    <xf numFmtId="164" fontId="0" fillId="0" borderId="6" xfId="0" applyNumberFormat="1" applyBorder="1" applyAlignment="1">
      <alignment horizontal="center" vertical="center"/>
    </xf>
    <xf numFmtId="0" fontId="3" fillId="3" borderId="1" xfId="0" applyFont="1" applyFill="1" applyBorder="1" applyAlignment="1">
      <alignment horizont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2" fillId="4" borderId="1" xfId="0" applyFont="1" applyFill="1" applyBorder="1" applyAlignment="1">
      <alignment horizont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0" borderId="1" xfId="0" applyFont="1" applyBorder="1" applyAlignment="1">
      <alignment horizontal="center" vertical="center" wrapText="1"/>
    </xf>
  </cellXfs>
  <cellStyles count="3">
    <cellStyle name="Normal" xfId="0" builtinId="0"/>
    <cellStyle name="Normal 2 4" xfId="1"/>
    <cellStyle name="Normal_Grad. Lim. Auto 1-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266701</xdr:colOff>
      <xdr:row>0</xdr:row>
      <xdr:rowOff>47626</xdr:rowOff>
    </xdr:from>
    <xdr:ext cx="722697" cy="720000"/>
    <xdr:pic>
      <xdr:nvPicPr>
        <xdr:cNvPr id="2" name="Imagen 2">
          <a:extLst>
            <a:ext uri="{FF2B5EF4-FFF2-40B4-BE49-F238E27FC236}">
              <a16:creationId xmlns:a16="http://schemas.microsoft.com/office/drawing/2014/main" id="{A6488FF9-DC18-4324-B595-48E67E212788}"/>
            </a:ext>
          </a:extLst>
        </xdr:cNvPr>
        <xdr:cNvPicPr>
          <a:picLocks noChangeAspect="1"/>
        </xdr:cNvPicPr>
      </xdr:nvPicPr>
      <xdr:blipFill>
        <a:blip xmlns:r="http://schemas.openxmlformats.org/officeDocument/2006/relationships" r:embed="rId1" cstate="print"/>
        <a:srcRect/>
        <a:stretch>
          <a:fillRect/>
        </a:stretch>
      </xdr:blipFill>
      <xdr:spPr bwMode="auto">
        <a:xfrm>
          <a:off x="266701" y="47626"/>
          <a:ext cx="722697" cy="72000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tabSelected="1" view="pageBreakPreview" zoomScaleNormal="90" zoomScaleSheetLayoutView="100" workbookViewId="0">
      <pane ySplit="7" topLeftCell="A26" activePane="bottomLeft" state="frozen"/>
      <selection pane="bottomLeft" activeCell="Q10" sqref="Q10"/>
    </sheetView>
  </sheetViews>
  <sheetFormatPr baseColWidth="10" defaultColWidth="11.42578125" defaultRowHeight="15" x14ac:dyDescent="0.25"/>
  <cols>
    <col min="1" max="1" width="4.7109375" customWidth="1"/>
    <col min="2" max="4" width="16" customWidth="1"/>
    <col min="5" max="5" width="14.7109375" customWidth="1"/>
    <col min="6" max="6" width="16.7109375" customWidth="1"/>
    <col min="7" max="7" width="13.7109375" customWidth="1"/>
    <col min="8" max="16" width="0" hidden="1" customWidth="1"/>
  </cols>
  <sheetData>
    <row r="1" spans="1:16" ht="12.95" customHeight="1" x14ac:dyDescent="0.25">
      <c r="A1" s="215"/>
      <c r="B1" s="216"/>
      <c r="C1" s="206" t="s">
        <v>515</v>
      </c>
      <c r="D1" s="207"/>
      <c r="E1" s="207"/>
      <c r="F1" s="207"/>
      <c r="G1" s="208"/>
    </row>
    <row r="2" spans="1:16" ht="12.95" customHeight="1" x14ac:dyDescent="0.25">
      <c r="A2" s="217"/>
      <c r="B2" s="218"/>
      <c r="C2" s="209"/>
      <c r="D2" s="210"/>
      <c r="E2" s="210"/>
      <c r="F2" s="210"/>
      <c r="G2" s="211"/>
    </row>
    <row r="3" spans="1:16" ht="12.95" customHeight="1" x14ac:dyDescent="0.25">
      <c r="A3" s="217"/>
      <c r="B3" s="218"/>
      <c r="C3" s="212"/>
      <c r="D3" s="213"/>
      <c r="E3" s="213"/>
      <c r="F3" s="213"/>
      <c r="G3" s="214"/>
    </row>
    <row r="4" spans="1:16" ht="12.95" customHeight="1" x14ac:dyDescent="0.25">
      <c r="A4" s="217"/>
      <c r="B4" s="218"/>
      <c r="C4" s="223" t="s">
        <v>508</v>
      </c>
      <c r="D4" s="223"/>
      <c r="E4" s="223"/>
      <c r="F4" s="223" t="s">
        <v>512</v>
      </c>
      <c r="G4" s="223"/>
    </row>
    <row r="5" spans="1:16" ht="12.95" customHeight="1" x14ac:dyDescent="0.25">
      <c r="A5" s="219"/>
      <c r="B5" s="220"/>
      <c r="C5" s="224" t="s">
        <v>513</v>
      </c>
      <c r="D5" s="224"/>
      <c r="E5" s="224"/>
      <c r="F5" s="224"/>
      <c r="G5" s="224"/>
      <c r="J5" s="181" t="s">
        <v>504</v>
      </c>
      <c r="K5" s="182"/>
      <c r="L5" s="182"/>
      <c r="M5" s="182"/>
      <c r="N5" s="182"/>
      <c r="O5" s="182"/>
      <c r="P5" s="183"/>
    </row>
    <row r="6" spans="1:16" ht="23.25" customHeight="1" x14ac:dyDescent="0.25">
      <c r="A6" s="225" t="s">
        <v>509</v>
      </c>
      <c r="B6" s="226"/>
      <c r="C6" s="227"/>
      <c r="D6" s="227"/>
      <c r="E6" s="228"/>
      <c r="F6" s="195" t="s">
        <v>510</v>
      </c>
      <c r="G6" s="197"/>
      <c r="J6" s="181" t="s">
        <v>505</v>
      </c>
      <c r="K6" s="182"/>
      <c r="L6" s="182"/>
      <c r="M6" s="182"/>
      <c r="N6" s="182"/>
      <c r="O6" s="182"/>
      <c r="P6" s="183"/>
    </row>
    <row r="7" spans="1:16" ht="14.25" customHeight="1" x14ac:dyDescent="0.25">
      <c r="A7" s="191" t="s">
        <v>503</v>
      </c>
      <c r="B7" s="194" t="s">
        <v>511</v>
      </c>
      <c r="C7" s="229" t="s">
        <v>496</v>
      </c>
      <c r="D7" s="230"/>
      <c r="E7" s="230"/>
      <c r="F7" s="231"/>
      <c r="G7" s="192" t="s">
        <v>497</v>
      </c>
      <c r="J7" s="181" t="s">
        <v>506</v>
      </c>
      <c r="K7" s="182"/>
      <c r="L7" s="182"/>
      <c r="M7" s="182"/>
      <c r="N7" s="182"/>
      <c r="O7" s="182"/>
      <c r="P7" s="183"/>
    </row>
    <row r="8" spans="1:16" s="39" customFormat="1" ht="32.1" customHeight="1" x14ac:dyDescent="0.25">
      <c r="A8" s="187"/>
      <c r="B8" s="196"/>
      <c r="C8" s="200"/>
      <c r="D8" s="201"/>
      <c r="E8" s="201"/>
      <c r="F8" s="202"/>
      <c r="G8" s="190"/>
      <c r="H8" s="39">
        <v>122</v>
      </c>
      <c r="J8" s="184" t="s">
        <v>507</v>
      </c>
      <c r="K8" s="185"/>
      <c r="L8" s="185"/>
      <c r="M8" s="185"/>
      <c r="N8" s="185"/>
      <c r="O8" s="185"/>
      <c r="P8" s="186"/>
    </row>
    <row r="9" spans="1:16" s="39" customFormat="1" ht="32.1" customHeight="1" x14ac:dyDescent="0.25">
      <c r="A9" s="188"/>
      <c r="B9" s="193"/>
      <c r="C9" s="203"/>
      <c r="D9" s="204"/>
      <c r="E9" s="204"/>
      <c r="F9" s="205"/>
      <c r="G9" s="189"/>
      <c r="H9" s="39">
        <v>125</v>
      </c>
      <c r="J9" s="181" t="s">
        <v>500</v>
      </c>
      <c r="K9" s="182"/>
      <c r="L9" s="182"/>
      <c r="M9" s="182"/>
      <c r="N9" s="182"/>
      <c r="O9" s="182"/>
      <c r="P9" s="183"/>
    </row>
    <row r="10" spans="1:16" s="39" customFormat="1" ht="32.1" customHeight="1" x14ac:dyDescent="0.25">
      <c r="A10" s="188"/>
      <c r="B10" s="193"/>
      <c r="C10" s="203"/>
      <c r="D10" s="204"/>
      <c r="E10" s="204"/>
      <c r="F10" s="205"/>
      <c r="G10" s="189"/>
      <c r="H10" s="39">
        <v>126</v>
      </c>
      <c r="J10" s="181" t="s">
        <v>501</v>
      </c>
      <c r="K10" s="182"/>
      <c r="L10" s="182"/>
      <c r="M10" s="182"/>
      <c r="N10" s="182"/>
      <c r="O10" s="182"/>
      <c r="P10" s="183"/>
    </row>
    <row r="11" spans="1:16" s="39" customFormat="1" ht="32.1" customHeight="1" x14ac:dyDescent="0.25">
      <c r="A11" s="188"/>
      <c r="B11" s="193"/>
      <c r="C11" s="203"/>
      <c r="D11" s="204"/>
      <c r="E11" s="204"/>
      <c r="F11" s="205"/>
      <c r="G11" s="189"/>
      <c r="H11" s="39">
        <v>133</v>
      </c>
      <c r="J11" s="39" t="s">
        <v>502</v>
      </c>
    </row>
    <row r="12" spans="1:16" s="39" customFormat="1" ht="32.1" customHeight="1" x14ac:dyDescent="0.25">
      <c r="A12" s="188"/>
      <c r="B12" s="193"/>
      <c r="C12" s="203"/>
      <c r="D12" s="204"/>
      <c r="E12" s="204"/>
      <c r="F12" s="205"/>
      <c r="G12" s="189"/>
      <c r="H12" s="39">
        <v>101</v>
      </c>
    </row>
    <row r="13" spans="1:16" s="39" customFormat="1" ht="32.1" customHeight="1" x14ac:dyDescent="0.25">
      <c r="A13" s="188"/>
      <c r="B13" s="193"/>
      <c r="C13" s="203"/>
      <c r="D13" s="204"/>
      <c r="E13" s="204"/>
      <c r="F13" s="205"/>
      <c r="G13" s="189"/>
      <c r="H13" s="39">
        <v>103</v>
      </c>
    </row>
    <row r="14" spans="1:16" s="39" customFormat="1" ht="32.1" customHeight="1" x14ac:dyDescent="0.25">
      <c r="A14" s="188"/>
      <c r="B14" s="193"/>
      <c r="C14" s="203"/>
      <c r="D14" s="204"/>
      <c r="E14" s="204"/>
      <c r="F14" s="205"/>
      <c r="G14" s="189"/>
      <c r="H14" s="39">
        <v>106</v>
      </c>
    </row>
    <row r="15" spans="1:16" ht="32.1" customHeight="1" x14ac:dyDescent="0.25">
      <c r="A15" s="188"/>
      <c r="B15" s="193"/>
      <c r="C15" s="203"/>
      <c r="D15" s="204"/>
      <c r="E15" s="204"/>
      <c r="F15" s="205"/>
      <c r="G15" s="189"/>
      <c r="H15" s="39">
        <v>121</v>
      </c>
    </row>
    <row r="16" spans="1:16" s="39" customFormat="1" ht="32.1" customHeight="1" x14ac:dyDescent="0.25">
      <c r="A16" s="188"/>
      <c r="B16" s="193"/>
      <c r="C16" s="203"/>
      <c r="D16" s="204"/>
      <c r="E16" s="204"/>
      <c r="F16" s="205"/>
      <c r="G16" s="189"/>
      <c r="H16" s="39">
        <v>123</v>
      </c>
      <c r="J16" s="198"/>
      <c r="K16" s="199"/>
      <c r="L16" s="199"/>
      <c r="M16" s="199"/>
    </row>
    <row r="17" spans="1:10" s="39" customFormat="1" ht="32.1" customHeight="1" x14ac:dyDescent="0.25">
      <c r="A17" s="188"/>
      <c r="B17" s="193"/>
      <c r="C17" s="203"/>
      <c r="D17" s="204"/>
      <c r="E17" s="204"/>
      <c r="F17" s="205"/>
      <c r="G17" s="189"/>
      <c r="H17" s="39">
        <v>133</v>
      </c>
    </row>
    <row r="18" spans="1:10" s="39" customFormat="1" ht="32.1" customHeight="1" x14ac:dyDescent="0.25">
      <c r="A18" s="188"/>
      <c r="B18" s="193"/>
      <c r="C18" s="203"/>
      <c r="D18" s="204"/>
      <c r="E18" s="204"/>
      <c r="F18" s="205"/>
      <c r="G18" s="189"/>
      <c r="H18" s="39">
        <v>133</v>
      </c>
    </row>
    <row r="19" spans="1:10" s="39" customFormat="1" ht="32.1" customHeight="1" x14ac:dyDescent="0.25">
      <c r="A19" s="188"/>
      <c r="B19" s="193"/>
      <c r="C19" s="203"/>
      <c r="D19" s="204"/>
      <c r="E19" s="204"/>
      <c r="F19" s="205"/>
      <c r="G19" s="189"/>
      <c r="H19" s="39">
        <v>181</v>
      </c>
    </row>
    <row r="20" spans="1:10" s="39" customFormat="1" ht="32.1" customHeight="1" x14ac:dyDescent="0.25">
      <c r="A20" s="188"/>
      <c r="B20" s="193"/>
      <c r="C20" s="203"/>
      <c r="D20" s="204"/>
      <c r="E20" s="204"/>
      <c r="F20" s="205"/>
      <c r="G20" s="189"/>
      <c r="H20" s="39">
        <v>211</v>
      </c>
    </row>
    <row r="21" spans="1:10" s="39" customFormat="1" ht="32.1" customHeight="1" x14ac:dyDescent="0.25">
      <c r="A21" s="188"/>
      <c r="B21" s="193"/>
      <c r="C21" s="203"/>
      <c r="D21" s="204"/>
      <c r="E21" s="204"/>
      <c r="F21" s="205"/>
      <c r="G21" s="189"/>
      <c r="H21" s="39">
        <v>211</v>
      </c>
    </row>
    <row r="22" spans="1:10" s="39" customFormat="1" ht="32.1" customHeight="1" x14ac:dyDescent="0.25">
      <c r="A22" s="188"/>
      <c r="B22" s="193"/>
      <c r="C22" s="203"/>
      <c r="D22" s="204"/>
      <c r="E22" s="204"/>
      <c r="F22" s="205"/>
      <c r="G22" s="189"/>
      <c r="H22" s="39">
        <v>212</v>
      </c>
    </row>
    <row r="23" spans="1:10" s="39" customFormat="1" ht="32.1" customHeight="1" x14ac:dyDescent="0.25">
      <c r="A23" s="188"/>
      <c r="B23" s="193"/>
      <c r="C23" s="203"/>
      <c r="D23" s="204"/>
      <c r="E23" s="204"/>
      <c r="F23" s="205"/>
      <c r="G23" s="189"/>
      <c r="H23" s="39">
        <v>212</v>
      </c>
    </row>
    <row r="24" spans="1:10" s="39" customFormat="1" ht="32.1" customHeight="1" x14ac:dyDescent="0.25">
      <c r="A24" s="188"/>
      <c r="B24" s="193"/>
      <c r="C24" s="203"/>
      <c r="D24" s="204"/>
      <c r="E24" s="204"/>
      <c r="F24" s="205"/>
      <c r="G24" s="189"/>
      <c r="H24" s="39">
        <v>213</v>
      </c>
    </row>
    <row r="25" spans="1:10" s="39" customFormat="1" ht="32.1" customHeight="1" x14ac:dyDescent="0.25">
      <c r="A25" s="188"/>
      <c r="B25" s="193"/>
      <c r="C25" s="203"/>
      <c r="D25" s="204"/>
      <c r="E25" s="204"/>
      <c r="F25" s="205"/>
      <c r="G25" s="189"/>
      <c r="H25" s="39">
        <v>218</v>
      </c>
    </row>
    <row r="26" spans="1:10" s="39" customFormat="1" ht="32.1" customHeight="1" x14ac:dyDescent="0.25">
      <c r="A26" s="188"/>
      <c r="B26" s="193"/>
      <c r="C26" s="203"/>
      <c r="D26" s="204"/>
      <c r="E26" s="204"/>
      <c r="F26" s="205"/>
      <c r="G26" s="189"/>
      <c r="H26" s="39">
        <v>222</v>
      </c>
    </row>
    <row r="27" spans="1:10" s="39" customFormat="1" ht="32.1" customHeight="1" x14ac:dyDescent="0.25">
      <c r="A27" s="188"/>
      <c r="B27" s="193"/>
      <c r="C27" s="232"/>
      <c r="D27" s="233"/>
      <c r="E27" s="233"/>
      <c r="F27" s="234"/>
      <c r="G27" s="189"/>
      <c r="H27" s="39">
        <v>223</v>
      </c>
    </row>
    <row r="28" spans="1:10" ht="38.1" customHeight="1" x14ac:dyDescent="0.25">
      <c r="A28" s="222" t="s">
        <v>514</v>
      </c>
      <c r="B28" s="222"/>
      <c r="C28" s="222"/>
      <c r="D28" s="222"/>
      <c r="E28" s="222"/>
      <c r="F28" s="222"/>
      <c r="G28" s="222"/>
    </row>
    <row r="29" spans="1:10" ht="27.95" customHeight="1" x14ac:dyDescent="0.25">
      <c r="A29" s="221"/>
      <c r="B29" s="221"/>
      <c r="C29" s="221"/>
      <c r="D29" s="221"/>
      <c r="E29" s="221"/>
      <c r="F29" s="221"/>
      <c r="G29" s="221"/>
      <c r="H29" s="180"/>
      <c r="I29" s="180"/>
      <c r="J29" s="180"/>
    </row>
  </sheetData>
  <sheetProtection password="B39D" sheet="1" objects="1" scenarios="1" formatCells="0" formatColumns="0" formatRows="0" insertColumns="0" insertRows="0" insertHyperlinks="0"/>
  <sortState ref="A9:D38">
    <sortCondition ref="A8"/>
  </sortState>
  <mergeCells count="31">
    <mergeCell ref="C26:F26"/>
    <mergeCell ref="C27:F27"/>
    <mergeCell ref="C20:F20"/>
    <mergeCell ref="C21:F21"/>
    <mergeCell ref="C22:F22"/>
    <mergeCell ref="C23:F23"/>
    <mergeCell ref="C24:F24"/>
    <mergeCell ref="C1:G3"/>
    <mergeCell ref="A1:B5"/>
    <mergeCell ref="A29:G29"/>
    <mergeCell ref="A28:G28"/>
    <mergeCell ref="F4:G4"/>
    <mergeCell ref="C5:G5"/>
    <mergeCell ref="C4:E4"/>
    <mergeCell ref="A6:B6"/>
    <mergeCell ref="C6:E6"/>
    <mergeCell ref="C7:F7"/>
    <mergeCell ref="C15:F15"/>
    <mergeCell ref="C16:F16"/>
    <mergeCell ref="C17:F17"/>
    <mergeCell ref="C18:F18"/>
    <mergeCell ref="C19:F19"/>
    <mergeCell ref="C25:F25"/>
    <mergeCell ref="J16:M16"/>
    <mergeCell ref="C8:F8"/>
    <mergeCell ref="C9:F9"/>
    <mergeCell ref="C10:F10"/>
    <mergeCell ref="C11:F11"/>
    <mergeCell ref="C12:F12"/>
    <mergeCell ref="C13:F13"/>
    <mergeCell ref="C14:F14"/>
  </mergeCells>
  <dataValidations count="1">
    <dataValidation type="list" allowBlank="1" showInputMessage="1" showErrorMessage="1" sqref="C6">
      <formula1>$J$5:$J$11</formula1>
    </dataValidation>
  </dataValidations>
  <pageMargins left="0.59055118110236227" right="0.19685039370078741" top="0" bottom="0" header="0" footer="0.19685039370078741"/>
  <pageSetup orientation="portrait" r:id="rId1"/>
  <headerFooter>
    <oddFooter>&amp;L&amp;"Arial,Normal"&amp;6Calle 26 No.69-76 Edificio Elemento Torre 1, Piso 3 – C.P. 111071
PBX: 3779555 – Información: Línea 195
Sede Operativa - Atención al Ciudadano: Calle 22D No. 120-40
www.umv.gov.co&amp;C&amp;"Arial,Normal"&amp;6Página 1 de 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workbookViewId="0">
      <selection activeCell="A103" sqref="A103:G103"/>
    </sheetView>
  </sheetViews>
  <sheetFormatPr baseColWidth="10" defaultColWidth="11.42578125" defaultRowHeight="15" x14ac:dyDescent="0.25"/>
  <cols>
    <col min="1" max="2" width="16.85546875" customWidth="1"/>
    <col min="4" max="4" width="45" customWidth="1"/>
  </cols>
  <sheetData>
    <row r="2" spans="1:3" x14ac:dyDescent="0.25">
      <c r="B2" t="s">
        <v>259</v>
      </c>
      <c r="C2" t="s">
        <v>229</v>
      </c>
    </row>
    <row r="3" spans="1:3" x14ac:dyDescent="0.25">
      <c r="A3" t="s">
        <v>258</v>
      </c>
      <c r="B3" t="s">
        <v>260</v>
      </c>
      <c r="C3" t="s">
        <v>252</v>
      </c>
    </row>
    <row r="4" spans="1:3" x14ac:dyDescent="0.25">
      <c r="A4" t="s">
        <v>253</v>
      </c>
      <c r="B4" t="s">
        <v>260</v>
      </c>
      <c r="C4" t="s">
        <v>253</v>
      </c>
    </row>
    <row r="5" spans="1:3" x14ac:dyDescent="0.25">
      <c r="C5" t="s">
        <v>254</v>
      </c>
    </row>
    <row r="6" spans="1:3" x14ac:dyDescent="0.25">
      <c r="C6" t="s">
        <v>255</v>
      </c>
    </row>
    <row r="7" spans="1:3" x14ac:dyDescent="0.25">
      <c r="C7" t="s">
        <v>256</v>
      </c>
    </row>
    <row r="8" spans="1:3" x14ac:dyDescent="0.25">
      <c r="C8" t="s">
        <v>257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0"/>
  <sheetViews>
    <sheetView workbookViewId="0">
      <selection activeCell="A103" sqref="A103:G103"/>
    </sheetView>
  </sheetViews>
  <sheetFormatPr baseColWidth="10" defaultRowHeight="15" x14ac:dyDescent="0.25"/>
  <cols>
    <col min="2" max="2" width="16.5703125" customWidth="1"/>
    <col min="3" max="3" width="27.42578125" customWidth="1"/>
    <col min="4" max="4" width="13.7109375" customWidth="1"/>
  </cols>
  <sheetData>
    <row r="2" spans="1:5" x14ac:dyDescent="0.25">
      <c r="A2" t="s">
        <v>324</v>
      </c>
      <c r="B2" t="s">
        <v>262</v>
      </c>
      <c r="C2" t="s">
        <v>325</v>
      </c>
      <c r="D2" t="s">
        <v>326</v>
      </c>
      <c r="E2" s="2" t="s">
        <v>272</v>
      </c>
    </row>
    <row r="3" spans="1:5" x14ac:dyDescent="0.25">
      <c r="A3">
        <v>706</v>
      </c>
      <c r="B3" t="s">
        <v>261</v>
      </c>
      <c r="C3" t="s">
        <v>264</v>
      </c>
      <c r="D3" s="22" t="s">
        <v>263</v>
      </c>
      <c r="E3" s="239" t="s">
        <v>273</v>
      </c>
    </row>
    <row r="4" spans="1:5" x14ac:dyDescent="0.25">
      <c r="C4" t="s">
        <v>266</v>
      </c>
      <c r="D4" s="22" t="s">
        <v>265</v>
      </c>
      <c r="E4" s="239"/>
    </row>
    <row r="5" spans="1:5" x14ac:dyDescent="0.25">
      <c r="C5" t="s">
        <v>267</v>
      </c>
      <c r="D5" s="22" t="s">
        <v>265</v>
      </c>
      <c r="E5" s="239"/>
    </row>
    <row r="6" spans="1:5" x14ac:dyDescent="0.25">
      <c r="C6" t="s">
        <v>267</v>
      </c>
      <c r="D6" s="22" t="s">
        <v>268</v>
      </c>
      <c r="E6" s="239"/>
    </row>
    <row r="7" spans="1:5" x14ac:dyDescent="0.25">
      <c r="C7" t="s">
        <v>269</v>
      </c>
      <c r="D7" s="22" t="s">
        <v>270</v>
      </c>
      <c r="E7" s="239"/>
    </row>
    <row r="8" spans="1:5" x14ac:dyDescent="0.25">
      <c r="C8" t="s">
        <v>271</v>
      </c>
      <c r="D8" s="50" t="s">
        <v>233</v>
      </c>
      <c r="E8" s="239"/>
    </row>
    <row r="9" spans="1:5" ht="30" x14ac:dyDescent="0.25">
      <c r="B9" t="s">
        <v>274</v>
      </c>
      <c r="C9" s="1" t="s">
        <v>275</v>
      </c>
    </row>
    <row r="10" spans="1:5" x14ac:dyDescent="0.25">
      <c r="C10" t="s">
        <v>276</v>
      </c>
    </row>
  </sheetData>
  <mergeCells count="1">
    <mergeCell ref="E3:E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03" sqref="A103:G103"/>
    </sheetView>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view="pageBreakPreview" zoomScaleNormal="90" zoomScaleSheetLayoutView="100" workbookViewId="0">
      <pane ySplit="2" topLeftCell="A14" activePane="bottomLeft" state="frozen"/>
      <selection pane="bottomLeft" activeCell="D3" sqref="D3:E22"/>
    </sheetView>
  </sheetViews>
  <sheetFormatPr baseColWidth="10" defaultColWidth="11.42578125" defaultRowHeight="15" x14ac:dyDescent="0.25"/>
  <cols>
    <col min="1" max="1" width="4.140625" customWidth="1"/>
    <col min="2" max="2" width="55.85546875" customWidth="1"/>
    <col min="3" max="3" width="10" customWidth="1"/>
    <col min="4" max="4" width="15.140625" customWidth="1"/>
    <col min="5" max="5" width="22.140625" customWidth="1"/>
  </cols>
  <sheetData>
    <row r="1" spans="1:5" ht="24" customHeight="1" x14ac:dyDescent="0.25">
      <c r="A1" s="235" t="s">
        <v>353</v>
      </c>
      <c r="B1" s="235"/>
      <c r="C1" s="235"/>
      <c r="D1" s="235"/>
      <c r="E1" s="235"/>
    </row>
    <row r="2" spans="1:5" ht="26.25" customHeight="1" x14ac:dyDescent="0.25">
      <c r="A2" s="58" t="s">
        <v>0</v>
      </c>
      <c r="B2" s="9" t="s">
        <v>142</v>
      </c>
      <c r="C2" s="9"/>
      <c r="D2" s="9" t="s">
        <v>1</v>
      </c>
      <c r="E2" s="57" t="s">
        <v>351</v>
      </c>
    </row>
    <row r="3" spans="1:5" ht="36" customHeight="1" x14ac:dyDescent="0.25"/>
    <row r="4" spans="1:5" s="39" customFormat="1" ht="35.25" customHeight="1" x14ac:dyDescent="0.25"/>
    <row r="5" spans="1:5" s="39" customFormat="1" x14ac:dyDescent="0.25"/>
    <row r="6" spans="1:5" s="39" customFormat="1" ht="30" customHeight="1" x14ac:dyDescent="0.25"/>
    <row r="7" spans="1:5" s="39" customFormat="1" ht="30" customHeight="1" x14ac:dyDescent="0.25"/>
    <row r="8" spans="1:5" s="39" customFormat="1" ht="45" customHeight="1" x14ac:dyDescent="0.25"/>
    <row r="9" spans="1:5" s="39" customFormat="1" ht="45" customHeight="1" x14ac:dyDescent="0.25"/>
    <row r="10" spans="1:5" ht="30" customHeight="1" x14ac:dyDescent="0.25"/>
    <row r="11" spans="1:5" ht="30" customHeight="1" x14ac:dyDescent="0.25"/>
    <row r="12" spans="1:5" ht="30" customHeight="1" x14ac:dyDescent="0.25"/>
    <row r="13" spans="1:5" ht="30" customHeight="1" x14ac:dyDescent="0.25"/>
    <row r="14" spans="1:5" ht="45" customHeight="1" x14ac:dyDescent="0.25"/>
    <row r="15" spans="1:5" ht="45" customHeight="1" x14ac:dyDescent="0.25"/>
    <row r="16" spans="1:5" ht="45" customHeight="1" x14ac:dyDescent="0.25"/>
    <row r="17" ht="45" customHeight="1" x14ac:dyDescent="0.25"/>
    <row r="18" ht="30" customHeight="1" x14ac:dyDescent="0.25"/>
    <row r="19" ht="45" customHeight="1" x14ac:dyDescent="0.25"/>
    <row r="20" ht="45" customHeight="1" x14ac:dyDescent="0.25"/>
    <row r="21" ht="45" customHeight="1" x14ac:dyDescent="0.25"/>
    <row r="22" ht="61.5" customHeight="1" x14ac:dyDescent="0.25"/>
  </sheetData>
  <mergeCells count="1">
    <mergeCell ref="A1:E1"/>
  </mergeCells>
  <pageMargins left="0.59055118110236227" right="0.31496062992125984" top="0.39370078740157483" bottom="0.39370078740157483" header="0.31496062992125984" footer="0.31496062992125984"/>
  <pageSetup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view="pageBreakPreview" zoomScaleNormal="90" zoomScaleSheetLayoutView="100" workbookViewId="0">
      <pane ySplit="1" topLeftCell="A2" activePane="bottomLeft" state="frozen"/>
      <selection pane="bottomLeft" activeCell="C8" sqref="C8:D11"/>
    </sheetView>
  </sheetViews>
  <sheetFormatPr baseColWidth="10" defaultColWidth="11.42578125" defaultRowHeight="15" x14ac:dyDescent="0.25"/>
  <cols>
    <col min="1" max="1" width="4.140625" customWidth="1"/>
    <col min="2" max="2" width="55.85546875" customWidth="1"/>
    <col min="3" max="3" width="15.140625" customWidth="1"/>
    <col min="4" max="4" width="22.140625" customWidth="1"/>
  </cols>
  <sheetData>
    <row r="1" spans="1:4" ht="24" customHeight="1" x14ac:dyDescent="0.25">
      <c r="A1" s="235" t="s">
        <v>366</v>
      </c>
      <c r="B1" s="235"/>
      <c r="C1" s="235"/>
      <c r="D1" s="235"/>
    </row>
    <row r="2" spans="1:4" ht="26.25" customHeight="1" x14ac:dyDescent="0.25">
      <c r="A2" s="58" t="s">
        <v>0</v>
      </c>
      <c r="B2" s="9" t="s">
        <v>142</v>
      </c>
      <c r="C2" s="9" t="s">
        <v>1</v>
      </c>
      <c r="D2" s="57" t="s">
        <v>351</v>
      </c>
    </row>
    <row r="3" spans="1:4" s="39" customFormat="1" ht="45" customHeight="1" x14ac:dyDescent="0.25"/>
    <row r="4" spans="1:4" s="39" customFormat="1" ht="45" customHeight="1" x14ac:dyDescent="0.25"/>
    <row r="5" spans="1:4" ht="45" customHeight="1" x14ac:dyDescent="0.25"/>
    <row r="6" spans="1:4" ht="24" customHeight="1" x14ac:dyDescent="0.25">
      <c r="A6" s="235" t="s">
        <v>401</v>
      </c>
      <c r="B6" s="235"/>
      <c r="C6" s="235"/>
      <c r="D6" s="235"/>
    </row>
    <row r="7" spans="1:4" ht="26.25" customHeight="1" x14ac:dyDescent="0.25">
      <c r="A7" s="58" t="s">
        <v>0</v>
      </c>
      <c r="B7" s="9" t="s">
        <v>142</v>
      </c>
      <c r="C7" s="9" t="s">
        <v>1</v>
      </c>
      <c r="D7" s="30" t="s">
        <v>351</v>
      </c>
    </row>
    <row r="8" spans="1:4" ht="45" customHeight="1" x14ac:dyDescent="0.25"/>
    <row r="9" spans="1:4" s="39" customFormat="1" ht="45" customHeight="1" x14ac:dyDescent="0.25"/>
    <row r="10" spans="1:4" s="39" customFormat="1" ht="45" customHeight="1" x14ac:dyDescent="0.25"/>
    <row r="11" spans="1:4" ht="45" customHeight="1" x14ac:dyDescent="0.25"/>
  </sheetData>
  <mergeCells count="2">
    <mergeCell ref="A1:D1"/>
    <mergeCell ref="A6:D6"/>
  </mergeCells>
  <pageMargins left="0.7" right="0.7" top="0.75" bottom="0.75" header="0.3" footer="0.3"/>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8"/>
  <sheetViews>
    <sheetView workbookViewId="0">
      <selection activeCell="A103" sqref="A103:G103"/>
    </sheetView>
  </sheetViews>
  <sheetFormatPr baseColWidth="10" defaultRowHeight="15" x14ac:dyDescent="0.25"/>
  <cols>
    <col min="2" max="2" width="9.42578125" customWidth="1"/>
    <col min="3" max="3" width="11.42578125" customWidth="1"/>
    <col min="4" max="4" width="5.140625" customWidth="1"/>
    <col min="5" max="5" width="8.140625" customWidth="1"/>
    <col min="6" max="6" width="7" customWidth="1"/>
    <col min="7" max="7" width="7.42578125" customWidth="1"/>
    <col min="9" max="9" width="6.5703125" customWidth="1"/>
    <col min="10" max="10" width="9.140625" customWidth="1"/>
    <col min="11" max="11" width="9.42578125" customWidth="1"/>
    <col min="12" max="12" width="10.5703125" customWidth="1"/>
    <col min="13" max="13" width="6.42578125" customWidth="1"/>
    <col min="14" max="14" width="7.42578125" customWidth="1"/>
  </cols>
  <sheetData>
    <row r="1" spans="2:14" ht="15" customHeight="1" x14ac:dyDescent="0.25">
      <c r="H1" s="236" t="s">
        <v>356</v>
      </c>
      <c r="I1" s="236"/>
      <c r="K1" s="238" t="s">
        <v>361</v>
      </c>
      <c r="L1" s="238"/>
      <c r="M1" s="236" t="s">
        <v>359</v>
      </c>
      <c r="N1" s="239"/>
    </row>
    <row r="2" spans="2:14" x14ac:dyDescent="0.25">
      <c r="H2" s="236"/>
      <c r="I2" s="236"/>
      <c r="K2" s="238"/>
      <c r="L2" s="238"/>
      <c r="M2" s="239"/>
      <c r="N2" s="239"/>
    </row>
    <row r="4" spans="2:14" ht="21" customHeight="1" x14ac:dyDescent="0.25">
      <c r="B4" s="236" t="s">
        <v>357</v>
      </c>
      <c r="C4" s="239"/>
      <c r="E4" s="236" t="s">
        <v>354</v>
      </c>
      <c r="F4" s="236"/>
      <c r="H4" s="236" t="s">
        <v>355</v>
      </c>
      <c r="I4" s="236"/>
      <c r="K4" s="238" t="s">
        <v>362</v>
      </c>
      <c r="L4" s="237"/>
      <c r="M4" s="236" t="s">
        <v>359</v>
      </c>
      <c r="N4" s="239"/>
    </row>
    <row r="5" spans="2:14" ht="13.5" customHeight="1" x14ac:dyDescent="0.25">
      <c r="B5" s="239"/>
      <c r="C5" s="239"/>
      <c r="E5" s="236"/>
      <c r="F5" s="236"/>
      <c r="H5" s="236"/>
      <c r="I5" s="236"/>
      <c r="K5" s="237"/>
      <c r="L5" s="237"/>
      <c r="M5" s="239"/>
      <c r="N5" s="239"/>
    </row>
    <row r="6" spans="2:14" ht="4.5" customHeight="1" x14ac:dyDescent="0.25"/>
    <row r="7" spans="2:14" ht="42.75" customHeight="1" x14ac:dyDescent="0.25">
      <c r="B7" s="238" t="s">
        <v>360</v>
      </c>
      <c r="C7" s="238"/>
      <c r="E7" s="239" t="s">
        <v>358</v>
      </c>
      <c r="F7" s="239"/>
      <c r="H7" s="236"/>
      <c r="I7" s="239"/>
      <c r="K7" s="236" t="s">
        <v>363</v>
      </c>
      <c r="L7" s="236"/>
      <c r="M7" s="236" t="s">
        <v>365</v>
      </c>
      <c r="N7" s="239"/>
    </row>
    <row r="9" spans="2:14" ht="15" customHeight="1" x14ac:dyDescent="0.25">
      <c r="B9" s="237"/>
      <c r="C9" s="237"/>
      <c r="K9" s="237" t="s">
        <v>364</v>
      </c>
      <c r="L9" s="237"/>
      <c r="M9" s="236" t="s">
        <v>208</v>
      </c>
      <c r="N9" s="236"/>
    </row>
    <row r="10" spans="2:14" x14ac:dyDescent="0.25">
      <c r="B10" s="237"/>
      <c r="C10" s="237"/>
      <c r="M10" s="65"/>
      <c r="N10" s="65"/>
    </row>
    <row r="15" spans="2:14" x14ac:dyDescent="0.25">
      <c r="B15" s="236" t="s">
        <v>386</v>
      </c>
      <c r="C15" s="239"/>
      <c r="E15" s="238" t="s">
        <v>390</v>
      </c>
      <c r="F15" s="238"/>
    </row>
    <row r="16" spans="2:14" x14ac:dyDescent="0.25">
      <c r="B16" s="239"/>
      <c r="C16" s="239"/>
      <c r="E16" s="238"/>
      <c r="F16" s="238"/>
    </row>
    <row r="18" spans="2:6" ht="81" customHeight="1" x14ac:dyDescent="0.25">
      <c r="B18" s="236" t="s">
        <v>385</v>
      </c>
      <c r="C18" s="239"/>
      <c r="E18" s="65" t="s">
        <v>391</v>
      </c>
      <c r="F18" s="65"/>
    </row>
  </sheetData>
  <mergeCells count="19">
    <mergeCell ref="M7:N7"/>
    <mergeCell ref="M1:N2"/>
    <mergeCell ref="M4:N5"/>
    <mergeCell ref="M9:N9"/>
    <mergeCell ref="K4:L5"/>
    <mergeCell ref="K1:L2"/>
    <mergeCell ref="K7:L7"/>
    <mergeCell ref="H1:I2"/>
    <mergeCell ref="K9:L9"/>
    <mergeCell ref="E15:F16"/>
    <mergeCell ref="B15:C16"/>
    <mergeCell ref="B18:C18"/>
    <mergeCell ref="B9:C10"/>
    <mergeCell ref="B7:C7"/>
    <mergeCell ref="E7:F7"/>
    <mergeCell ref="H7:I7"/>
    <mergeCell ref="B4:C5"/>
    <mergeCell ref="E4:F5"/>
    <mergeCell ref="H4:I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7"/>
  <sheetViews>
    <sheetView showGridLines="0" zoomScale="70" zoomScaleNormal="70" zoomScaleSheetLayoutView="100" workbookViewId="0">
      <pane ySplit="2" topLeftCell="A54" activePane="bottomLeft" state="frozen"/>
      <selection activeCell="A103" sqref="A103:G103"/>
      <selection pane="bottomLeft" activeCell="A103" sqref="A103:G103"/>
    </sheetView>
  </sheetViews>
  <sheetFormatPr baseColWidth="10" defaultColWidth="11.42578125" defaultRowHeight="15" x14ac:dyDescent="0.25"/>
  <cols>
    <col min="1" max="1" width="4.140625" customWidth="1"/>
    <col min="2" max="2" width="60.42578125" customWidth="1"/>
    <col min="3" max="3" width="16.28515625" customWidth="1"/>
    <col min="4" max="4" width="22.5703125" customWidth="1"/>
    <col min="5" max="5" width="18" customWidth="1"/>
    <col min="6" max="6" width="18.85546875" customWidth="1"/>
    <col min="7" max="7" width="55.42578125" style="175" customWidth="1"/>
    <col min="8" max="8" width="33.42578125" customWidth="1"/>
    <col min="9" max="9" width="90.140625" customWidth="1"/>
    <col min="10" max="11" width="25.140625" customWidth="1"/>
    <col min="12" max="12" width="5.28515625" customWidth="1"/>
  </cols>
  <sheetData>
    <row r="1" spans="1:13" ht="15" customHeight="1" x14ac:dyDescent="0.25">
      <c r="A1" s="242" t="s">
        <v>0</v>
      </c>
      <c r="B1" s="243" t="s">
        <v>194</v>
      </c>
      <c r="C1" s="244"/>
      <c r="D1" s="27"/>
      <c r="E1" s="245" t="s">
        <v>217</v>
      </c>
      <c r="F1" s="240"/>
      <c r="G1" s="155"/>
      <c r="H1" s="23"/>
      <c r="I1" s="54"/>
      <c r="J1" s="59"/>
      <c r="K1" s="23"/>
    </row>
    <row r="2" spans="1:13" ht="42.75" customHeight="1" x14ac:dyDescent="0.25">
      <c r="A2" s="242"/>
      <c r="B2" s="9" t="s">
        <v>131</v>
      </c>
      <c r="C2" s="9" t="s">
        <v>1</v>
      </c>
      <c r="D2" s="24" t="s">
        <v>132</v>
      </c>
      <c r="E2" s="246"/>
      <c r="F2" s="241"/>
      <c r="G2" s="30" t="s">
        <v>229</v>
      </c>
      <c r="H2" s="30" t="s">
        <v>230</v>
      </c>
      <c r="I2" s="30" t="s">
        <v>327</v>
      </c>
      <c r="J2" s="30" t="s">
        <v>234</v>
      </c>
      <c r="K2" s="30" t="s">
        <v>235</v>
      </c>
    </row>
    <row r="3" spans="1:13" s="39" customFormat="1" ht="60.75" x14ac:dyDescent="0.25">
      <c r="A3" s="35">
        <v>1</v>
      </c>
      <c r="B3" s="36" t="s">
        <v>419</v>
      </c>
      <c r="C3" s="35" t="s">
        <v>130</v>
      </c>
      <c r="D3" s="35" t="s">
        <v>233</v>
      </c>
      <c r="E3" s="35" t="s">
        <v>218</v>
      </c>
      <c r="F3" s="35" t="s">
        <v>424</v>
      </c>
      <c r="G3" s="159" t="s">
        <v>233</v>
      </c>
      <c r="H3" s="35" t="s">
        <v>233</v>
      </c>
      <c r="I3" s="138" t="s">
        <v>233</v>
      </c>
      <c r="J3" s="37" t="s">
        <v>238</v>
      </c>
      <c r="K3" s="35" t="s">
        <v>236</v>
      </c>
      <c r="L3" s="38"/>
    </row>
    <row r="4" spans="1:13" s="39" customFormat="1" ht="60.75" x14ac:dyDescent="0.25">
      <c r="A4" s="35">
        <v>2</v>
      </c>
      <c r="B4" s="36" t="s">
        <v>231</v>
      </c>
      <c r="C4" s="35" t="s">
        <v>209</v>
      </c>
      <c r="D4" s="35" t="s">
        <v>233</v>
      </c>
      <c r="E4" s="35" t="s">
        <v>218</v>
      </c>
      <c r="F4" s="141" t="s">
        <v>424</v>
      </c>
      <c r="G4" s="159" t="s">
        <v>233</v>
      </c>
      <c r="H4" s="35" t="s">
        <v>233</v>
      </c>
      <c r="I4" s="138" t="s">
        <v>233</v>
      </c>
      <c r="J4" s="37" t="s">
        <v>238</v>
      </c>
      <c r="K4" s="35" t="s">
        <v>236</v>
      </c>
      <c r="L4" s="38"/>
    </row>
    <row r="5" spans="1:13" s="39" customFormat="1" ht="33" customHeight="1" x14ac:dyDescent="0.25">
      <c r="A5" s="35">
        <v>3</v>
      </c>
      <c r="B5" s="36" t="s">
        <v>213</v>
      </c>
      <c r="C5" s="35" t="s">
        <v>210</v>
      </c>
      <c r="D5" s="35" t="s">
        <v>233</v>
      </c>
      <c r="E5" s="35" t="s">
        <v>218</v>
      </c>
      <c r="F5" s="40" t="s">
        <v>232</v>
      </c>
      <c r="G5" s="159" t="s">
        <v>233</v>
      </c>
      <c r="H5" s="35" t="s">
        <v>233</v>
      </c>
      <c r="I5" s="138" t="s">
        <v>233</v>
      </c>
      <c r="J5" s="41"/>
      <c r="K5" s="41"/>
      <c r="L5" s="38"/>
    </row>
    <row r="6" spans="1:13" s="39" customFormat="1" ht="76.5" x14ac:dyDescent="0.25">
      <c r="A6" s="35">
        <v>4</v>
      </c>
      <c r="B6" s="36" t="s">
        <v>215</v>
      </c>
      <c r="C6" s="35" t="s">
        <v>208</v>
      </c>
      <c r="D6" s="35" t="s">
        <v>233</v>
      </c>
      <c r="E6" s="35" t="s">
        <v>295</v>
      </c>
      <c r="F6" s="35" t="s">
        <v>219</v>
      </c>
      <c r="G6" s="160" t="s">
        <v>436</v>
      </c>
      <c r="H6" s="35" t="s">
        <v>426</v>
      </c>
      <c r="I6" s="138"/>
      <c r="J6" s="37"/>
      <c r="K6" s="37"/>
      <c r="L6" s="38"/>
    </row>
    <row r="7" spans="1:13" s="39" customFormat="1" ht="90" x14ac:dyDescent="0.25">
      <c r="A7" s="62">
        <v>5</v>
      </c>
      <c r="B7" s="61" t="s">
        <v>371</v>
      </c>
      <c r="C7" s="62" t="s">
        <v>350</v>
      </c>
      <c r="D7" s="62" t="s">
        <v>352</v>
      </c>
      <c r="E7" s="62"/>
      <c r="F7" s="140" t="s">
        <v>219</v>
      </c>
      <c r="G7" s="160" t="s">
        <v>437</v>
      </c>
      <c r="H7" s="62"/>
      <c r="I7" s="133" t="s">
        <v>431</v>
      </c>
      <c r="J7" s="62" t="s">
        <v>372</v>
      </c>
      <c r="K7" s="37"/>
      <c r="L7" s="38"/>
    </row>
    <row r="8" spans="1:13" ht="128.25" x14ac:dyDescent="0.25">
      <c r="A8" s="56">
        <v>5</v>
      </c>
      <c r="B8" s="55" t="s">
        <v>41</v>
      </c>
      <c r="C8" s="56" t="s">
        <v>108</v>
      </c>
      <c r="D8" s="5"/>
      <c r="E8" s="35" t="s">
        <v>218</v>
      </c>
      <c r="F8" s="56" t="s">
        <v>220</v>
      </c>
      <c r="G8" s="158" t="s">
        <v>461</v>
      </c>
      <c r="H8" s="56" t="s">
        <v>336</v>
      </c>
      <c r="I8" s="135"/>
      <c r="J8" s="5"/>
      <c r="K8" s="5"/>
      <c r="L8" s="29" t="s">
        <v>221</v>
      </c>
      <c r="M8" t="s">
        <v>290</v>
      </c>
    </row>
    <row r="9" spans="1:13" s="39" customFormat="1" ht="170.25" customHeight="1" x14ac:dyDescent="0.25">
      <c r="A9" s="56">
        <v>6</v>
      </c>
      <c r="B9" s="55" t="s">
        <v>443</v>
      </c>
      <c r="C9" s="56" t="s">
        <v>97</v>
      </c>
      <c r="D9" s="37"/>
      <c r="E9" s="56" t="s">
        <v>294</v>
      </c>
      <c r="F9" s="56" t="s">
        <v>220</v>
      </c>
      <c r="G9" s="161" t="s">
        <v>462</v>
      </c>
      <c r="H9" s="37" t="s">
        <v>438</v>
      </c>
      <c r="I9" s="134" t="s">
        <v>433</v>
      </c>
      <c r="J9" s="37"/>
      <c r="K9" s="37"/>
      <c r="L9" s="38" t="s">
        <v>222</v>
      </c>
    </row>
    <row r="10" spans="1:13" s="39" customFormat="1" ht="105" x14ac:dyDescent="0.25">
      <c r="A10" s="56">
        <v>7</v>
      </c>
      <c r="B10" s="55" t="s">
        <v>338</v>
      </c>
      <c r="C10" s="56" t="s">
        <v>337</v>
      </c>
      <c r="D10" s="37"/>
      <c r="E10" s="56" t="s">
        <v>294</v>
      </c>
      <c r="F10" s="56" t="s">
        <v>220</v>
      </c>
      <c r="G10" s="158" t="s">
        <v>427</v>
      </c>
      <c r="H10" s="37"/>
      <c r="I10" s="134" t="s">
        <v>432</v>
      </c>
      <c r="J10" s="37"/>
      <c r="K10" s="37"/>
      <c r="L10" s="38"/>
    </row>
    <row r="11" spans="1:13" s="39" customFormat="1" ht="210" customHeight="1" x14ac:dyDescent="0.25">
      <c r="A11" s="35">
        <v>8</v>
      </c>
      <c r="B11" s="36" t="s">
        <v>59</v>
      </c>
      <c r="C11" s="35" t="s">
        <v>117</v>
      </c>
      <c r="D11" s="35" t="s">
        <v>183</v>
      </c>
      <c r="E11" s="35" t="s">
        <v>291</v>
      </c>
      <c r="F11" s="141" t="s">
        <v>220</v>
      </c>
      <c r="G11" s="158" t="s">
        <v>452</v>
      </c>
      <c r="H11" s="35" t="s">
        <v>329</v>
      </c>
      <c r="I11" s="135" t="s">
        <v>428</v>
      </c>
      <c r="J11" s="62"/>
      <c r="K11" s="35" t="s">
        <v>328</v>
      </c>
      <c r="L11" s="38" t="s">
        <v>222</v>
      </c>
    </row>
    <row r="12" spans="1:13" s="39" customFormat="1" ht="173.25" customHeight="1" x14ac:dyDescent="0.25">
      <c r="A12" s="56">
        <v>9</v>
      </c>
      <c r="B12" s="55" t="s">
        <v>61</v>
      </c>
      <c r="C12" s="56" t="s">
        <v>206</v>
      </c>
      <c r="D12" s="56" t="s">
        <v>183</v>
      </c>
      <c r="E12" s="56" t="s">
        <v>291</v>
      </c>
      <c r="F12" s="56" t="s">
        <v>220</v>
      </c>
      <c r="G12" s="158" t="s">
        <v>453</v>
      </c>
      <c r="H12" s="56" t="s">
        <v>339</v>
      </c>
      <c r="I12" s="135" t="s">
        <v>429</v>
      </c>
      <c r="J12" s="62"/>
      <c r="K12" s="56"/>
      <c r="L12" s="38" t="s">
        <v>222</v>
      </c>
    </row>
    <row r="13" spans="1:13" s="39" customFormat="1" ht="173.25" customHeight="1" x14ac:dyDescent="0.25">
      <c r="A13" s="146"/>
      <c r="B13" s="14" t="s">
        <v>451</v>
      </c>
      <c r="C13" s="154" t="s">
        <v>450</v>
      </c>
      <c r="D13" s="146"/>
      <c r="E13" s="146"/>
      <c r="F13" s="146"/>
      <c r="G13" s="158"/>
      <c r="H13" s="146"/>
      <c r="I13" s="135"/>
      <c r="J13" s="146"/>
      <c r="K13" s="146"/>
      <c r="L13" s="38"/>
    </row>
    <row r="14" spans="1:13" s="39" customFormat="1" ht="342" x14ac:dyDescent="0.25">
      <c r="A14" s="56">
        <v>10</v>
      </c>
      <c r="B14" s="55" t="s">
        <v>370</v>
      </c>
      <c r="C14" s="56" t="s">
        <v>109</v>
      </c>
      <c r="D14" s="56" t="s">
        <v>133</v>
      </c>
      <c r="E14" s="56" t="s">
        <v>293</v>
      </c>
      <c r="F14" s="56" t="s">
        <v>220</v>
      </c>
      <c r="G14" s="161" t="s">
        <v>463</v>
      </c>
      <c r="H14" s="56" t="s">
        <v>430</v>
      </c>
      <c r="I14" s="132" t="s">
        <v>439</v>
      </c>
      <c r="J14" s="62"/>
      <c r="K14" s="56"/>
      <c r="L14" s="38" t="s">
        <v>224</v>
      </c>
    </row>
    <row r="15" spans="1:13" ht="229.5" customHeight="1" x14ac:dyDescent="0.25">
      <c r="A15" s="25">
        <v>11</v>
      </c>
      <c r="B15" s="152" t="s">
        <v>8</v>
      </c>
      <c r="C15" s="153" t="s">
        <v>95</v>
      </c>
      <c r="D15" s="37"/>
      <c r="E15" s="153" t="s">
        <v>292</v>
      </c>
      <c r="F15" s="37"/>
      <c r="G15" s="158" t="s">
        <v>464</v>
      </c>
      <c r="H15" s="5"/>
      <c r="I15" s="5"/>
      <c r="J15" s="5"/>
      <c r="K15" s="5"/>
      <c r="L15" s="29" t="s">
        <v>221</v>
      </c>
    </row>
    <row r="16" spans="1:13" ht="236.25" customHeight="1" x14ac:dyDescent="0.25">
      <c r="A16" s="25">
        <v>12</v>
      </c>
      <c r="B16" s="152" t="s">
        <v>10</v>
      </c>
      <c r="C16" s="153" t="s">
        <v>172</v>
      </c>
      <c r="D16" s="153" t="s">
        <v>183</v>
      </c>
      <c r="E16" s="153" t="s">
        <v>292</v>
      </c>
      <c r="F16" s="3"/>
      <c r="G16" s="158" t="s">
        <v>455</v>
      </c>
      <c r="H16" s="3"/>
      <c r="I16" s="3"/>
      <c r="J16" s="3"/>
      <c r="K16" s="3"/>
      <c r="L16" s="29" t="s">
        <v>221</v>
      </c>
    </row>
    <row r="17" spans="1:13" ht="351.75" customHeight="1" x14ac:dyDescent="0.25">
      <c r="A17" s="25">
        <v>13</v>
      </c>
      <c r="B17" s="152" t="s">
        <v>20</v>
      </c>
      <c r="C17" s="153" t="s">
        <v>100</v>
      </c>
      <c r="D17" s="153" t="s">
        <v>183</v>
      </c>
      <c r="E17" s="153" t="s">
        <v>296</v>
      </c>
      <c r="F17" s="153" t="s">
        <v>220</v>
      </c>
      <c r="G17" s="158" t="s">
        <v>465</v>
      </c>
      <c r="H17" s="32"/>
      <c r="I17" s="51"/>
      <c r="J17" s="60"/>
      <c r="K17" s="32"/>
      <c r="L17" s="29" t="s">
        <v>221</v>
      </c>
    </row>
    <row r="18" spans="1:13" s="39" customFormat="1" ht="132" customHeight="1" x14ac:dyDescent="0.25">
      <c r="A18" s="35">
        <v>14</v>
      </c>
      <c r="B18" s="36" t="s">
        <v>225</v>
      </c>
      <c r="C18" s="35" t="s">
        <v>101</v>
      </c>
      <c r="D18" s="35" t="s">
        <v>233</v>
      </c>
      <c r="E18" s="35" t="s">
        <v>297</v>
      </c>
      <c r="F18" s="35" t="s">
        <v>220</v>
      </c>
      <c r="G18" s="158" t="s">
        <v>247</v>
      </c>
      <c r="H18" s="42" t="s">
        <v>246</v>
      </c>
      <c r="I18" s="42"/>
      <c r="J18" s="42" t="s">
        <v>248</v>
      </c>
      <c r="K18" s="35" t="s">
        <v>244</v>
      </c>
      <c r="L18" s="38" t="s">
        <v>221</v>
      </c>
    </row>
    <row r="19" spans="1:13" s="39" customFormat="1" ht="169.5" customHeight="1" x14ac:dyDescent="0.25">
      <c r="A19" s="35">
        <v>15</v>
      </c>
      <c r="B19" s="36" t="s">
        <v>241</v>
      </c>
      <c r="C19" s="35" t="s">
        <v>99</v>
      </c>
      <c r="D19" s="35" t="s">
        <v>249</v>
      </c>
      <c r="E19" s="42" t="s">
        <v>298</v>
      </c>
      <c r="F19" s="35" t="s">
        <v>220</v>
      </c>
      <c r="G19" s="158" t="s">
        <v>434</v>
      </c>
      <c r="H19" s="35" t="s">
        <v>242</v>
      </c>
      <c r="I19" s="35"/>
      <c r="J19" s="62" t="s">
        <v>243</v>
      </c>
      <c r="K19" s="35" t="s">
        <v>244</v>
      </c>
      <c r="L19" s="43" t="s">
        <v>245</v>
      </c>
    </row>
    <row r="20" spans="1:13" s="39" customFormat="1" ht="277.5" customHeight="1" x14ac:dyDescent="0.25">
      <c r="A20" s="35">
        <v>16</v>
      </c>
      <c r="B20" s="36" t="s">
        <v>330</v>
      </c>
      <c r="C20" s="35" t="s">
        <v>119</v>
      </c>
      <c r="D20" s="37"/>
      <c r="E20" s="35" t="s">
        <v>218</v>
      </c>
      <c r="F20" s="35" t="s">
        <v>220</v>
      </c>
      <c r="G20" s="161" t="s">
        <v>454</v>
      </c>
      <c r="H20" s="35" t="s">
        <v>239</v>
      </c>
      <c r="I20" s="132" t="s">
        <v>435</v>
      </c>
      <c r="J20" s="37" t="s">
        <v>240</v>
      </c>
      <c r="K20" s="35" t="s">
        <v>236</v>
      </c>
      <c r="L20" s="38" t="s">
        <v>221</v>
      </c>
    </row>
    <row r="21" spans="1:13" s="39" customFormat="1" ht="63" customHeight="1" x14ac:dyDescent="0.25">
      <c r="A21" s="35">
        <v>17</v>
      </c>
      <c r="B21" s="36" t="s">
        <v>237</v>
      </c>
      <c r="C21" s="35" t="s">
        <v>211</v>
      </c>
      <c r="D21" s="35" t="s">
        <v>233</v>
      </c>
      <c r="E21" s="35" t="s">
        <v>218</v>
      </c>
      <c r="F21" s="35" t="s">
        <v>425</v>
      </c>
      <c r="G21" s="159" t="s">
        <v>233</v>
      </c>
      <c r="H21" s="35" t="s">
        <v>233</v>
      </c>
      <c r="I21" s="138" t="s">
        <v>233</v>
      </c>
      <c r="J21" s="37"/>
      <c r="K21" s="35" t="s">
        <v>236</v>
      </c>
      <c r="L21" s="38" t="s">
        <v>221</v>
      </c>
    </row>
    <row r="22" spans="1:13" s="39" customFormat="1" ht="63.75" customHeight="1" x14ac:dyDescent="0.25">
      <c r="A22" s="35">
        <v>18</v>
      </c>
      <c r="B22" s="36" t="s">
        <v>214</v>
      </c>
      <c r="C22" s="35" t="s">
        <v>212</v>
      </c>
      <c r="D22" s="35" t="s">
        <v>233</v>
      </c>
      <c r="E22" s="35" t="s">
        <v>218</v>
      </c>
      <c r="F22" s="141" t="s">
        <v>425</v>
      </c>
      <c r="G22" s="159" t="s">
        <v>233</v>
      </c>
      <c r="H22" s="35" t="s">
        <v>233</v>
      </c>
      <c r="I22" s="138" t="s">
        <v>233</v>
      </c>
      <c r="J22" s="37"/>
      <c r="K22" s="35" t="s">
        <v>236</v>
      </c>
      <c r="L22" s="38" t="s">
        <v>221</v>
      </c>
    </row>
    <row r="23" spans="1:13" s="39" customFormat="1" ht="63.75" customHeight="1" x14ac:dyDescent="0.25">
      <c r="A23" s="56">
        <v>20</v>
      </c>
      <c r="B23" s="55" t="s">
        <v>341</v>
      </c>
      <c r="C23" s="56" t="s">
        <v>340</v>
      </c>
      <c r="D23" s="56" t="s">
        <v>233</v>
      </c>
      <c r="E23" s="56" t="s">
        <v>342</v>
      </c>
      <c r="F23" s="56" t="s">
        <v>216</v>
      </c>
      <c r="G23" s="159"/>
      <c r="H23" s="56"/>
      <c r="I23" s="37"/>
      <c r="J23" s="37"/>
      <c r="K23" s="56"/>
      <c r="L23" s="38"/>
    </row>
    <row r="24" spans="1:13" s="39" customFormat="1" ht="63.75" customHeight="1" x14ac:dyDescent="0.25">
      <c r="A24" s="56">
        <v>21</v>
      </c>
      <c r="B24" s="55" t="s">
        <v>345</v>
      </c>
      <c r="C24" s="56" t="s">
        <v>343</v>
      </c>
      <c r="D24" s="56"/>
      <c r="E24" s="56"/>
      <c r="F24" s="56"/>
      <c r="G24" s="159" t="s">
        <v>346</v>
      </c>
      <c r="H24" s="56" t="s">
        <v>347</v>
      </c>
      <c r="I24" s="56" t="s">
        <v>347</v>
      </c>
      <c r="J24" s="37"/>
      <c r="K24" s="56"/>
      <c r="L24" s="38"/>
    </row>
    <row r="25" spans="1:13" ht="68.25" customHeight="1" x14ac:dyDescent="0.25">
      <c r="A25" s="153">
        <v>22</v>
      </c>
      <c r="B25" s="152" t="s">
        <v>299</v>
      </c>
      <c r="C25" s="153" t="s">
        <v>195</v>
      </c>
      <c r="D25" s="153"/>
      <c r="E25" s="153" t="s">
        <v>2</v>
      </c>
      <c r="F25" s="153"/>
      <c r="G25" s="158" t="s">
        <v>466</v>
      </c>
      <c r="H25" s="32"/>
      <c r="I25" s="51"/>
      <c r="J25" s="60"/>
      <c r="K25" s="32"/>
      <c r="L25" s="29"/>
    </row>
    <row r="26" spans="1:13" s="149" customFormat="1" ht="77.25" x14ac:dyDescent="0.25">
      <c r="A26" s="147">
        <v>23</v>
      </c>
      <c r="B26" s="14" t="s">
        <v>335</v>
      </c>
      <c r="C26" s="147" t="s">
        <v>126</v>
      </c>
      <c r="D26" s="147" t="s">
        <v>138</v>
      </c>
      <c r="E26" s="147" t="s">
        <v>2</v>
      </c>
      <c r="F26" s="147"/>
      <c r="G26" s="158" t="s">
        <v>456</v>
      </c>
      <c r="H26" s="153" t="s">
        <v>457</v>
      </c>
      <c r="I26" s="147"/>
      <c r="J26" s="147"/>
      <c r="K26" s="147"/>
      <c r="L26" s="148" t="s">
        <v>221</v>
      </c>
    </row>
    <row r="27" spans="1:13" ht="106.5" customHeight="1" x14ac:dyDescent="0.25">
      <c r="A27" s="151">
        <v>24</v>
      </c>
      <c r="B27" s="152" t="s">
        <v>444</v>
      </c>
      <c r="C27" s="153" t="s">
        <v>127</v>
      </c>
      <c r="D27" s="156" t="s">
        <v>133</v>
      </c>
      <c r="E27" s="157" t="s">
        <v>2</v>
      </c>
      <c r="F27" s="156"/>
      <c r="G27" s="158" t="s">
        <v>467</v>
      </c>
      <c r="H27" s="32"/>
      <c r="I27" s="52"/>
      <c r="J27" s="63"/>
      <c r="K27" s="34"/>
      <c r="L27" s="150" t="s">
        <v>226</v>
      </c>
      <c r="M27" t="s">
        <v>300</v>
      </c>
    </row>
    <row r="28" spans="1:13" ht="73.5" customHeight="1" x14ac:dyDescent="0.25">
      <c r="A28" s="103">
        <v>25</v>
      </c>
      <c r="B28" s="104" t="s">
        <v>301</v>
      </c>
      <c r="C28" s="105" t="s">
        <v>196</v>
      </c>
      <c r="D28" s="103"/>
      <c r="E28" s="103" t="s">
        <v>2</v>
      </c>
      <c r="F28" s="32"/>
      <c r="G28" s="158" t="s">
        <v>468</v>
      </c>
      <c r="H28" s="153" t="s">
        <v>458</v>
      </c>
      <c r="I28" s="126" t="s">
        <v>420</v>
      </c>
      <c r="J28" s="60"/>
      <c r="K28" s="32"/>
      <c r="L28" s="29"/>
    </row>
    <row r="29" spans="1:13" s="131" customFormat="1" ht="166.5" x14ac:dyDescent="0.25">
      <c r="A29" s="103">
        <v>26</v>
      </c>
      <c r="B29" s="104" t="s">
        <v>334</v>
      </c>
      <c r="C29" s="105" t="s">
        <v>128</v>
      </c>
      <c r="D29" s="103" t="s">
        <v>133</v>
      </c>
      <c r="E29" s="103" t="s">
        <v>2</v>
      </c>
      <c r="F29" s="112"/>
      <c r="G29" s="158" t="s">
        <v>459</v>
      </c>
      <c r="H29" s="112"/>
      <c r="I29" s="112"/>
      <c r="J29" s="112"/>
      <c r="K29" s="112"/>
      <c r="L29" s="130" t="s">
        <v>221</v>
      </c>
    </row>
    <row r="30" spans="1:13" s="107" customFormat="1" ht="80.25" customHeight="1" x14ac:dyDescent="0.25">
      <c r="A30" s="103">
        <v>27</v>
      </c>
      <c r="B30" s="104" t="s">
        <v>148</v>
      </c>
      <c r="C30" s="105" t="s">
        <v>106</v>
      </c>
      <c r="D30" s="103" t="s">
        <v>133</v>
      </c>
      <c r="E30" s="103" t="s">
        <v>304</v>
      </c>
      <c r="F30" s="103"/>
      <c r="G30" s="158" t="s">
        <v>460</v>
      </c>
      <c r="H30" s="103"/>
      <c r="I30" s="103"/>
      <c r="J30" s="103"/>
      <c r="K30" s="103"/>
      <c r="L30" s="106" t="s">
        <v>221</v>
      </c>
    </row>
    <row r="31" spans="1:13" ht="98.25" customHeight="1" x14ac:dyDescent="0.25">
      <c r="A31" s="104">
        <v>28</v>
      </c>
      <c r="B31" s="104" t="s">
        <v>302</v>
      </c>
      <c r="C31" s="104" t="s">
        <v>102</v>
      </c>
      <c r="D31" s="104" t="s">
        <v>138</v>
      </c>
      <c r="E31" s="104" t="s">
        <v>303</v>
      </c>
      <c r="F31" s="32"/>
      <c r="G31" s="158" t="s">
        <v>469</v>
      </c>
      <c r="H31" s="32"/>
      <c r="I31" s="51"/>
      <c r="J31" s="60"/>
      <c r="K31" s="32"/>
      <c r="L31" s="29" t="s">
        <v>221</v>
      </c>
    </row>
    <row r="32" spans="1:13" s="107" customFormat="1" ht="178.5" customHeight="1" x14ac:dyDescent="0.25">
      <c r="A32" s="103">
        <v>29</v>
      </c>
      <c r="B32" s="104" t="s">
        <v>344</v>
      </c>
      <c r="C32" s="103" t="s">
        <v>111</v>
      </c>
      <c r="D32" s="103" t="s">
        <v>133</v>
      </c>
      <c r="E32" s="103" t="s">
        <v>2</v>
      </c>
      <c r="F32" s="103"/>
      <c r="G32" s="158" t="s">
        <v>470</v>
      </c>
      <c r="H32" s="103"/>
      <c r="I32" s="103"/>
      <c r="J32" s="103"/>
      <c r="K32" s="103"/>
      <c r="L32" s="106" t="s">
        <v>221</v>
      </c>
    </row>
    <row r="33" spans="1:13" s="107" customFormat="1" ht="70.5" customHeight="1" x14ac:dyDescent="0.25">
      <c r="A33" s="103"/>
      <c r="B33" s="104" t="s">
        <v>446</v>
      </c>
      <c r="C33" s="103" t="s">
        <v>445</v>
      </c>
      <c r="D33" s="103"/>
      <c r="E33" s="103"/>
      <c r="F33" s="103"/>
      <c r="G33" s="162"/>
      <c r="H33" s="103"/>
      <c r="I33" s="103"/>
      <c r="J33" s="103"/>
      <c r="K33" s="103"/>
      <c r="L33" s="106"/>
    </row>
    <row r="34" spans="1:13" s="107" customFormat="1" ht="200.25" customHeight="1" x14ac:dyDescent="0.25">
      <c r="A34" s="103">
        <v>30</v>
      </c>
      <c r="B34" s="104" t="s">
        <v>474</v>
      </c>
      <c r="C34" s="103" t="s">
        <v>115</v>
      </c>
      <c r="D34" s="103" t="s">
        <v>133</v>
      </c>
      <c r="E34" s="103" t="s">
        <v>305</v>
      </c>
      <c r="F34" s="103"/>
      <c r="G34" s="158" t="s">
        <v>475</v>
      </c>
      <c r="H34" s="103"/>
      <c r="I34" s="103"/>
      <c r="J34" s="103"/>
      <c r="K34" s="103"/>
      <c r="L34" s="106" t="s">
        <v>221</v>
      </c>
    </row>
    <row r="35" spans="1:13" s="111" customFormat="1" ht="113.25" customHeight="1" x14ac:dyDescent="0.25">
      <c r="A35" s="108">
        <v>31</v>
      </c>
      <c r="B35" s="109" t="s">
        <v>48</v>
      </c>
      <c r="C35" s="108" t="s">
        <v>112</v>
      </c>
      <c r="D35" s="108" t="s">
        <v>133</v>
      </c>
      <c r="E35" s="108" t="s">
        <v>306</v>
      </c>
      <c r="F35" s="108"/>
      <c r="G35" s="158" t="s">
        <v>476</v>
      </c>
      <c r="H35" s="108"/>
      <c r="I35" s="108"/>
      <c r="J35" s="108"/>
      <c r="K35" s="108"/>
      <c r="L35" s="110" t="s">
        <v>221</v>
      </c>
    </row>
    <row r="36" spans="1:13" s="107" customFormat="1" ht="274.5" customHeight="1" x14ac:dyDescent="0.25">
      <c r="A36" s="103">
        <v>32</v>
      </c>
      <c r="B36" s="104" t="s">
        <v>77</v>
      </c>
      <c r="C36" s="103" t="s">
        <v>120</v>
      </c>
      <c r="D36" s="103" t="s">
        <v>133</v>
      </c>
      <c r="E36" s="103" t="s">
        <v>2</v>
      </c>
      <c r="F36" s="103"/>
      <c r="G36" s="176" t="s">
        <v>477</v>
      </c>
      <c r="H36" s="103"/>
      <c r="I36" s="103"/>
      <c r="J36" s="103"/>
      <c r="K36" s="103"/>
      <c r="L36" s="106" t="s">
        <v>221</v>
      </c>
    </row>
    <row r="37" spans="1:13" s="107" customFormat="1" ht="29.25" customHeight="1" x14ac:dyDescent="0.25">
      <c r="A37" s="103"/>
      <c r="B37" s="104"/>
      <c r="C37" s="103" t="s">
        <v>447</v>
      </c>
      <c r="D37" s="103"/>
      <c r="E37" s="103"/>
      <c r="F37" s="103"/>
      <c r="G37" s="162"/>
      <c r="H37" s="103"/>
      <c r="I37" s="103"/>
      <c r="J37" s="103"/>
      <c r="K37" s="103"/>
      <c r="L37" s="106"/>
    </row>
    <row r="38" spans="1:13" s="107" customFormat="1" ht="87.75" customHeight="1" x14ac:dyDescent="0.25">
      <c r="A38" s="103">
        <v>33</v>
      </c>
      <c r="B38" s="104" t="s">
        <v>333</v>
      </c>
      <c r="C38" s="103" t="s">
        <v>121</v>
      </c>
      <c r="D38" s="103" t="s">
        <v>133</v>
      </c>
      <c r="E38" s="103" t="s">
        <v>2</v>
      </c>
      <c r="F38" s="103"/>
      <c r="G38" s="176" t="s">
        <v>478</v>
      </c>
      <c r="H38" s="103"/>
      <c r="I38" s="103"/>
      <c r="J38" s="103"/>
      <c r="K38" s="103"/>
      <c r="L38" s="106" t="s">
        <v>222</v>
      </c>
    </row>
    <row r="39" spans="1:13" s="107" customFormat="1" ht="96.75" customHeight="1" x14ac:dyDescent="0.25">
      <c r="A39" s="103">
        <v>34</v>
      </c>
      <c r="B39" s="104" t="s">
        <v>205</v>
      </c>
      <c r="C39" s="103" t="s">
        <v>103</v>
      </c>
      <c r="D39" s="103" t="s">
        <v>133</v>
      </c>
      <c r="E39" s="103" t="s">
        <v>2</v>
      </c>
      <c r="F39" s="103"/>
      <c r="G39" s="176" t="s">
        <v>479</v>
      </c>
      <c r="H39" s="103"/>
      <c r="I39" s="103"/>
      <c r="J39" s="103"/>
      <c r="K39" s="103"/>
      <c r="L39" s="106" t="s">
        <v>222</v>
      </c>
    </row>
    <row r="40" spans="1:13" ht="30" x14ac:dyDescent="0.25">
      <c r="A40" s="25">
        <v>35</v>
      </c>
      <c r="B40" s="14" t="s">
        <v>4</v>
      </c>
      <c r="C40" s="25" t="s">
        <v>93</v>
      </c>
      <c r="D40" s="5"/>
      <c r="E40" s="45" t="s">
        <v>2</v>
      </c>
      <c r="F40" s="5"/>
      <c r="G40" s="163"/>
      <c r="H40" s="5"/>
      <c r="I40" s="5"/>
      <c r="J40" s="5"/>
      <c r="K40" s="5"/>
      <c r="L40" s="29" t="s">
        <v>221</v>
      </c>
    </row>
    <row r="41" spans="1:13" s="107" customFormat="1" ht="129" customHeight="1" x14ac:dyDescent="0.25">
      <c r="A41" s="103">
        <v>36</v>
      </c>
      <c r="B41" s="104" t="s">
        <v>134</v>
      </c>
      <c r="C41" s="103" t="s">
        <v>94</v>
      </c>
      <c r="D41" s="103" t="s">
        <v>133</v>
      </c>
      <c r="E41" s="103" t="s">
        <v>304</v>
      </c>
      <c r="F41" s="103"/>
      <c r="G41" s="176" t="s">
        <v>480</v>
      </c>
      <c r="H41" s="103"/>
      <c r="I41" s="103"/>
      <c r="J41" s="103"/>
      <c r="K41" s="103"/>
      <c r="L41" s="106" t="s">
        <v>221</v>
      </c>
    </row>
    <row r="42" spans="1:13" s="107" customFormat="1" ht="188.25" customHeight="1" x14ac:dyDescent="0.25">
      <c r="A42" s="103">
        <v>37</v>
      </c>
      <c r="B42" s="104" t="s">
        <v>348</v>
      </c>
      <c r="C42" s="103" t="s">
        <v>110</v>
      </c>
      <c r="D42" s="103" t="s">
        <v>133</v>
      </c>
      <c r="E42" s="103" t="s">
        <v>303</v>
      </c>
      <c r="F42" s="103"/>
      <c r="G42" s="176" t="s">
        <v>481</v>
      </c>
      <c r="H42" s="103"/>
      <c r="I42" s="103"/>
      <c r="J42" s="103"/>
      <c r="K42" s="103"/>
      <c r="L42" s="106" t="s">
        <v>221</v>
      </c>
    </row>
    <row r="43" spans="1:13" s="107" customFormat="1" ht="97.5" customHeight="1" x14ac:dyDescent="0.25">
      <c r="A43" s="103"/>
      <c r="B43" s="104" t="s">
        <v>486</v>
      </c>
      <c r="C43" s="21" t="s">
        <v>487</v>
      </c>
      <c r="D43" s="103"/>
      <c r="E43" s="103"/>
      <c r="F43" s="103"/>
      <c r="G43" s="176" t="s">
        <v>488</v>
      </c>
      <c r="H43" s="103"/>
      <c r="I43" s="103"/>
      <c r="J43" s="103"/>
      <c r="K43" s="103"/>
      <c r="L43" s="106"/>
    </row>
    <row r="44" spans="1:13" s="107" customFormat="1" ht="266.25" customHeight="1" x14ac:dyDescent="0.25">
      <c r="A44" s="103"/>
      <c r="B44" s="47" t="s">
        <v>485</v>
      </c>
      <c r="C44" s="21" t="s">
        <v>484</v>
      </c>
      <c r="D44" s="103"/>
      <c r="E44" s="103"/>
      <c r="F44" s="103"/>
      <c r="G44" s="176" t="s">
        <v>489</v>
      </c>
      <c r="H44" s="103"/>
      <c r="I44" s="103"/>
      <c r="J44" s="103"/>
      <c r="K44" s="103"/>
      <c r="L44" s="106"/>
    </row>
    <row r="45" spans="1:13" ht="142.5" customHeight="1" x14ac:dyDescent="0.25">
      <c r="A45" s="21">
        <v>38</v>
      </c>
      <c r="B45" s="47" t="s">
        <v>86</v>
      </c>
      <c r="C45" s="21" t="s">
        <v>129</v>
      </c>
      <c r="D45" s="21" t="s">
        <v>138</v>
      </c>
      <c r="E45" s="21" t="s">
        <v>35</v>
      </c>
      <c r="F45" s="33"/>
      <c r="G45" s="176" t="s">
        <v>482</v>
      </c>
      <c r="H45" s="33"/>
      <c r="I45" s="53"/>
      <c r="J45" s="64"/>
      <c r="K45" s="33"/>
      <c r="L45" s="29" t="s">
        <v>221</v>
      </c>
    </row>
    <row r="46" spans="1:13" ht="35.25" customHeight="1" x14ac:dyDescent="0.25">
      <c r="A46" s="25">
        <v>39</v>
      </c>
      <c r="B46" s="26" t="s">
        <v>37</v>
      </c>
      <c r="C46" s="25" t="s">
        <v>105</v>
      </c>
      <c r="D46" s="5"/>
      <c r="E46" s="45" t="s">
        <v>35</v>
      </c>
      <c r="F46" s="5"/>
      <c r="G46" s="163" t="s">
        <v>483</v>
      </c>
      <c r="H46" s="5"/>
      <c r="I46" s="5"/>
      <c r="J46" s="5"/>
      <c r="K46" s="5"/>
      <c r="L46" s="29" t="s">
        <v>221</v>
      </c>
      <c r="M46" t="s">
        <v>307</v>
      </c>
    </row>
    <row r="47" spans="1:13" s="49" customFormat="1" ht="79.5" customHeight="1" x14ac:dyDescent="0.25">
      <c r="A47" s="21">
        <v>40</v>
      </c>
      <c r="B47" s="47" t="s">
        <v>39</v>
      </c>
      <c r="C47" s="21" t="s">
        <v>107</v>
      </c>
      <c r="D47" s="21" t="s">
        <v>138</v>
      </c>
      <c r="E47" s="21" t="s">
        <v>308</v>
      </c>
      <c r="F47" s="21"/>
      <c r="G47" s="165" t="s">
        <v>490</v>
      </c>
      <c r="H47" s="21"/>
      <c r="I47" s="21"/>
      <c r="J47" s="21"/>
      <c r="K47" s="21"/>
      <c r="L47" s="48" t="s">
        <v>222</v>
      </c>
    </row>
    <row r="48" spans="1:13" s="117" customFormat="1" ht="144.75" customHeight="1" x14ac:dyDescent="0.25">
      <c r="A48" s="113">
        <v>41</v>
      </c>
      <c r="B48" s="114" t="s">
        <v>285</v>
      </c>
      <c r="C48" s="113" t="s">
        <v>284</v>
      </c>
      <c r="D48" s="113" t="s">
        <v>233</v>
      </c>
      <c r="E48" s="113" t="s">
        <v>278</v>
      </c>
      <c r="F48" s="115" t="s">
        <v>286</v>
      </c>
      <c r="G48" s="166" t="s">
        <v>288</v>
      </c>
      <c r="H48" s="115" t="s">
        <v>287</v>
      </c>
      <c r="I48" s="115"/>
      <c r="J48" s="115"/>
      <c r="K48" s="115"/>
      <c r="L48" s="116"/>
    </row>
    <row r="49" spans="1:13" s="122" customFormat="1" ht="114.75" x14ac:dyDescent="0.25">
      <c r="A49" s="118">
        <v>42</v>
      </c>
      <c r="B49" s="119" t="s">
        <v>79</v>
      </c>
      <c r="C49" s="120" t="s">
        <v>122</v>
      </c>
      <c r="D49" s="118" t="s">
        <v>173</v>
      </c>
      <c r="E49" s="118" t="s">
        <v>309</v>
      </c>
      <c r="F49" s="118"/>
      <c r="G49" s="177" t="s">
        <v>492</v>
      </c>
      <c r="H49" s="118" t="s">
        <v>491</v>
      </c>
      <c r="I49" s="118"/>
      <c r="J49" s="118"/>
      <c r="K49" s="118"/>
      <c r="L49" s="121" t="s">
        <v>221</v>
      </c>
      <c r="M49" s="122" t="s">
        <v>321</v>
      </c>
    </row>
    <row r="50" spans="1:13" s="124" customFormat="1" ht="89.25" x14ac:dyDescent="0.25">
      <c r="A50" s="113">
        <v>43</v>
      </c>
      <c r="B50" s="114" t="s">
        <v>52</v>
      </c>
      <c r="C50" s="113" t="s">
        <v>114</v>
      </c>
      <c r="D50" s="113" t="s">
        <v>440</v>
      </c>
      <c r="E50" s="113" t="s">
        <v>278</v>
      </c>
      <c r="F50" s="113" t="s">
        <v>220</v>
      </c>
      <c r="G50" s="167" t="s">
        <v>281</v>
      </c>
      <c r="H50" s="113" t="s">
        <v>280</v>
      </c>
      <c r="I50" s="113"/>
      <c r="J50" s="113" t="s">
        <v>279</v>
      </c>
      <c r="K50" s="113" t="s">
        <v>235</v>
      </c>
      <c r="L50" s="123" t="s">
        <v>222</v>
      </c>
    </row>
    <row r="51" spans="1:13" s="124" customFormat="1" ht="84" customHeight="1" x14ac:dyDescent="0.25">
      <c r="A51" s="113">
        <v>44</v>
      </c>
      <c r="B51" s="114" t="s">
        <v>80</v>
      </c>
      <c r="C51" s="113" t="s">
        <v>123</v>
      </c>
      <c r="D51" s="125"/>
      <c r="E51" s="113" t="s">
        <v>309</v>
      </c>
      <c r="F51" s="125"/>
      <c r="G51" s="178" t="s">
        <v>493</v>
      </c>
      <c r="H51" s="125"/>
      <c r="I51" s="125"/>
      <c r="J51" s="125"/>
      <c r="K51" s="125"/>
      <c r="L51" s="123" t="s">
        <v>221</v>
      </c>
    </row>
    <row r="52" spans="1:13" s="124" customFormat="1" ht="30" x14ac:dyDescent="0.25">
      <c r="A52" s="113">
        <v>45</v>
      </c>
      <c r="B52" s="114" t="s">
        <v>81</v>
      </c>
      <c r="C52" s="113" t="s">
        <v>124</v>
      </c>
      <c r="D52" s="113" t="s">
        <v>173</v>
      </c>
      <c r="E52" s="113" t="s">
        <v>309</v>
      </c>
      <c r="F52" s="113"/>
      <c r="G52" s="177" t="s">
        <v>494</v>
      </c>
      <c r="H52" s="113"/>
      <c r="I52" s="113"/>
      <c r="J52" s="113"/>
      <c r="K52" s="113"/>
      <c r="L52" s="123" t="s">
        <v>222</v>
      </c>
    </row>
    <row r="53" spans="1:13" s="124" customFormat="1" ht="94.5" customHeight="1" x14ac:dyDescent="0.25">
      <c r="A53" s="113">
        <v>46</v>
      </c>
      <c r="B53" s="114" t="s">
        <v>349</v>
      </c>
      <c r="C53" s="113" t="s">
        <v>125</v>
      </c>
      <c r="D53" s="113" t="s">
        <v>173</v>
      </c>
      <c r="E53" s="113" t="s">
        <v>278</v>
      </c>
      <c r="F53" s="113" t="s">
        <v>220</v>
      </c>
      <c r="G53" s="177" t="s">
        <v>282</v>
      </c>
      <c r="H53" s="113" t="s">
        <v>283</v>
      </c>
      <c r="I53" s="113"/>
      <c r="J53" s="113"/>
      <c r="K53" s="113"/>
      <c r="L53" s="123" t="s">
        <v>222</v>
      </c>
    </row>
    <row r="54" spans="1:13" s="124" customFormat="1" ht="30" x14ac:dyDescent="0.25">
      <c r="A54" s="113">
        <v>47</v>
      </c>
      <c r="B54" s="114" t="s">
        <v>318</v>
      </c>
      <c r="C54" s="113" t="s">
        <v>317</v>
      </c>
      <c r="D54" s="113"/>
      <c r="E54" s="113"/>
      <c r="F54" s="113"/>
      <c r="G54" s="167" t="s">
        <v>495</v>
      </c>
      <c r="H54" s="113"/>
      <c r="I54" s="113"/>
      <c r="J54" s="113"/>
      <c r="K54" s="113"/>
      <c r="L54" s="123"/>
    </row>
    <row r="55" spans="1:13" s="124" customFormat="1" ht="39.75" customHeight="1" x14ac:dyDescent="0.25">
      <c r="A55" s="113"/>
      <c r="B55" s="114" t="s">
        <v>449</v>
      </c>
      <c r="C55" s="113" t="s">
        <v>448</v>
      </c>
      <c r="D55" s="113"/>
      <c r="E55" s="113"/>
      <c r="F55" s="113"/>
      <c r="G55" s="168" t="s">
        <v>233</v>
      </c>
      <c r="H55" s="113"/>
      <c r="I55" s="113"/>
      <c r="J55" s="113"/>
      <c r="K55" s="113"/>
      <c r="L55" s="123"/>
    </row>
    <row r="56" spans="1:13" ht="120.75" customHeight="1" x14ac:dyDescent="0.25">
      <c r="A56" s="67">
        <v>48</v>
      </c>
      <c r="B56" s="68" t="s">
        <v>332</v>
      </c>
      <c r="C56" s="67" t="s">
        <v>207</v>
      </c>
      <c r="D56" s="67"/>
      <c r="E56" s="67" t="s">
        <v>310</v>
      </c>
      <c r="F56" s="32"/>
      <c r="G56" s="179" t="s">
        <v>394</v>
      </c>
      <c r="H56" s="32"/>
      <c r="I56" s="51"/>
      <c r="J56" s="60"/>
      <c r="K56" s="32"/>
      <c r="L56" s="29"/>
    </row>
    <row r="57" spans="1:13" ht="186.75" customHeight="1" x14ac:dyDescent="0.25">
      <c r="A57" s="71">
        <v>49</v>
      </c>
      <c r="B57" s="72" t="s">
        <v>380</v>
      </c>
      <c r="C57" s="71" t="s">
        <v>379</v>
      </c>
      <c r="D57" s="71" t="s">
        <v>220</v>
      </c>
      <c r="E57" s="71" t="s">
        <v>310</v>
      </c>
      <c r="F57" s="66"/>
      <c r="G57" s="169" t="s">
        <v>381</v>
      </c>
      <c r="H57" s="66"/>
      <c r="I57" s="66"/>
      <c r="J57" s="66"/>
      <c r="K57" s="66"/>
      <c r="L57" s="29"/>
    </row>
    <row r="58" spans="1:13" s="39" customFormat="1" ht="92.25" customHeight="1" x14ac:dyDescent="0.25">
      <c r="A58" s="62">
        <v>50</v>
      </c>
      <c r="B58" s="61" t="s">
        <v>369</v>
      </c>
      <c r="C58" s="62" t="s">
        <v>367</v>
      </c>
      <c r="D58" s="62" t="s">
        <v>368</v>
      </c>
      <c r="E58" s="62" t="s">
        <v>376</v>
      </c>
      <c r="F58" s="62"/>
      <c r="G58" s="159" t="s">
        <v>233</v>
      </c>
      <c r="H58" s="62"/>
      <c r="I58" s="138" t="s">
        <v>233</v>
      </c>
      <c r="J58" s="62"/>
      <c r="K58" s="62"/>
      <c r="L58" s="38"/>
    </row>
    <row r="59" spans="1:13" s="70" customFormat="1" ht="51.75" customHeight="1" x14ac:dyDescent="0.25">
      <c r="A59" s="67">
        <v>51</v>
      </c>
      <c r="B59" s="68" t="s">
        <v>373</v>
      </c>
      <c r="C59" s="67" t="s">
        <v>374</v>
      </c>
      <c r="D59" s="67" t="s">
        <v>368</v>
      </c>
      <c r="E59" s="67" t="s">
        <v>375</v>
      </c>
      <c r="F59" s="67"/>
      <c r="G59" s="170"/>
      <c r="H59" s="67"/>
      <c r="I59" s="67"/>
      <c r="J59" s="67"/>
      <c r="K59" s="67"/>
      <c r="L59" s="69"/>
    </row>
    <row r="60" spans="1:13" s="70" customFormat="1" ht="159.75" customHeight="1" x14ac:dyDescent="0.25">
      <c r="A60" s="67">
        <v>52</v>
      </c>
      <c r="B60" s="68" t="s">
        <v>28</v>
      </c>
      <c r="C60" s="67" t="s">
        <v>90</v>
      </c>
      <c r="D60" s="67" t="s">
        <v>133</v>
      </c>
      <c r="E60" s="67" t="s">
        <v>310</v>
      </c>
      <c r="F60" s="67"/>
      <c r="G60" s="170" t="s">
        <v>471</v>
      </c>
      <c r="H60" s="67" t="s">
        <v>378</v>
      </c>
      <c r="I60" s="142" t="s">
        <v>441</v>
      </c>
      <c r="J60" s="67"/>
      <c r="K60" s="67"/>
      <c r="L60" s="69" t="s">
        <v>221</v>
      </c>
    </row>
    <row r="61" spans="1:13" s="70" customFormat="1" ht="64.5" x14ac:dyDescent="0.25">
      <c r="A61" s="67">
        <v>53</v>
      </c>
      <c r="B61" s="68" t="s">
        <v>31</v>
      </c>
      <c r="C61" s="67" t="s">
        <v>92</v>
      </c>
      <c r="D61" s="71" t="s">
        <v>220</v>
      </c>
      <c r="E61" s="67" t="s">
        <v>310</v>
      </c>
      <c r="F61" s="74"/>
      <c r="G61" s="171" t="s">
        <v>472</v>
      </c>
      <c r="H61" s="71" t="s">
        <v>442</v>
      </c>
      <c r="I61" s="137" t="s">
        <v>423</v>
      </c>
      <c r="J61" s="74"/>
      <c r="K61" s="74"/>
      <c r="L61" s="69" t="s">
        <v>222</v>
      </c>
    </row>
    <row r="62" spans="1:13" ht="134.25" customHeight="1" x14ac:dyDescent="0.25">
      <c r="A62" s="67">
        <v>54</v>
      </c>
      <c r="B62" s="68" t="s">
        <v>331</v>
      </c>
      <c r="C62" s="67" t="s">
        <v>88</v>
      </c>
      <c r="D62" s="74"/>
      <c r="E62" s="67" t="s">
        <v>310</v>
      </c>
      <c r="F62" s="5"/>
      <c r="G62" s="171" t="s">
        <v>393</v>
      </c>
      <c r="H62" s="5"/>
      <c r="I62" s="76" t="s">
        <v>422</v>
      </c>
      <c r="J62" s="5"/>
      <c r="K62" s="5"/>
      <c r="L62" s="29" t="s">
        <v>222</v>
      </c>
    </row>
    <row r="63" spans="1:13" s="70" customFormat="1" ht="30" x14ac:dyDescent="0.25">
      <c r="A63" s="67">
        <v>55</v>
      </c>
      <c r="B63" s="68" t="s">
        <v>26</v>
      </c>
      <c r="C63" s="67" t="s">
        <v>89</v>
      </c>
      <c r="D63" s="67" t="s">
        <v>133</v>
      </c>
      <c r="E63" s="67" t="s">
        <v>310</v>
      </c>
      <c r="F63" s="67"/>
      <c r="G63" s="170" t="s">
        <v>233</v>
      </c>
      <c r="H63" s="67"/>
      <c r="I63" s="67"/>
      <c r="J63" s="67"/>
      <c r="K63" s="67"/>
      <c r="L63" s="69" t="s">
        <v>221</v>
      </c>
    </row>
    <row r="64" spans="1:13" s="129" customFormat="1" ht="45" x14ac:dyDescent="0.25">
      <c r="A64" s="126">
        <v>56</v>
      </c>
      <c r="B64" s="127" t="s">
        <v>65</v>
      </c>
      <c r="C64" s="126" t="s">
        <v>188</v>
      </c>
      <c r="D64" s="126" t="s">
        <v>180</v>
      </c>
      <c r="E64" s="126" t="s">
        <v>311</v>
      </c>
      <c r="F64" s="126"/>
      <c r="G64" s="172"/>
      <c r="H64" s="126"/>
      <c r="I64" s="126"/>
      <c r="J64" s="126"/>
      <c r="K64" s="126"/>
      <c r="L64" s="128" t="s">
        <v>221</v>
      </c>
    </row>
    <row r="65" spans="1:13" ht="30" x14ac:dyDescent="0.25">
      <c r="A65" s="75">
        <v>57</v>
      </c>
      <c r="B65" s="77" t="s">
        <v>388</v>
      </c>
      <c r="C65" s="142" t="s">
        <v>91</v>
      </c>
      <c r="D65" s="76">
        <v>0</v>
      </c>
      <c r="E65" s="76" t="s">
        <v>310</v>
      </c>
      <c r="F65" s="75"/>
      <c r="G65" s="170" t="s">
        <v>389</v>
      </c>
      <c r="H65" s="75"/>
      <c r="I65" s="76" t="s">
        <v>389</v>
      </c>
      <c r="J65" s="75"/>
      <c r="K65" s="75"/>
      <c r="L65" s="29"/>
    </row>
    <row r="66" spans="1:13" s="70" customFormat="1" ht="290.25" customHeight="1" x14ac:dyDescent="0.25">
      <c r="A66" s="67">
        <v>58</v>
      </c>
      <c r="B66" s="68" t="s">
        <v>30</v>
      </c>
      <c r="C66" s="67" t="s">
        <v>91</v>
      </c>
      <c r="D66" s="67" t="s">
        <v>133</v>
      </c>
      <c r="E66" s="67" t="s">
        <v>310</v>
      </c>
      <c r="F66" s="67"/>
      <c r="G66" s="170" t="s">
        <v>421</v>
      </c>
      <c r="H66" s="67" t="s">
        <v>392</v>
      </c>
      <c r="I66" s="136" t="s">
        <v>387</v>
      </c>
      <c r="J66" s="67"/>
      <c r="K66" s="67"/>
      <c r="L66" s="69" t="s">
        <v>222</v>
      </c>
    </row>
    <row r="67" spans="1:13" s="70" customFormat="1" ht="59.25" customHeight="1" x14ac:dyDescent="0.25">
      <c r="A67" s="67">
        <v>59</v>
      </c>
      <c r="B67" s="88" t="s">
        <v>400</v>
      </c>
      <c r="C67" s="71" t="s">
        <v>377</v>
      </c>
      <c r="D67" s="67" t="s">
        <v>220</v>
      </c>
      <c r="E67" s="67"/>
      <c r="F67" s="67"/>
      <c r="G67" s="170"/>
      <c r="H67" s="67"/>
      <c r="I67" s="67"/>
      <c r="J67" s="67"/>
      <c r="K67" s="67"/>
      <c r="L67" s="69"/>
    </row>
    <row r="68" spans="1:13" s="70" customFormat="1" ht="59.25" hidden="1" customHeight="1" x14ac:dyDescent="0.25">
      <c r="A68" s="81"/>
      <c r="B68" s="83" t="s">
        <v>396</v>
      </c>
      <c r="C68" s="84" t="s">
        <v>395</v>
      </c>
      <c r="D68" s="84" t="s">
        <v>220</v>
      </c>
      <c r="E68" s="81"/>
      <c r="F68" s="81"/>
      <c r="G68" s="170"/>
      <c r="H68" s="81"/>
      <c r="I68" s="81"/>
      <c r="J68" s="81"/>
      <c r="K68" s="81"/>
      <c r="L68" s="69"/>
    </row>
    <row r="69" spans="1:13" ht="30" x14ac:dyDescent="0.25">
      <c r="A69" s="25">
        <v>60</v>
      </c>
      <c r="B69" s="82" t="s">
        <v>312</v>
      </c>
      <c r="C69" s="81" t="s">
        <v>202</v>
      </c>
      <c r="D69" s="5"/>
      <c r="E69" s="45" t="s">
        <v>310</v>
      </c>
      <c r="F69" s="5"/>
      <c r="G69" s="163"/>
      <c r="H69" s="5"/>
      <c r="I69" s="5"/>
      <c r="J69" s="5"/>
      <c r="K69" s="5"/>
      <c r="L69" s="29"/>
    </row>
    <row r="70" spans="1:13" ht="30" x14ac:dyDescent="0.25">
      <c r="A70" s="25">
        <v>61</v>
      </c>
      <c r="B70" s="89" t="s">
        <v>57</v>
      </c>
      <c r="C70" s="90" t="s">
        <v>116</v>
      </c>
      <c r="D70" s="91"/>
      <c r="E70" s="90" t="s">
        <v>314</v>
      </c>
      <c r="F70" s="16"/>
      <c r="G70" s="173"/>
      <c r="H70" s="16"/>
      <c r="I70" s="16"/>
      <c r="J70" s="16"/>
      <c r="K70" s="16"/>
      <c r="L70" s="29" t="s">
        <v>221</v>
      </c>
    </row>
    <row r="71" spans="1:13" ht="37.5" customHeight="1" x14ac:dyDescent="0.25">
      <c r="A71" s="25">
        <v>62</v>
      </c>
      <c r="B71" s="14" t="s">
        <v>50</v>
      </c>
      <c r="C71" s="28"/>
      <c r="D71" s="28" t="s">
        <v>191</v>
      </c>
      <c r="E71" s="28" t="s">
        <v>313</v>
      </c>
      <c r="F71" s="33"/>
      <c r="G71" s="164"/>
      <c r="H71" s="33"/>
      <c r="I71" s="53"/>
      <c r="J71" s="64"/>
      <c r="K71" s="33"/>
      <c r="L71" s="29" t="s">
        <v>221</v>
      </c>
    </row>
    <row r="72" spans="1:13" ht="37.5" customHeight="1" x14ac:dyDescent="0.25">
      <c r="A72" s="45">
        <v>63</v>
      </c>
      <c r="B72" s="14" t="s">
        <v>322</v>
      </c>
      <c r="C72" s="46" t="s">
        <v>319</v>
      </c>
      <c r="D72" s="46"/>
      <c r="E72" s="46"/>
      <c r="F72" s="46"/>
      <c r="G72" s="164"/>
      <c r="H72" s="46"/>
      <c r="I72" s="53"/>
      <c r="J72" s="64"/>
      <c r="K72" s="46"/>
      <c r="L72" s="29"/>
    </row>
    <row r="73" spans="1:13" ht="37.5" customHeight="1" x14ac:dyDescent="0.25">
      <c r="A73" s="45">
        <v>64</v>
      </c>
      <c r="B73" s="14" t="s">
        <v>323</v>
      </c>
      <c r="C73" s="46" t="s">
        <v>320</v>
      </c>
      <c r="D73" s="46"/>
      <c r="E73" s="46"/>
      <c r="F73" s="46"/>
      <c r="G73" s="164"/>
      <c r="H73" s="46"/>
      <c r="I73" s="53"/>
      <c r="J73" s="64"/>
      <c r="K73" s="46"/>
      <c r="L73" s="29"/>
    </row>
    <row r="74" spans="1:13" s="70" customFormat="1" ht="30" x14ac:dyDescent="0.25">
      <c r="A74" s="71">
        <v>65</v>
      </c>
      <c r="B74" s="72" t="s">
        <v>382</v>
      </c>
      <c r="C74" s="71" t="s">
        <v>383</v>
      </c>
      <c r="D74" s="74"/>
      <c r="E74" s="73" t="s">
        <v>384</v>
      </c>
      <c r="F74" s="74"/>
      <c r="G74" s="171"/>
      <c r="H74" s="74"/>
      <c r="I74" s="78"/>
      <c r="J74" s="78"/>
      <c r="K74" s="78"/>
      <c r="L74" s="79"/>
    </row>
    <row r="75" spans="1:13" s="70" customFormat="1" ht="159" customHeight="1" x14ac:dyDescent="0.25">
      <c r="A75" s="142">
        <v>66</v>
      </c>
      <c r="B75" s="143" t="s">
        <v>227</v>
      </c>
      <c r="C75" s="142" t="s">
        <v>104</v>
      </c>
      <c r="D75" s="67" t="s">
        <v>133</v>
      </c>
      <c r="E75" s="145" t="s">
        <v>316</v>
      </c>
      <c r="F75" s="67"/>
      <c r="G75" s="174" t="s">
        <v>473</v>
      </c>
      <c r="H75" s="67"/>
      <c r="I75" s="139"/>
      <c r="J75" s="139"/>
      <c r="K75" s="139"/>
      <c r="L75" s="144" t="s">
        <v>222</v>
      </c>
      <c r="M75" s="70" t="s">
        <v>315</v>
      </c>
    </row>
    <row r="76" spans="1:13" s="70" customFormat="1" ht="30" x14ac:dyDescent="0.25">
      <c r="A76" s="85">
        <v>67</v>
      </c>
      <c r="B76" s="82" t="s">
        <v>398</v>
      </c>
      <c r="C76" s="80" t="s">
        <v>397</v>
      </c>
      <c r="D76" s="81" t="s">
        <v>399</v>
      </c>
      <c r="E76" s="81" t="s">
        <v>310</v>
      </c>
      <c r="F76" s="81"/>
      <c r="G76" s="170" t="s">
        <v>233</v>
      </c>
      <c r="H76" s="139"/>
      <c r="I76" s="139"/>
      <c r="J76" s="139"/>
      <c r="K76" s="139"/>
      <c r="L76" s="86"/>
    </row>
    <row r="77" spans="1:13" x14ac:dyDescent="0.25">
      <c r="C77" s="87"/>
    </row>
  </sheetData>
  <mergeCells count="4">
    <mergeCell ref="F1:F2"/>
    <mergeCell ref="A1:A2"/>
    <mergeCell ref="B1:C1"/>
    <mergeCell ref="E1:E2"/>
  </mergeCells>
  <pageMargins left="0.7" right="0.7" top="0.75" bottom="0.75" header="0.3" footer="0.3"/>
  <pageSetup scale="73" orientation="landscape" r:id="rId1"/>
  <rowBreaks count="1" manualBreakCount="1">
    <brk id="13" max="1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1"/>
  <sheetViews>
    <sheetView showGridLines="0" zoomScale="120" zoomScaleNormal="120" workbookViewId="0">
      <selection activeCell="A103" sqref="A103:G103"/>
    </sheetView>
  </sheetViews>
  <sheetFormatPr baseColWidth="10" defaultRowHeight="15" x14ac:dyDescent="0.25"/>
  <sheetData>
    <row r="2" spans="3:7" x14ac:dyDescent="0.25">
      <c r="C2" s="249" t="s">
        <v>413</v>
      </c>
      <c r="D2" s="249"/>
      <c r="E2" s="97" t="s">
        <v>414</v>
      </c>
      <c r="F2" s="29" t="s">
        <v>416</v>
      </c>
      <c r="G2" s="101">
        <v>43105</v>
      </c>
    </row>
    <row r="3" spans="3:7" ht="30" x14ac:dyDescent="0.25">
      <c r="C3" s="249"/>
      <c r="D3" s="249"/>
      <c r="E3" s="97" t="s">
        <v>415</v>
      </c>
      <c r="F3" s="102" t="s">
        <v>417</v>
      </c>
      <c r="G3" s="102" t="s">
        <v>418</v>
      </c>
    </row>
    <row r="4" spans="3:7" s="95" customFormat="1" ht="7.5" customHeight="1" x14ac:dyDescent="0.25">
      <c r="C4" s="94"/>
      <c r="D4" s="94"/>
      <c r="E4" s="94"/>
    </row>
    <row r="5" spans="3:7" x14ac:dyDescent="0.25">
      <c r="C5" s="247" t="s">
        <v>411</v>
      </c>
      <c r="D5" s="247"/>
      <c r="E5" s="247"/>
      <c r="F5" s="247"/>
      <c r="G5" s="250" t="s">
        <v>412</v>
      </c>
    </row>
    <row r="6" spans="3:7" ht="30" x14ac:dyDescent="0.25">
      <c r="C6" s="97" t="s">
        <v>406</v>
      </c>
      <c r="D6" s="99" t="s">
        <v>408</v>
      </c>
      <c r="E6" s="99" t="s">
        <v>409</v>
      </c>
      <c r="F6" s="99" t="s">
        <v>410</v>
      </c>
      <c r="G6" s="251"/>
    </row>
    <row r="7" spans="3:7" x14ac:dyDescent="0.25">
      <c r="C7" s="249" t="s">
        <v>402</v>
      </c>
      <c r="D7" s="97">
        <v>224</v>
      </c>
      <c r="E7" s="254">
        <f>((D7+D8)/2)/100</f>
        <v>2.2675000000000001</v>
      </c>
      <c r="F7" s="254">
        <f>(E7*E9*E11)</f>
        <v>15.200367650000002</v>
      </c>
      <c r="G7" s="248">
        <f>F7-G17</f>
        <v>14.834463650000002</v>
      </c>
    </row>
    <row r="8" spans="3:7" x14ac:dyDescent="0.25">
      <c r="C8" s="249"/>
      <c r="D8" s="97">
        <v>229.5</v>
      </c>
      <c r="E8" s="254"/>
      <c r="F8" s="254"/>
      <c r="G8" s="248"/>
    </row>
    <row r="9" spans="3:7" x14ac:dyDescent="0.25">
      <c r="C9" s="249" t="s">
        <v>403</v>
      </c>
      <c r="D9" s="97">
        <v>448.5</v>
      </c>
      <c r="E9" s="254">
        <f>((D9+D10)/2)/100</f>
        <v>4.4850000000000003</v>
      </c>
      <c r="F9" s="254"/>
      <c r="G9" s="248"/>
    </row>
    <row r="10" spans="3:7" x14ac:dyDescent="0.25">
      <c r="C10" s="249"/>
      <c r="D10" s="97">
        <v>448.5</v>
      </c>
      <c r="E10" s="254"/>
      <c r="F10" s="254"/>
      <c r="G10" s="248"/>
    </row>
    <row r="11" spans="3:7" x14ac:dyDescent="0.25">
      <c r="C11" s="249" t="s">
        <v>404</v>
      </c>
      <c r="D11" s="97">
        <v>149</v>
      </c>
      <c r="E11" s="254">
        <f>((D11+D12+D13)/3)/100</f>
        <v>1.4946666666666666</v>
      </c>
      <c r="F11" s="254"/>
      <c r="G11" s="248"/>
    </row>
    <row r="12" spans="3:7" x14ac:dyDescent="0.25">
      <c r="C12" s="249"/>
      <c r="D12" s="97">
        <v>150</v>
      </c>
      <c r="E12" s="254"/>
      <c r="F12" s="254"/>
      <c r="G12" s="248"/>
    </row>
    <row r="13" spans="3:7" x14ac:dyDescent="0.25">
      <c r="C13" s="249"/>
      <c r="D13" s="97">
        <v>149.4</v>
      </c>
      <c r="E13" s="254"/>
      <c r="F13" s="254"/>
      <c r="G13" s="248"/>
    </row>
    <row r="14" spans="3:7" ht="5.25" customHeight="1" x14ac:dyDescent="0.25">
      <c r="C14" s="94"/>
      <c r="D14" s="95"/>
      <c r="E14" s="96"/>
      <c r="F14" s="96"/>
    </row>
    <row r="15" spans="3:7" x14ac:dyDescent="0.25">
      <c r="C15" s="247" t="s">
        <v>405</v>
      </c>
      <c r="D15" s="247"/>
      <c r="E15" s="247"/>
      <c r="F15" s="247"/>
      <c r="G15" s="247"/>
    </row>
    <row r="16" spans="3:7" ht="30" x14ac:dyDescent="0.25">
      <c r="C16" s="97" t="s">
        <v>406</v>
      </c>
      <c r="D16" s="99" t="s">
        <v>408</v>
      </c>
      <c r="E16" s="99" t="s">
        <v>409</v>
      </c>
      <c r="F16" s="100" t="s">
        <v>410</v>
      </c>
      <c r="G16" s="98" t="s">
        <v>407</v>
      </c>
    </row>
    <row r="17" spans="3:8" x14ac:dyDescent="0.25">
      <c r="C17" s="252" t="s">
        <v>402</v>
      </c>
      <c r="D17" s="97">
        <v>42</v>
      </c>
      <c r="E17" s="254">
        <f>((D17+D18))/100</f>
        <v>0.42</v>
      </c>
      <c r="F17" s="256">
        <f>(E17*E19*E21)</f>
        <v>0.22176000000000001</v>
      </c>
      <c r="G17" s="254">
        <f>F17+F25</f>
        <v>0.36590400000000001</v>
      </c>
    </row>
    <row r="18" spans="3:8" x14ac:dyDescent="0.25">
      <c r="C18" s="253"/>
      <c r="D18" s="97">
        <v>0</v>
      </c>
      <c r="E18" s="254"/>
      <c r="F18" s="256"/>
      <c r="G18" s="249"/>
      <c r="H18" s="92"/>
    </row>
    <row r="19" spans="3:8" x14ac:dyDescent="0.25">
      <c r="C19" s="252" t="s">
        <v>403</v>
      </c>
      <c r="D19" s="97">
        <v>40</v>
      </c>
      <c r="E19" s="254">
        <f>((D19+D20))/100</f>
        <v>0.4</v>
      </c>
      <c r="F19" s="256"/>
      <c r="G19" s="249"/>
    </row>
    <row r="20" spans="3:8" x14ac:dyDescent="0.25">
      <c r="C20" s="253"/>
      <c r="D20" s="97">
        <v>0</v>
      </c>
      <c r="E20" s="254"/>
      <c r="F20" s="256"/>
      <c r="G20" s="249"/>
    </row>
    <row r="21" spans="3:8" x14ac:dyDescent="0.25">
      <c r="C21" s="252" t="s">
        <v>404</v>
      </c>
      <c r="D21" s="97">
        <v>132</v>
      </c>
      <c r="E21" s="254">
        <f>((D21+D22+D23))/100</f>
        <v>1.32</v>
      </c>
      <c r="F21" s="256"/>
      <c r="G21" s="249"/>
    </row>
    <row r="22" spans="3:8" x14ac:dyDescent="0.25">
      <c r="C22" s="255"/>
      <c r="D22" s="97">
        <v>0</v>
      </c>
      <c r="E22" s="254"/>
      <c r="F22" s="256"/>
      <c r="G22" s="249"/>
    </row>
    <row r="23" spans="3:8" x14ac:dyDescent="0.25">
      <c r="C23" s="253"/>
      <c r="D23" s="97">
        <v>0</v>
      </c>
      <c r="E23" s="254"/>
      <c r="F23" s="256"/>
      <c r="G23" s="249"/>
    </row>
    <row r="24" spans="3:8" ht="5.25" customHeight="1" x14ac:dyDescent="0.25">
      <c r="E24" s="92"/>
      <c r="F24" s="92"/>
      <c r="G24" s="249"/>
    </row>
    <row r="25" spans="3:8" x14ac:dyDescent="0.25">
      <c r="C25" s="252" t="s">
        <v>402</v>
      </c>
      <c r="D25" s="93">
        <v>42</v>
      </c>
      <c r="E25" s="254">
        <f>((D25+D26))/100</f>
        <v>0.42</v>
      </c>
      <c r="F25" s="256">
        <f>((E25*E27*E29))/2</f>
        <v>0.14414400000000002</v>
      </c>
      <c r="G25" s="249"/>
    </row>
    <row r="26" spans="3:8" x14ac:dyDescent="0.25">
      <c r="C26" s="253"/>
      <c r="D26" s="93">
        <v>0</v>
      </c>
      <c r="E26" s="254"/>
      <c r="F26" s="256"/>
      <c r="G26" s="249"/>
    </row>
    <row r="27" spans="3:8" x14ac:dyDescent="0.25">
      <c r="C27" s="252" t="s">
        <v>403</v>
      </c>
      <c r="D27" s="93">
        <f>92-40</f>
        <v>52</v>
      </c>
      <c r="E27" s="254">
        <f>((D27+D28))/100</f>
        <v>0.52</v>
      </c>
      <c r="F27" s="256"/>
      <c r="G27" s="249"/>
    </row>
    <row r="28" spans="3:8" x14ac:dyDescent="0.25">
      <c r="C28" s="253"/>
      <c r="D28" s="93">
        <v>0</v>
      </c>
      <c r="E28" s="254"/>
      <c r="F28" s="256"/>
      <c r="G28" s="249"/>
    </row>
    <row r="29" spans="3:8" x14ac:dyDescent="0.25">
      <c r="C29" s="252" t="s">
        <v>404</v>
      </c>
      <c r="D29" s="93">
        <v>132</v>
      </c>
      <c r="E29" s="254">
        <f>((D29+D30+D31))/100</f>
        <v>1.32</v>
      </c>
      <c r="F29" s="256"/>
      <c r="G29" s="249"/>
    </row>
    <row r="30" spans="3:8" x14ac:dyDescent="0.25">
      <c r="C30" s="255"/>
      <c r="D30" s="93">
        <v>0</v>
      </c>
      <c r="E30" s="254"/>
      <c r="F30" s="256"/>
      <c r="G30" s="249"/>
    </row>
    <row r="31" spans="3:8" x14ac:dyDescent="0.25">
      <c r="C31" s="253"/>
      <c r="D31" s="93">
        <v>0</v>
      </c>
      <c r="E31" s="254"/>
      <c r="F31" s="256"/>
      <c r="G31" s="249"/>
    </row>
  </sheetData>
  <mergeCells count="27">
    <mergeCell ref="C27:C28"/>
    <mergeCell ref="C29:C31"/>
    <mergeCell ref="G17:G31"/>
    <mergeCell ref="C15:G15"/>
    <mergeCell ref="E25:E26"/>
    <mergeCell ref="F25:F31"/>
    <mergeCell ref="E27:E28"/>
    <mergeCell ref="E29:E31"/>
    <mergeCell ref="C17:C18"/>
    <mergeCell ref="C19:C20"/>
    <mergeCell ref="C21:C23"/>
    <mergeCell ref="E17:E18"/>
    <mergeCell ref="F17:F23"/>
    <mergeCell ref="E19:E20"/>
    <mergeCell ref="E21:E23"/>
    <mergeCell ref="C5:F5"/>
    <mergeCell ref="G7:G13"/>
    <mergeCell ref="C2:D3"/>
    <mergeCell ref="G5:G6"/>
    <mergeCell ref="C25:C26"/>
    <mergeCell ref="C7:C8"/>
    <mergeCell ref="C9:C10"/>
    <mergeCell ref="C11:C13"/>
    <mergeCell ref="E7:E8"/>
    <mergeCell ref="E9:E10"/>
    <mergeCell ref="E11:E13"/>
    <mergeCell ref="F7:F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view="pageBreakPreview" topLeftCell="C1" zoomScaleNormal="90" zoomScaleSheetLayoutView="100" workbookViewId="0">
      <pane ySplit="2" topLeftCell="A12" activePane="bottomLeft" state="frozen"/>
      <selection activeCell="A103" sqref="A103:G103"/>
      <selection pane="bottomLeft" activeCell="A103" sqref="A103:G103"/>
    </sheetView>
  </sheetViews>
  <sheetFormatPr baseColWidth="10" defaultColWidth="11.42578125" defaultRowHeight="15" x14ac:dyDescent="0.25"/>
  <cols>
    <col min="1" max="1" width="4.140625" customWidth="1"/>
    <col min="2" max="2" width="19" style="22" customWidth="1"/>
    <col min="3" max="3" width="60.42578125" customWidth="1"/>
    <col min="4" max="4" width="16.28515625" customWidth="1"/>
  </cols>
  <sheetData>
    <row r="1" spans="1:4" x14ac:dyDescent="0.25">
      <c r="A1" s="242" t="s">
        <v>0</v>
      </c>
      <c r="B1" s="257" t="s">
        <v>194</v>
      </c>
      <c r="C1" s="257"/>
      <c r="D1" s="257"/>
    </row>
    <row r="2" spans="1:4" ht="42.75" customHeight="1" x14ac:dyDescent="0.25">
      <c r="A2" s="242"/>
      <c r="B2" s="9" t="s">
        <v>142</v>
      </c>
      <c r="C2" s="31" t="s">
        <v>228</v>
      </c>
      <c r="D2" s="31" t="s">
        <v>1</v>
      </c>
    </row>
    <row r="3" spans="1:4" ht="34.5" customHeight="1" x14ac:dyDescent="0.25">
      <c r="A3" s="19">
        <v>3</v>
      </c>
      <c r="B3" s="19" t="s">
        <v>13</v>
      </c>
      <c r="C3" s="26" t="s">
        <v>14</v>
      </c>
      <c r="D3" s="25" t="s">
        <v>97</v>
      </c>
    </row>
    <row r="4" spans="1:4" ht="30" x14ac:dyDescent="0.25">
      <c r="A4" s="19">
        <v>4</v>
      </c>
      <c r="B4" s="19" t="s">
        <v>15</v>
      </c>
      <c r="C4" s="26" t="s">
        <v>16</v>
      </c>
      <c r="D4" s="25" t="s">
        <v>223</v>
      </c>
    </row>
    <row r="5" spans="1:4" ht="30" customHeight="1" x14ac:dyDescent="0.25">
      <c r="A5" s="19">
        <v>5</v>
      </c>
      <c r="B5" s="19" t="s">
        <v>58</v>
      </c>
      <c r="C5" s="26" t="s">
        <v>59</v>
      </c>
      <c r="D5" s="25" t="s">
        <v>117</v>
      </c>
    </row>
    <row r="6" spans="1:4" ht="28.5" customHeight="1" x14ac:dyDescent="0.25">
      <c r="A6" s="19">
        <v>6</v>
      </c>
      <c r="B6" s="19" t="s">
        <v>60</v>
      </c>
      <c r="C6" s="26" t="s">
        <v>61</v>
      </c>
      <c r="D6" s="25" t="s">
        <v>206</v>
      </c>
    </row>
    <row r="7" spans="1:4" ht="48.75" customHeight="1" x14ac:dyDescent="0.25">
      <c r="A7" s="19">
        <v>7</v>
      </c>
      <c r="B7" s="19" t="s">
        <v>42</v>
      </c>
      <c r="C7" s="26" t="s">
        <v>43</v>
      </c>
      <c r="D7" s="25" t="s">
        <v>109</v>
      </c>
    </row>
    <row r="8" spans="1:4" ht="15.75" customHeight="1" x14ac:dyDescent="0.25">
      <c r="A8" s="25">
        <v>17</v>
      </c>
      <c r="B8" s="25" t="s">
        <v>73</v>
      </c>
      <c r="C8" s="26" t="s">
        <v>84</v>
      </c>
      <c r="D8" s="25" t="s">
        <v>127</v>
      </c>
    </row>
    <row r="9" spans="1:4" ht="30" customHeight="1" x14ac:dyDescent="0.25">
      <c r="A9" s="19">
        <v>26</v>
      </c>
      <c r="B9" s="19" t="s">
        <v>67</v>
      </c>
      <c r="C9" s="26" t="s">
        <v>78</v>
      </c>
      <c r="D9" s="25" t="s">
        <v>121</v>
      </c>
    </row>
    <row r="10" spans="1:4" ht="30" customHeight="1" x14ac:dyDescent="0.25">
      <c r="A10" s="19">
        <v>27</v>
      </c>
      <c r="B10" s="19" t="s">
        <v>158</v>
      </c>
      <c r="C10" s="26" t="s">
        <v>205</v>
      </c>
      <c r="D10" s="25" t="s">
        <v>103</v>
      </c>
    </row>
    <row r="11" spans="1:4" ht="53.25" customHeight="1" x14ac:dyDescent="0.25">
      <c r="A11" s="20">
        <v>33</v>
      </c>
      <c r="B11" s="20" t="s">
        <v>38</v>
      </c>
      <c r="C11" s="26" t="s">
        <v>39</v>
      </c>
      <c r="D11" s="25" t="s">
        <v>107</v>
      </c>
    </row>
    <row r="12" spans="1:4" ht="52.5" customHeight="1" x14ac:dyDescent="0.25">
      <c r="A12" s="19">
        <v>39</v>
      </c>
      <c r="B12" s="19" t="s">
        <v>51</v>
      </c>
      <c r="C12" s="26" t="s">
        <v>52</v>
      </c>
      <c r="D12" s="25" t="s">
        <v>114</v>
      </c>
    </row>
    <row r="13" spans="1:4" ht="60" x14ac:dyDescent="0.25">
      <c r="A13" s="19">
        <v>41</v>
      </c>
      <c r="B13" s="19" t="s">
        <v>70</v>
      </c>
      <c r="C13" s="26" t="s">
        <v>81</v>
      </c>
      <c r="D13" s="25" t="s">
        <v>124</v>
      </c>
    </row>
    <row r="14" spans="1:4" ht="45" x14ac:dyDescent="0.25">
      <c r="A14" s="19">
        <v>42</v>
      </c>
      <c r="B14" s="19" t="s">
        <v>71</v>
      </c>
      <c r="C14" s="26" t="s">
        <v>82</v>
      </c>
      <c r="D14" s="25" t="s">
        <v>125</v>
      </c>
    </row>
    <row r="15" spans="1:4" ht="31.5" customHeight="1" x14ac:dyDescent="0.25">
      <c r="A15" s="19">
        <v>44</v>
      </c>
      <c r="B15" s="19" t="s">
        <v>31</v>
      </c>
      <c r="C15" s="26" t="s">
        <v>32</v>
      </c>
      <c r="D15" s="25" t="s">
        <v>92</v>
      </c>
    </row>
    <row r="16" spans="1:4" ht="30" x14ac:dyDescent="0.25">
      <c r="A16" s="19">
        <v>45</v>
      </c>
      <c r="B16" s="19" t="s">
        <v>23</v>
      </c>
      <c r="C16" s="26" t="s">
        <v>24</v>
      </c>
      <c r="D16" s="25" t="s">
        <v>88</v>
      </c>
    </row>
    <row r="17" spans="1:4" ht="59.25" customHeight="1" x14ac:dyDescent="0.25">
      <c r="A17" s="19">
        <v>49</v>
      </c>
      <c r="B17" s="19" t="s">
        <v>29</v>
      </c>
      <c r="C17" s="26" t="s">
        <v>30</v>
      </c>
      <c r="D17" s="25" t="s">
        <v>91</v>
      </c>
    </row>
    <row r="18" spans="1:4" x14ac:dyDescent="0.25">
      <c r="A18" s="258">
        <v>53</v>
      </c>
      <c r="B18" s="258" t="s">
        <v>33</v>
      </c>
      <c r="C18" s="259" t="s">
        <v>227</v>
      </c>
      <c r="D18" s="258" t="s">
        <v>104</v>
      </c>
    </row>
    <row r="19" spans="1:4" x14ac:dyDescent="0.25">
      <c r="A19" s="258"/>
      <c r="B19" s="258"/>
      <c r="C19" s="259"/>
      <c r="D19" s="258"/>
    </row>
  </sheetData>
  <mergeCells count="6">
    <mergeCell ref="A1:A2"/>
    <mergeCell ref="B1:D1"/>
    <mergeCell ref="A18:A19"/>
    <mergeCell ref="B18:B19"/>
    <mergeCell ref="C18:C19"/>
    <mergeCell ref="D18:D19"/>
  </mergeCells>
  <pageMargins left="0.7" right="0.7" top="0.75" bottom="0.75" header="0.3" footer="0.3"/>
  <pageSetup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3"/>
  <sheetViews>
    <sheetView showGridLines="0" zoomScale="90" zoomScaleNormal="90" workbookViewId="0">
      <pane ySplit="2" topLeftCell="A96" activePane="bottomLeft" state="frozen"/>
      <selection activeCell="A103" sqref="A103:G103"/>
      <selection pane="bottomLeft" activeCell="A103" sqref="A103:G103"/>
    </sheetView>
  </sheetViews>
  <sheetFormatPr baseColWidth="10" defaultColWidth="11.42578125" defaultRowHeight="15" x14ac:dyDescent="0.25"/>
  <cols>
    <col min="1" max="1" width="4.140625" customWidth="1"/>
    <col min="2" max="2" width="17.28515625" style="2" customWidth="1"/>
    <col min="3" max="3" width="57.140625" customWidth="1"/>
    <col min="4" max="4" width="14.140625" customWidth="1"/>
    <col min="5" max="5" width="16.42578125" style="2" customWidth="1"/>
    <col min="6" max="6" width="17" customWidth="1"/>
    <col min="7" max="7" width="20.5703125" style="1" customWidth="1"/>
    <col min="8" max="8" width="14.85546875" customWidth="1"/>
    <col min="9" max="9" width="20" customWidth="1"/>
  </cols>
  <sheetData>
    <row r="1" spans="1:9" x14ac:dyDescent="0.25">
      <c r="A1" s="242" t="s">
        <v>0</v>
      </c>
      <c r="B1" s="257" t="s">
        <v>194</v>
      </c>
      <c r="C1" s="257"/>
      <c r="D1" s="257"/>
      <c r="E1" s="257"/>
      <c r="F1" s="260" t="s">
        <v>192</v>
      </c>
      <c r="G1" s="260"/>
      <c r="H1" s="260"/>
      <c r="I1" s="260"/>
    </row>
    <row r="2" spans="1:9" ht="42.75" customHeight="1" x14ac:dyDescent="0.25">
      <c r="A2" s="242"/>
      <c r="B2" s="9" t="s">
        <v>142</v>
      </c>
      <c r="C2" s="9" t="s">
        <v>131</v>
      </c>
      <c r="D2" s="9" t="s">
        <v>1</v>
      </c>
      <c r="E2" s="9" t="s">
        <v>141</v>
      </c>
      <c r="F2" s="10" t="s">
        <v>193</v>
      </c>
      <c r="G2" s="10" t="s">
        <v>135</v>
      </c>
      <c r="H2" s="10" t="s">
        <v>136</v>
      </c>
      <c r="I2" s="10" t="s">
        <v>132</v>
      </c>
    </row>
    <row r="3" spans="1:9" ht="45.75" x14ac:dyDescent="0.25">
      <c r="A3" s="6">
        <v>46</v>
      </c>
      <c r="B3" s="15" t="s">
        <v>76</v>
      </c>
      <c r="C3" s="14" t="s">
        <v>87</v>
      </c>
      <c r="D3" s="20" t="s">
        <v>130</v>
      </c>
      <c r="E3" s="15"/>
      <c r="F3" s="20" t="s">
        <v>6</v>
      </c>
      <c r="G3" s="16"/>
      <c r="H3" s="16"/>
      <c r="I3" s="16"/>
    </row>
    <row r="4" spans="1:9" ht="45" x14ac:dyDescent="0.25">
      <c r="A4" s="6">
        <v>22</v>
      </c>
      <c r="B4" s="6" t="s">
        <v>40</v>
      </c>
      <c r="C4" s="4" t="s">
        <v>41</v>
      </c>
      <c r="D4" s="6" t="s">
        <v>108</v>
      </c>
      <c r="E4" s="3"/>
      <c r="F4" s="6" t="s">
        <v>6</v>
      </c>
      <c r="G4" s="5"/>
      <c r="H4" s="5"/>
      <c r="I4" s="5"/>
    </row>
    <row r="5" spans="1:9" ht="45" x14ac:dyDescent="0.25">
      <c r="A5" s="6">
        <v>6</v>
      </c>
      <c r="B5" s="6" t="s">
        <v>13</v>
      </c>
      <c r="C5" s="4" t="s">
        <v>14</v>
      </c>
      <c r="D5" s="6" t="s">
        <v>97</v>
      </c>
      <c r="E5" s="3"/>
      <c r="F5" s="6" t="s">
        <v>6</v>
      </c>
      <c r="G5" s="5"/>
      <c r="H5" s="5"/>
      <c r="I5" s="5"/>
    </row>
    <row r="6" spans="1:9" ht="30" x14ac:dyDescent="0.25">
      <c r="A6" s="258">
        <v>7</v>
      </c>
      <c r="B6" s="258" t="s">
        <v>15</v>
      </c>
      <c r="C6" s="258" t="s">
        <v>16</v>
      </c>
      <c r="D6" s="258" t="s">
        <v>98</v>
      </c>
      <c r="E6" s="6" t="s">
        <v>171</v>
      </c>
      <c r="F6" s="258" t="s">
        <v>6</v>
      </c>
      <c r="G6" s="6" t="s">
        <v>170</v>
      </c>
      <c r="H6" s="6" t="s">
        <v>145</v>
      </c>
      <c r="I6" s="6" t="s">
        <v>183</v>
      </c>
    </row>
    <row r="7" spans="1:9" ht="30" x14ac:dyDescent="0.25">
      <c r="A7" s="258"/>
      <c r="B7" s="258"/>
      <c r="C7" s="258"/>
      <c r="D7" s="258"/>
      <c r="E7" s="6" t="s">
        <v>162</v>
      </c>
      <c r="F7" s="258"/>
      <c r="G7" s="6" t="s">
        <v>144</v>
      </c>
      <c r="H7" s="6" t="s">
        <v>145</v>
      </c>
      <c r="I7" s="258" t="s">
        <v>166</v>
      </c>
    </row>
    <row r="8" spans="1:9" ht="30" x14ac:dyDescent="0.25">
      <c r="A8" s="258"/>
      <c r="B8" s="258"/>
      <c r="C8" s="258"/>
      <c r="D8" s="258"/>
      <c r="E8" s="6" t="s">
        <v>162</v>
      </c>
      <c r="F8" s="258"/>
      <c r="G8" s="6" t="s">
        <v>144</v>
      </c>
      <c r="H8" s="6" t="s">
        <v>145</v>
      </c>
      <c r="I8" s="258"/>
    </row>
    <row r="9" spans="1:9" ht="30" customHeight="1" x14ac:dyDescent="0.25">
      <c r="A9" s="258">
        <v>31</v>
      </c>
      <c r="B9" s="258" t="s">
        <v>58</v>
      </c>
      <c r="C9" s="258" t="s">
        <v>59</v>
      </c>
      <c r="D9" s="258" t="s">
        <v>117</v>
      </c>
      <c r="E9" s="6" t="s">
        <v>171</v>
      </c>
      <c r="F9" s="258" t="s">
        <v>6</v>
      </c>
      <c r="G9" s="6" t="s">
        <v>170</v>
      </c>
      <c r="H9" s="6" t="s">
        <v>145</v>
      </c>
      <c r="I9" s="6" t="s">
        <v>183</v>
      </c>
    </row>
    <row r="10" spans="1:9" ht="30" x14ac:dyDescent="0.25">
      <c r="A10" s="258"/>
      <c r="B10" s="258"/>
      <c r="C10" s="258"/>
      <c r="D10" s="258"/>
      <c r="E10" s="6" t="s">
        <v>171</v>
      </c>
      <c r="F10" s="258"/>
      <c r="G10" s="6" t="s">
        <v>144</v>
      </c>
      <c r="H10" s="6" t="s">
        <v>145</v>
      </c>
      <c r="I10" s="258" t="s">
        <v>166</v>
      </c>
    </row>
    <row r="11" spans="1:9" ht="30" x14ac:dyDescent="0.25">
      <c r="A11" s="258"/>
      <c r="B11" s="258"/>
      <c r="C11" s="258"/>
      <c r="D11" s="258"/>
      <c r="E11" s="6" t="s">
        <v>171</v>
      </c>
      <c r="F11" s="258"/>
      <c r="G11" s="6" t="s">
        <v>146</v>
      </c>
      <c r="H11" s="6" t="s">
        <v>145</v>
      </c>
      <c r="I11" s="258"/>
    </row>
    <row r="12" spans="1:9" ht="28.5" customHeight="1" x14ac:dyDescent="0.25">
      <c r="A12" s="258">
        <v>32</v>
      </c>
      <c r="B12" s="258" t="s">
        <v>60</v>
      </c>
      <c r="C12" s="258" t="s">
        <v>61</v>
      </c>
      <c r="D12" s="258" t="s">
        <v>118</v>
      </c>
      <c r="E12" s="6" t="s">
        <v>171</v>
      </c>
      <c r="F12" s="258" t="s">
        <v>6</v>
      </c>
      <c r="G12" s="6" t="s">
        <v>170</v>
      </c>
      <c r="H12" s="6" t="s">
        <v>145</v>
      </c>
      <c r="I12" s="6" t="s">
        <v>183</v>
      </c>
    </row>
    <row r="13" spans="1:9" ht="18.75" customHeight="1" x14ac:dyDescent="0.25">
      <c r="A13" s="258"/>
      <c r="B13" s="258"/>
      <c r="C13" s="258"/>
      <c r="D13" s="258"/>
      <c r="E13" s="6" t="s">
        <v>171</v>
      </c>
      <c r="F13" s="258"/>
      <c r="G13" s="6" t="s">
        <v>144</v>
      </c>
      <c r="H13" s="6" t="s">
        <v>145</v>
      </c>
      <c r="I13" s="258" t="s">
        <v>166</v>
      </c>
    </row>
    <row r="14" spans="1:9" ht="29.25" customHeight="1" x14ac:dyDescent="0.25">
      <c r="A14" s="258"/>
      <c r="B14" s="258"/>
      <c r="C14" s="258"/>
      <c r="D14" s="258"/>
      <c r="E14" s="6" t="s">
        <v>171</v>
      </c>
      <c r="F14" s="258"/>
      <c r="G14" s="6" t="s">
        <v>146</v>
      </c>
      <c r="H14" s="6" t="s">
        <v>145</v>
      </c>
      <c r="I14" s="258"/>
    </row>
    <row r="15" spans="1:9" ht="48.75" customHeight="1" x14ac:dyDescent="0.25">
      <c r="A15" s="258">
        <v>23</v>
      </c>
      <c r="B15" s="258" t="s">
        <v>42</v>
      </c>
      <c r="C15" s="258" t="s">
        <v>43</v>
      </c>
      <c r="D15" s="258" t="s">
        <v>109</v>
      </c>
      <c r="E15" s="6" t="s">
        <v>153</v>
      </c>
      <c r="F15" s="258" t="s">
        <v>2</v>
      </c>
      <c r="G15" s="6" t="s">
        <v>167</v>
      </c>
      <c r="H15" s="6" t="s">
        <v>22</v>
      </c>
      <c r="I15" s="6" t="s">
        <v>133</v>
      </c>
    </row>
    <row r="16" spans="1:9" ht="48.75" customHeight="1" x14ac:dyDescent="0.25">
      <c r="A16" s="258"/>
      <c r="B16" s="258"/>
      <c r="C16" s="258"/>
      <c r="D16" s="258"/>
      <c r="E16" s="6" t="s">
        <v>153</v>
      </c>
      <c r="F16" s="258"/>
      <c r="G16" s="6" t="s">
        <v>160</v>
      </c>
      <c r="H16" s="6" t="s">
        <v>35</v>
      </c>
      <c r="I16" s="6" t="s">
        <v>138</v>
      </c>
    </row>
    <row r="17" spans="1:9" ht="33" customHeight="1" x14ac:dyDescent="0.25">
      <c r="A17" s="258"/>
      <c r="B17" s="258"/>
      <c r="C17" s="258"/>
      <c r="D17" s="258"/>
      <c r="E17" s="6" t="s">
        <v>153</v>
      </c>
      <c r="F17" s="258"/>
      <c r="G17" s="6" t="s">
        <v>144</v>
      </c>
      <c r="H17" s="6" t="s">
        <v>145</v>
      </c>
      <c r="I17" s="258" t="s">
        <v>166</v>
      </c>
    </row>
    <row r="18" spans="1:9" ht="33" customHeight="1" x14ac:dyDescent="0.25">
      <c r="A18" s="258"/>
      <c r="B18" s="258"/>
      <c r="C18" s="258"/>
      <c r="D18" s="258"/>
      <c r="E18" s="6" t="s">
        <v>153</v>
      </c>
      <c r="F18" s="258"/>
      <c r="G18" s="6" t="s">
        <v>146</v>
      </c>
      <c r="H18" s="6" t="s">
        <v>145</v>
      </c>
      <c r="I18" s="258"/>
    </row>
    <row r="19" spans="1:9" ht="30" x14ac:dyDescent="0.25">
      <c r="A19" s="6">
        <v>3</v>
      </c>
      <c r="B19" s="6" t="s">
        <v>7</v>
      </c>
      <c r="C19" s="4" t="s">
        <v>8</v>
      </c>
      <c r="D19" s="6" t="s">
        <v>95</v>
      </c>
      <c r="E19" s="3"/>
      <c r="F19" s="6" t="s">
        <v>6</v>
      </c>
      <c r="G19" s="5"/>
      <c r="H19" s="5"/>
      <c r="I19" s="5"/>
    </row>
    <row r="20" spans="1:9" ht="30.75" x14ac:dyDescent="0.25">
      <c r="A20" s="258">
        <v>4</v>
      </c>
      <c r="B20" s="258" t="s">
        <v>9</v>
      </c>
      <c r="C20" s="258" t="s">
        <v>10</v>
      </c>
      <c r="D20" s="258" t="s">
        <v>172</v>
      </c>
      <c r="E20" s="3" t="s">
        <v>153</v>
      </c>
      <c r="F20" s="258" t="s">
        <v>6</v>
      </c>
      <c r="G20" s="5" t="s">
        <v>170</v>
      </c>
      <c r="H20" s="5" t="s">
        <v>145</v>
      </c>
      <c r="I20" s="3" t="s">
        <v>183</v>
      </c>
    </row>
    <row r="21" spans="1:9" ht="30.75" x14ac:dyDescent="0.25">
      <c r="A21" s="258"/>
      <c r="B21" s="258"/>
      <c r="C21" s="258"/>
      <c r="D21" s="258"/>
      <c r="E21" s="3" t="s">
        <v>153</v>
      </c>
      <c r="F21" s="258"/>
      <c r="G21" s="5" t="s">
        <v>144</v>
      </c>
      <c r="H21" s="5" t="s">
        <v>145</v>
      </c>
      <c r="I21" s="258" t="s">
        <v>166</v>
      </c>
    </row>
    <row r="22" spans="1:9" ht="30.75" x14ac:dyDescent="0.25">
      <c r="A22" s="258"/>
      <c r="B22" s="258"/>
      <c r="C22" s="258"/>
      <c r="D22" s="258"/>
      <c r="E22" s="3" t="s">
        <v>153</v>
      </c>
      <c r="F22" s="258"/>
      <c r="G22" s="5" t="s">
        <v>146</v>
      </c>
      <c r="H22" s="5" t="s">
        <v>145</v>
      </c>
      <c r="I22" s="258"/>
    </row>
    <row r="23" spans="1:9" ht="45" customHeight="1" x14ac:dyDescent="0.25">
      <c r="A23" s="258">
        <v>9</v>
      </c>
      <c r="B23" s="258" t="s">
        <v>19</v>
      </c>
      <c r="C23" s="258" t="s">
        <v>20</v>
      </c>
      <c r="D23" s="258" t="s">
        <v>100</v>
      </c>
      <c r="E23" s="6" t="s">
        <v>163</v>
      </c>
      <c r="F23" s="258" t="s">
        <v>6</v>
      </c>
      <c r="G23" s="6" t="s">
        <v>170</v>
      </c>
      <c r="H23" s="6" t="s">
        <v>145</v>
      </c>
      <c r="I23" s="6" t="s">
        <v>183</v>
      </c>
    </row>
    <row r="24" spans="1:9" ht="30" x14ac:dyDescent="0.25">
      <c r="A24" s="258"/>
      <c r="B24" s="258"/>
      <c r="C24" s="258"/>
      <c r="D24" s="258"/>
      <c r="E24" s="6" t="s">
        <v>163</v>
      </c>
      <c r="F24" s="258"/>
      <c r="G24" s="6" t="s">
        <v>187</v>
      </c>
      <c r="H24" s="6" t="s">
        <v>145</v>
      </c>
      <c r="I24" s="6" t="s">
        <v>166</v>
      </c>
    </row>
    <row r="25" spans="1:9" ht="30" x14ac:dyDescent="0.25">
      <c r="A25" s="6">
        <v>10</v>
      </c>
      <c r="B25" s="6" t="s">
        <v>13</v>
      </c>
      <c r="C25" s="4" t="s">
        <v>21</v>
      </c>
      <c r="D25" s="6" t="s">
        <v>101</v>
      </c>
      <c r="E25" s="3"/>
      <c r="F25" s="6" t="s">
        <v>6</v>
      </c>
      <c r="G25" s="5"/>
      <c r="H25" s="5"/>
      <c r="I25" s="5"/>
    </row>
    <row r="26" spans="1:9" ht="30" x14ac:dyDescent="0.25">
      <c r="A26" s="6">
        <v>5</v>
      </c>
      <c r="B26" s="6" t="s">
        <v>11</v>
      </c>
      <c r="C26" s="4" t="s">
        <v>12</v>
      </c>
      <c r="D26" s="6" t="s">
        <v>96</v>
      </c>
      <c r="E26" s="3"/>
      <c r="F26" s="6" t="s">
        <v>6</v>
      </c>
      <c r="G26" s="5"/>
      <c r="H26" s="5"/>
      <c r="I26" s="5"/>
    </row>
    <row r="27" spans="1:9" ht="30" x14ac:dyDescent="0.25">
      <c r="A27" s="6">
        <v>8</v>
      </c>
      <c r="B27" s="6" t="s">
        <v>17</v>
      </c>
      <c r="C27" s="4" t="s">
        <v>18</v>
      </c>
      <c r="D27" s="6" t="s">
        <v>99</v>
      </c>
      <c r="E27" s="3"/>
      <c r="F27" s="6" t="s">
        <v>6</v>
      </c>
      <c r="G27" s="5"/>
      <c r="H27" s="5"/>
      <c r="I27" s="5"/>
    </row>
    <row r="28" spans="1:9" ht="72" customHeight="1" x14ac:dyDescent="0.25">
      <c r="A28" s="6">
        <v>33</v>
      </c>
      <c r="B28" s="13" t="s">
        <v>62</v>
      </c>
      <c r="C28" s="14" t="s">
        <v>63</v>
      </c>
      <c r="D28" s="13" t="s">
        <v>119</v>
      </c>
      <c r="E28" s="15"/>
      <c r="F28" s="13" t="s">
        <v>55</v>
      </c>
      <c r="G28" s="16"/>
      <c r="H28" s="16"/>
      <c r="I28" s="16"/>
    </row>
    <row r="29" spans="1:9" ht="33" customHeight="1" x14ac:dyDescent="0.25">
      <c r="A29" s="11"/>
      <c r="B29" s="11"/>
      <c r="C29" s="11"/>
      <c r="D29" s="11" t="s">
        <v>195</v>
      </c>
      <c r="E29" s="11"/>
      <c r="F29" s="11"/>
      <c r="G29" s="11"/>
      <c r="H29" s="11"/>
      <c r="I29" s="11"/>
    </row>
    <row r="30" spans="1:9" ht="60.75" x14ac:dyDescent="0.25">
      <c r="A30" s="6">
        <v>42</v>
      </c>
      <c r="B30" s="3" t="s">
        <v>72</v>
      </c>
      <c r="C30" s="4" t="s">
        <v>83</v>
      </c>
      <c r="D30" s="6" t="s">
        <v>126</v>
      </c>
      <c r="E30" s="6" t="s">
        <v>153</v>
      </c>
      <c r="F30" s="6" t="s">
        <v>2</v>
      </c>
      <c r="G30" s="6" t="s">
        <v>160</v>
      </c>
      <c r="H30" s="6" t="s">
        <v>35</v>
      </c>
      <c r="I30" s="6" t="s">
        <v>138</v>
      </c>
    </row>
    <row r="31" spans="1:9" ht="45" customHeight="1" x14ac:dyDescent="0.25">
      <c r="A31" s="258">
        <v>43</v>
      </c>
      <c r="B31" s="258" t="s">
        <v>73</v>
      </c>
      <c r="C31" s="258" t="s">
        <v>84</v>
      </c>
      <c r="D31" s="258" t="s">
        <v>127</v>
      </c>
      <c r="E31" s="6" t="s">
        <v>162</v>
      </c>
      <c r="F31" s="258" t="s">
        <v>2</v>
      </c>
      <c r="G31" s="6" t="s">
        <v>137</v>
      </c>
      <c r="H31" s="6" t="s">
        <v>22</v>
      </c>
      <c r="I31" s="258" t="s">
        <v>133</v>
      </c>
    </row>
    <row r="32" spans="1:9" ht="45" x14ac:dyDescent="0.25">
      <c r="A32" s="258"/>
      <c r="B32" s="258"/>
      <c r="C32" s="258"/>
      <c r="D32" s="258"/>
      <c r="E32" s="6" t="s">
        <v>162</v>
      </c>
      <c r="F32" s="258"/>
      <c r="G32" s="6" t="s">
        <v>168</v>
      </c>
      <c r="H32" s="6" t="s">
        <v>22</v>
      </c>
      <c r="I32" s="258"/>
    </row>
    <row r="33" spans="1:9" ht="45" x14ac:dyDescent="0.25">
      <c r="A33" s="258"/>
      <c r="B33" s="258"/>
      <c r="C33" s="258"/>
      <c r="D33" s="258"/>
      <c r="E33" s="6" t="s">
        <v>162</v>
      </c>
      <c r="F33" s="258"/>
      <c r="G33" s="6" t="s">
        <v>169</v>
      </c>
      <c r="H33" s="6" t="s">
        <v>22</v>
      </c>
      <c r="I33" s="258"/>
    </row>
    <row r="34" spans="1:9" ht="30" x14ac:dyDescent="0.25">
      <c r="A34" s="258"/>
      <c r="B34" s="258"/>
      <c r="C34" s="258"/>
      <c r="D34" s="258"/>
      <c r="E34" s="6" t="s">
        <v>162</v>
      </c>
      <c r="F34" s="258"/>
      <c r="G34" s="6" t="s">
        <v>154</v>
      </c>
      <c r="H34" s="6" t="s">
        <v>35</v>
      </c>
      <c r="I34" s="258" t="s">
        <v>138</v>
      </c>
    </row>
    <row r="35" spans="1:9" ht="30" x14ac:dyDescent="0.25">
      <c r="A35" s="258"/>
      <c r="B35" s="258"/>
      <c r="C35" s="258"/>
      <c r="D35" s="258"/>
      <c r="E35" s="6" t="s">
        <v>162</v>
      </c>
      <c r="F35" s="258"/>
      <c r="G35" s="6" t="s">
        <v>160</v>
      </c>
      <c r="H35" s="6" t="s">
        <v>35</v>
      </c>
      <c r="I35" s="258"/>
    </row>
    <row r="36" spans="1:9" ht="30" x14ac:dyDescent="0.25">
      <c r="A36" s="11"/>
      <c r="B36" s="11"/>
      <c r="C36" s="11"/>
      <c r="D36" s="11" t="s">
        <v>196</v>
      </c>
      <c r="E36" s="11"/>
      <c r="F36" s="11"/>
      <c r="G36" s="11"/>
      <c r="H36" s="11"/>
      <c r="I36" s="11"/>
    </row>
    <row r="37" spans="1:9" ht="45" x14ac:dyDescent="0.25">
      <c r="A37" s="258">
        <v>44</v>
      </c>
      <c r="B37" s="258" t="s">
        <v>74</v>
      </c>
      <c r="C37" s="258" t="s">
        <v>85</v>
      </c>
      <c r="D37" s="258" t="s">
        <v>128</v>
      </c>
      <c r="E37" s="6" t="s">
        <v>163</v>
      </c>
      <c r="F37" s="258" t="s">
        <v>2</v>
      </c>
      <c r="G37" s="6" t="s">
        <v>137</v>
      </c>
      <c r="H37" s="6" t="s">
        <v>22</v>
      </c>
      <c r="I37" s="258" t="s">
        <v>133</v>
      </c>
    </row>
    <row r="38" spans="1:9" ht="45" x14ac:dyDescent="0.25">
      <c r="A38" s="258"/>
      <c r="B38" s="258"/>
      <c r="C38" s="258"/>
      <c r="D38" s="258"/>
      <c r="E38" s="6" t="s">
        <v>163</v>
      </c>
      <c r="F38" s="258"/>
      <c r="G38" s="6" t="s">
        <v>168</v>
      </c>
      <c r="H38" s="6" t="s">
        <v>22</v>
      </c>
      <c r="I38" s="258"/>
    </row>
    <row r="39" spans="1:9" ht="45" x14ac:dyDescent="0.25">
      <c r="A39" s="258"/>
      <c r="B39" s="258"/>
      <c r="C39" s="258"/>
      <c r="D39" s="258"/>
      <c r="E39" s="6" t="s">
        <v>163</v>
      </c>
      <c r="F39" s="258"/>
      <c r="G39" s="6" t="s">
        <v>169</v>
      </c>
      <c r="H39" s="6" t="s">
        <v>22</v>
      </c>
      <c r="I39" s="258"/>
    </row>
    <row r="40" spans="1:9" ht="30" x14ac:dyDescent="0.25">
      <c r="A40" s="258"/>
      <c r="B40" s="258"/>
      <c r="C40" s="258"/>
      <c r="D40" s="258"/>
      <c r="E40" s="6" t="s">
        <v>163</v>
      </c>
      <c r="F40" s="258"/>
      <c r="G40" s="6" t="s">
        <v>154</v>
      </c>
      <c r="H40" s="6" t="s">
        <v>35</v>
      </c>
      <c r="I40" s="258" t="s">
        <v>138</v>
      </c>
    </row>
    <row r="41" spans="1:9" ht="30" x14ac:dyDescent="0.25">
      <c r="A41" s="258"/>
      <c r="B41" s="258"/>
      <c r="C41" s="258"/>
      <c r="D41" s="258"/>
      <c r="E41" s="6" t="s">
        <v>163</v>
      </c>
      <c r="F41" s="258"/>
      <c r="G41" s="6" t="s">
        <v>160</v>
      </c>
      <c r="H41" s="6" t="s">
        <v>35</v>
      </c>
      <c r="I41" s="258"/>
    </row>
    <row r="42" spans="1:9" ht="30" x14ac:dyDescent="0.25">
      <c r="A42" s="258"/>
      <c r="B42" s="258"/>
      <c r="C42" s="258"/>
      <c r="D42" s="258"/>
      <c r="E42" s="6" t="s">
        <v>163</v>
      </c>
      <c r="F42" s="258"/>
      <c r="G42" s="6" t="s">
        <v>144</v>
      </c>
      <c r="H42" s="6" t="s">
        <v>145</v>
      </c>
      <c r="I42" s="258" t="s">
        <v>166</v>
      </c>
    </row>
    <row r="43" spans="1:9" ht="30.75" x14ac:dyDescent="0.25">
      <c r="A43" s="258"/>
      <c r="B43" s="258"/>
      <c r="C43" s="258"/>
      <c r="D43" s="258"/>
      <c r="E43" s="6" t="s">
        <v>163</v>
      </c>
      <c r="F43" s="258"/>
      <c r="G43" s="5" t="s">
        <v>146</v>
      </c>
      <c r="H43" s="5" t="s">
        <v>145</v>
      </c>
      <c r="I43" s="258"/>
    </row>
    <row r="44" spans="1:9" ht="46.5" customHeight="1" x14ac:dyDescent="0.25">
      <c r="A44" s="258">
        <v>16</v>
      </c>
      <c r="B44" s="258" t="s">
        <v>149</v>
      </c>
      <c r="C44" s="258" t="s">
        <v>148</v>
      </c>
      <c r="D44" s="261" t="s">
        <v>106</v>
      </c>
      <c r="E44" s="6" t="s">
        <v>147</v>
      </c>
      <c r="F44" s="258" t="s">
        <v>2</v>
      </c>
      <c r="G44" s="7" t="s">
        <v>137</v>
      </c>
      <c r="H44" s="6" t="s">
        <v>22</v>
      </c>
      <c r="I44" s="6" t="s">
        <v>133</v>
      </c>
    </row>
    <row r="45" spans="1:9" ht="36" customHeight="1" x14ac:dyDescent="0.25">
      <c r="A45" s="258"/>
      <c r="B45" s="258"/>
      <c r="C45" s="258"/>
      <c r="D45" s="261"/>
      <c r="E45" s="6" t="s">
        <v>147</v>
      </c>
      <c r="F45" s="258"/>
      <c r="G45" s="6" t="s">
        <v>139</v>
      </c>
      <c r="H45" s="6" t="s">
        <v>140</v>
      </c>
      <c r="I45" s="6" t="s">
        <v>138</v>
      </c>
    </row>
    <row r="46" spans="1:9" ht="49.5" customHeight="1" x14ac:dyDescent="0.25">
      <c r="A46" s="258"/>
      <c r="B46" s="258"/>
      <c r="C46" s="258"/>
      <c r="D46" s="261"/>
      <c r="E46" s="6" t="s">
        <v>147</v>
      </c>
      <c r="F46" s="258" t="s">
        <v>143</v>
      </c>
      <c r="G46" s="6" t="s">
        <v>150</v>
      </c>
      <c r="H46" s="6" t="s">
        <v>145</v>
      </c>
      <c r="I46" s="6" t="s">
        <v>190</v>
      </c>
    </row>
    <row r="47" spans="1:9" ht="60" customHeight="1" x14ac:dyDescent="0.25">
      <c r="A47" s="258"/>
      <c r="B47" s="258"/>
      <c r="C47" s="258"/>
      <c r="D47" s="261"/>
      <c r="E47" s="6" t="s">
        <v>147</v>
      </c>
      <c r="F47" s="258"/>
      <c r="G47" s="7" t="s">
        <v>144</v>
      </c>
      <c r="H47" s="6" t="s">
        <v>145</v>
      </c>
      <c r="I47" s="258" t="s">
        <v>166</v>
      </c>
    </row>
    <row r="48" spans="1:9" ht="49.5" customHeight="1" x14ac:dyDescent="0.25">
      <c r="A48" s="258"/>
      <c r="B48" s="258"/>
      <c r="C48" s="258"/>
      <c r="D48" s="261"/>
      <c r="E48" s="6" t="s">
        <v>147</v>
      </c>
      <c r="F48" s="258"/>
      <c r="G48" s="6" t="s">
        <v>146</v>
      </c>
      <c r="H48" s="6" t="s">
        <v>145</v>
      </c>
      <c r="I48" s="258"/>
    </row>
    <row r="49" spans="1:9" ht="49.5" customHeight="1" x14ac:dyDescent="0.25">
      <c r="A49" s="258">
        <v>17</v>
      </c>
      <c r="B49" s="258" t="s">
        <v>152</v>
      </c>
      <c r="C49" s="258" t="s">
        <v>151</v>
      </c>
      <c r="D49" s="258" t="s">
        <v>102</v>
      </c>
      <c r="E49" s="6" t="s">
        <v>147</v>
      </c>
      <c r="F49" s="6" t="s">
        <v>2</v>
      </c>
      <c r="G49" s="6" t="s">
        <v>139</v>
      </c>
      <c r="H49" s="6" t="s">
        <v>140</v>
      </c>
      <c r="I49" s="6" t="s">
        <v>138</v>
      </c>
    </row>
    <row r="50" spans="1:9" ht="49.5" customHeight="1" x14ac:dyDescent="0.25">
      <c r="A50" s="258"/>
      <c r="B50" s="258"/>
      <c r="C50" s="258"/>
      <c r="D50" s="258"/>
      <c r="E50" s="6" t="s">
        <v>147</v>
      </c>
      <c r="F50" s="258" t="s">
        <v>143</v>
      </c>
      <c r="G50" s="6" t="s">
        <v>150</v>
      </c>
      <c r="H50" s="6" t="s">
        <v>145</v>
      </c>
      <c r="I50" s="6" t="s">
        <v>190</v>
      </c>
    </row>
    <row r="51" spans="1:9" ht="49.5" customHeight="1" x14ac:dyDescent="0.25">
      <c r="A51" s="258"/>
      <c r="B51" s="258"/>
      <c r="C51" s="258"/>
      <c r="D51" s="258"/>
      <c r="E51" s="6" t="s">
        <v>147</v>
      </c>
      <c r="F51" s="258"/>
      <c r="G51" s="7" t="s">
        <v>144</v>
      </c>
      <c r="H51" s="6" t="s">
        <v>145</v>
      </c>
      <c r="I51" s="258" t="s">
        <v>166</v>
      </c>
    </row>
    <row r="52" spans="1:9" ht="30" x14ac:dyDescent="0.25">
      <c r="A52" s="258"/>
      <c r="B52" s="258"/>
      <c r="C52" s="258"/>
      <c r="D52" s="258"/>
      <c r="E52" s="6" t="s">
        <v>147</v>
      </c>
      <c r="F52" s="258"/>
      <c r="G52" s="6" t="s">
        <v>146</v>
      </c>
      <c r="H52" s="6" t="s">
        <v>145</v>
      </c>
      <c r="I52" s="258"/>
    </row>
    <row r="53" spans="1:9" ht="70.5" customHeight="1" x14ac:dyDescent="0.25">
      <c r="A53" s="258">
        <v>25</v>
      </c>
      <c r="B53" s="258" t="s">
        <v>45</v>
      </c>
      <c r="C53" s="258" t="s">
        <v>46</v>
      </c>
      <c r="D53" s="258" t="s">
        <v>111</v>
      </c>
      <c r="E53" s="6" t="s">
        <v>163</v>
      </c>
      <c r="F53" s="258" t="s">
        <v>2</v>
      </c>
      <c r="G53" s="6" t="s">
        <v>137</v>
      </c>
      <c r="H53" s="6" t="s">
        <v>22</v>
      </c>
      <c r="I53" s="258" t="s">
        <v>133</v>
      </c>
    </row>
    <row r="54" spans="1:9" ht="48.75" customHeight="1" x14ac:dyDescent="0.25">
      <c r="A54" s="258"/>
      <c r="B54" s="258"/>
      <c r="C54" s="258"/>
      <c r="D54" s="258"/>
      <c r="E54" s="6" t="s">
        <v>163</v>
      </c>
      <c r="F54" s="258"/>
      <c r="G54" s="6" t="s">
        <v>161</v>
      </c>
      <c r="H54" s="6" t="s">
        <v>22</v>
      </c>
      <c r="I54" s="258"/>
    </row>
    <row r="55" spans="1:9" ht="42.75" customHeight="1" x14ac:dyDescent="0.25">
      <c r="A55" s="258"/>
      <c r="B55" s="258"/>
      <c r="C55" s="258"/>
      <c r="D55" s="258"/>
      <c r="E55" s="6" t="s">
        <v>163</v>
      </c>
      <c r="F55" s="258"/>
      <c r="G55" s="6" t="s">
        <v>154</v>
      </c>
      <c r="H55" s="6" t="s">
        <v>35</v>
      </c>
      <c r="I55" s="258" t="s">
        <v>138</v>
      </c>
    </row>
    <row r="56" spans="1:9" ht="55.5" customHeight="1" x14ac:dyDescent="0.25">
      <c r="A56" s="258"/>
      <c r="B56" s="258"/>
      <c r="C56" s="258"/>
      <c r="D56" s="258"/>
      <c r="E56" s="6" t="s">
        <v>163</v>
      </c>
      <c r="F56" s="258"/>
      <c r="G56" s="6" t="s">
        <v>164</v>
      </c>
      <c r="H56" s="6" t="s">
        <v>35</v>
      </c>
      <c r="I56" s="258"/>
    </row>
    <row r="57" spans="1:9" ht="45.75" customHeight="1" x14ac:dyDescent="0.25">
      <c r="A57" s="258"/>
      <c r="B57" s="258"/>
      <c r="C57" s="258"/>
      <c r="D57" s="258"/>
      <c r="E57" s="6" t="s">
        <v>163</v>
      </c>
      <c r="F57" s="258"/>
      <c r="G57" s="6" t="s">
        <v>144</v>
      </c>
      <c r="H57" s="6" t="s">
        <v>145</v>
      </c>
      <c r="I57" s="258" t="s">
        <v>166</v>
      </c>
    </row>
    <row r="58" spans="1:9" ht="48.75" customHeight="1" x14ac:dyDescent="0.25">
      <c r="A58" s="258"/>
      <c r="B58" s="258"/>
      <c r="C58" s="258"/>
      <c r="D58" s="258"/>
      <c r="E58" s="6" t="s">
        <v>163</v>
      </c>
      <c r="F58" s="258"/>
      <c r="G58" s="6" t="s">
        <v>146</v>
      </c>
      <c r="H58" s="6" t="s">
        <v>145</v>
      </c>
      <c r="I58" s="258"/>
    </row>
    <row r="59" spans="1:9" ht="29.25" customHeight="1" x14ac:dyDescent="0.25">
      <c r="A59" s="258">
        <v>29</v>
      </c>
      <c r="B59" s="258" t="s">
        <v>53</v>
      </c>
      <c r="C59" s="258" t="s">
        <v>54</v>
      </c>
      <c r="D59" s="258" t="s">
        <v>115</v>
      </c>
      <c r="E59" s="6" t="s">
        <v>163</v>
      </c>
      <c r="F59" s="258" t="s">
        <v>2</v>
      </c>
      <c r="G59" s="6" t="s">
        <v>161</v>
      </c>
      <c r="H59" s="6" t="s">
        <v>22</v>
      </c>
      <c r="I59" s="258" t="s">
        <v>133</v>
      </c>
    </row>
    <row r="60" spans="1:9" ht="29.25" customHeight="1" x14ac:dyDescent="0.25">
      <c r="A60" s="258"/>
      <c r="B60" s="258"/>
      <c r="C60" s="258"/>
      <c r="D60" s="258"/>
      <c r="E60" s="6" t="s">
        <v>163</v>
      </c>
      <c r="F60" s="258"/>
      <c r="G60" s="6" t="s">
        <v>165</v>
      </c>
      <c r="H60" s="6" t="s">
        <v>22</v>
      </c>
      <c r="I60" s="258"/>
    </row>
    <row r="61" spans="1:9" ht="29.25" customHeight="1" x14ac:dyDescent="0.25">
      <c r="A61" s="258"/>
      <c r="B61" s="258"/>
      <c r="C61" s="258"/>
      <c r="D61" s="258"/>
      <c r="E61" s="6" t="s">
        <v>163</v>
      </c>
      <c r="F61" s="258"/>
      <c r="G61" s="6" t="s">
        <v>160</v>
      </c>
      <c r="H61" s="6" t="s">
        <v>35</v>
      </c>
      <c r="I61" s="6" t="s">
        <v>138</v>
      </c>
    </row>
    <row r="62" spans="1:9" ht="33" customHeight="1" x14ac:dyDescent="0.25">
      <c r="A62" s="262">
        <v>26</v>
      </c>
      <c r="B62" s="262" t="s">
        <v>47</v>
      </c>
      <c r="C62" s="262" t="s">
        <v>48</v>
      </c>
      <c r="D62" s="262" t="s">
        <v>112</v>
      </c>
      <c r="E62" s="262" t="s">
        <v>163</v>
      </c>
      <c r="F62" s="262" t="s">
        <v>2</v>
      </c>
      <c r="G62" s="8" t="s">
        <v>137</v>
      </c>
      <c r="H62" s="8" t="s">
        <v>22</v>
      </c>
      <c r="I62" s="8" t="s">
        <v>133</v>
      </c>
    </row>
    <row r="63" spans="1:9" ht="33" customHeight="1" x14ac:dyDescent="0.25">
      <c r="A63" s="262"/>
      <c r="B63" s="262"/>
      <c r="C63" s="262"/>
      <c r="D63" s="262"/>
      <c r="E63" s="262"/>
      <c r="F63" s="262"/>
      <c r="G63" s="8" t="s">
        <v>154</v>
      </c>
      <c r="H63" s="8" t="s">
        <v>35</v>
      </c>
      <c r="I63" s="8" t="s">
        <v>138</v>
      </c>
    </row>
    <row r="64" spans="1:9" ht="29.25" customHeight="1" x14ac:dyDescent="0.25">
      <c r="A64" s="262"/>
      <c r="B64" s="262"/>
      <c r="C64" s="262"/>
      <c r="D64" s="262"/>
      <c r="E64" s="262"/>
      <c r="F64" s="262"/>
      <c r="G64" s="8" t="s">
        <v>146</v>
      </c>
      <c r="H64" s="8" t="s">
        <v>145</v>
      </c>
      <c r="I64" s="8" t="s">
        <v>166</v>
      </c>
    </row>
    <row r="65" spans="1:9" ht="29.25" customHeight="1" x14ac:dyDescent="0.25">
      <c r="A65" s="258">
        <v>36</v>
      </c>
      <c r="B65" s="258" t="s">
        <v>66</v>
      </c>
      <c r="C65" s="258" t="s">
        <v>77</v>
      </c>
      <c r="D65" s="258" t="s">
        <v>120</v>
      </c>
      <c r="E65" s="6" t="s">
        <v>147</v>
      </c>
      <c r="F65" s="258" t="s">
        <v>2</v>
      </c>
      <c r="G65" s="6" t="s">
        <v>137</v>
      </c>
      <c r="H65" s="6" t="s">
        <v>22</v>
      </c>
      <c r="I65" s="6" t="s">
        <v>133</v>
      </c>
    </row>
    <row r="66" spans="1:9" ht="29.25" customHeight="1" x14ac:dyDescent="0.25">
      <c r="A66" s="258"/>
      <c r="B66" s="258"/>
      <c r="C66" s="258"/>
      <c r="D66" s="258"/>
      <c r="E66" s="6" t="s">
        <v>147</v>
      </c>
      <c r="F66" s="258"/>
      <c r="G66" s="6" t="s">
        <v>154</v>
      </c>
      <c r="H66" s="6" t="s">
        <v>35</v>
      </c>
      <c r="I66" s="6" t="s">
        <v>138</v>
      </c>
    </row>
    <row r="67" spans="1:9" ht="29.25" customHeight="1" x14ac:dyDescent="0.25">
      <c r="A67" s="258"/>
      <c r="B67" s="258"/>
      <c r="C67" s="258"/>
      <c r="D67" s="258"/>
      <c r="E67" s="3" t="s">
        <v>147</v>
      </c>
      <c r="F67" s="258"/>
      <c r="G67" s="5" t="s">
        <v>146</v>
      </c>
      <c r="H67" s="5" t="s">
        <v>145</v>
      </c>
      <c r="I67" s="258" t="s">
        <v>166</v>
      </c>
    </row>
    <row r="68" spans="1:9" ht="30" customHeight="1" x14ac:dyDescent="0.25">
      <c r="A68" s="258"/>
      <c r="B68" s="258"/>
      <c r="C68" s="258"/>
      <c r="D68" s="258"/>
      <c r="E68" s="3" t="s">
        <v>147</v>
      </c>
      <c r="F68" s="258"/>
      <c r="G68" s="5" t="s">
        <v>144</v>
      </c>
      <c r="H68" s="5" t="s">
        <v>145</v>
      </c>
      <c r="I68" s="258"/>
    </row>
    <row r="69" spans="1:9" ht="30" customHeight="1" x14ac:dyDescent="0.25">
      <c r="A69" s="258">
        <v>37</v>
      </c>
      <c r="B69" s="258" t="s">
        <v>67</v>
      </c>
      <c r="C69" s="258" t="s">
        <v>78</v>
      </c>
      <c r="D69" s="258" t="s">
        <v>121</v>
      </c>
      <c r="E69" s="3" t="s">
        <v>153</v>
      </c>
      <c r="F69" s="258" t="s">
        <v>2</v>
      </c>
      <c r="G69" s="6" t="s">
        <v>137</v>
      </c>
      <c r="H69" s="5" t="s">
        <v>22</v>
      </c>
      <c r="I69" s="6" t="s">
        <v>133</v>
      </c>
    </row>
    <row r="70" spans="1:9" ht="30" customHeight="1" x14ac:dyDescent="0.25">
      <c r="A70" s="258"/>
      <c r="B70" s="258"/>
      <c r="C70" s="258"/>
      <c r="D70" s="258"/>
      <c r="E70" s="3" t="s">
        <v>153</v>
      </c>
      <c r="F70" s="258"/>
      <c r="G70" s="6" t="s">
        <v>154</v>
      </c>
      <c r="H70" s="5" t="s">
        <v>35</v>
      </c>
      <c r="I70" s="6" t="s">
        <v>138</v>
      </c>
    </row>
    <row r="71" spans="1:9" ht="30" customHeight="1" x14ac:dyDescent="0.25">
      <c r="A71" s="258"/>
      <c r="B71" s="258"/>
      <c r="C71" s="258"/>
      <c r="D71" s="258"/>
      <c r="E71" s="3" t="s">
        <v>153</v>
      </c>
      <c r="F71" s="258"/>
      <c r="G71" s="6" t="s">
        <v>144</v>
      </c>
      <c r="H71" s="5" t="s">
        <v>145</v>
      </c>
      <c r="I71" s="6" t="s">
        <v>166</v>
      </c>
    </row>
    <row r="72" spans="1:9" ht="45" x14ac:dyDescent="0.25">
      <c r="A72" s="258">
        <v>18</v>
      </c>
      <c r="B72" s="258" t="s">
        <v>158</v>
      </c>
      <c r="C72" s="258" t="s">
        <v>156</v>
      </c>
      <c r="D72" s="258" t="s">
        <v>103</v>
      </c>
      <c r="E72" s="6" t="s">
        <v>153</v>
      </c>
      <c r="F72" s="258" t="s">
        <v>2</v>
      </c>
      <c r="G72" s="6" t="s">
        <v>137</v>
      </c>
      <c r="H72" s="6" t="s">
        <v>22</v>
      </c>
      <c r="I72" s="6" t="s">
        <v>133</v>
      </c>
    </row>
    <row r="73" spans="1:9" ht="60" customHeight="1" x14ac:dyDescent="0.25">
      <c r="A73" s="258"/>
      <c r="B73" s="258"/>
      <c r="C73" s="258"/>
      <c r="D73" s="258"/>
      <c r="E73" s="6" t="s">
        <v>153</v>
      </c>
      <c r="F73" s="258"/>
      <c r="G73" s="6" t="s">
        <v>154</v>
      </c>
      <c r="H73" s="6" t="s">
        <v>140</v>
      </c>
      <c r="I73" s="6" t="s">
        <v>138</v>
      </c>
    </row>
    <row r="74" spans="1:9" ht="30" x14ac:dyDescent="0.25">
      <c r="A74" s="258"/>
      <c r="B74" s="258"/>
      <c r="C74" s="258"/>
      <c r="D74" s="258"/>
      <c r="E74" s="6" t="s">
        <v>153</v>
      </c>
      <c r="F74" s="6" t="s">
        <v>155</v>
      </c>
      <c r="G74" s="6" t="s">
        <v>146</v>
      </c>
      <c r="H74" s="6" t="s">
        <v>145</v>
      </c>
      <c r="I74" s="6" t="s">
        <v>166</v>
      </c>
    </row>
    <row r="75" spans="1:9" ht="45" x14ac:dyDescent="0.25">
      <c r="A75" s="258"/>
      <c r="B75" s="258"/>
      <c r="C75" s="258" t="s">
        <v>157</v>
      </c>
      <c r="D75" s="258"/>
      <c r="E75" s="6" t="s">
        <v>153</v>
      </c>
      <c r="F75" s="258" t="s">
        <v>2</v>
      </c>
      <c r="G75" s="6" t="s">
        <v>137</v>
      </c>
      <c r="H75" s="6" t="s">
        <v>22</v>
      </c>
      <c r="I75" s="6" t="s">
        <v>133</v>
      </c>
    </row>
    <row r="76" spans="1:9" ht="40.5" customHeight="1" x14ac:dyDescent="0.25">
      <c r="A76" s="258"/>
      <c r="B76" s="258"/>
      <c r="C76" s="258"/>
      <c r="D76" s="258"/>
      <c r="E76" s="6" t="s">
        <v>153</v>
      </c>
      <c r="F76" s="258"/>
      <c r="G76" s="6" t="s">
        <v>154</v>
      </c>
      <c r="H76" s="6" t="s">
        <v>140</v>
      </c>
      <c r="I76" s="6" t="s">
        <v>138</v>
      </c>
    </row>
    <row r="77" spans="1:9" ht="30" x14ac:dyDescent="0.25">
      <c r="A77" s="258"/>
      <c r="B77" s="258"/>
      <c r="C77" s="258"/>
      <c r="D77" s="258"/>
      <c r="E77" s="6" t="s">
        <v>153</v>
      </c>
      <c r="F77" s="6" t="s">
        <v>155</v>
      </c>
      <c r="G77" s="6" t="s">
        <v>146</v>
      </c>
      <c r="H77" s="6" t="s">
        <v>145</v>
      </c>
      <c r="I77" s="6" t="s">
        <v>166</v>
      </c>
    </row>
    <row r="78" spans="1:9" ht="30" x14ac:dyDescent="0.25">
      <c r="A78" s="6">
        <v>1</v>
      </c>
      <c r="B78" s="6" t="s">
        <v>3</v>
      </c>
      <c r="C78" s="4" t="s">
        <v>4</v>
      </c>
      <c r="D78" s="6" t="s">
        <v>93</v>
      </c>
      <c r="E78" s="3"/>
      <c r="F78" s="6" t="s">
        <v>2</v>
      </c>
      <c r="G78" s="5"/>
      <c r="H78" s="5"/>
      <c r="I78" s="5"/>
    </row>
    <row r="79" spans="1:9" ht="45" customHeight="1" x14ac:dyDescent="0.25">
      <c r="A79" s="258">
        <v>2</v>
      </c>
      <c r="B79" s="258" t="s">
        <v>5</v>
      </c>
      <c r="C79" s="258" t="s">
        <v>134</v>
      </c>
      <c r="D79" s="258" t="s">
        <v>94</v>
      </c>
      <c r="E79" s="6" t="s">
        <v>147</v>
      </c>
      <c r="F79" s="258" t="s">
        <v>2</v>
      </c>
      <c r="G79" s="7" t="s">
        <v>137</v>
      </c>
      <c r="H79" s="6" t="s">
        <v>22</v>
      </c>
      <c r="I79" s="6" t="s">
        <v>133</v>
      </c>
    </row>
    <row r="80" spans="1:9" ht="30" x14ac:dyDescent="0.25">
      <c r="A80" s="258"/>
      <c r="B80" s="258"/>
      <c r="C80" s="258"/>
      <c r="D80" s="258"/>
      <c r="E80" s="6" t="s">
        <v>147</v>
      </c>
      <c r="F80" s="258"/>
      <c r="G80" s="6" t="s">
        <v>139</v>
      </c>
      <c r="H80" s="6" t="s">
        <v>140</v>
      </c>
      <c r="I80" s="6" t="s">
        <v>138</v>
      </c>
    </row>
    <row r="81" spans="1:9" ht="30" x14ac:dyDescent="0.25">
      <c r="A81" s="258"/>
      <c r="B81" s="258"/>
      <c r="C81" s="258"/>
      <c r="D81" s="258"/>
      <c r="E81" s="6" t="s">
        <v>147</v>
      </c>
      <c r="F81" s="258" t="s">
        <v>143</v>
      </c>
      <c r="G81" s="7" t="s">
        <v>144</v>
      </c>
      <c r="H81" s="6" t="s">
        <v>145</v>
      </c>
      <c r="I81" s="258" t="s">
        <v>166</v>
      </c>
    </row>
    <row r="82" spans="1:9" ht="60" customHeight="1" x14ac:dyDescent="0.25">
      <c r="A82" s="258"/>
      <c r="B82" s="258"/>
      <c r="C82" s="258"/>
      <c r="D82" s="258"/>
      <c r="E82" s="6" t="s">
        <v>147</v>
      </c>
      <c r="F82" s="258"/>
      <c r="G82" s="6" t="s">
        <v>146</v>
      </c>
      <c r="H82" s="6" t="s">
        <v>145</v>
      </c>
      <c r="I82" s="258"/>
    </row>
    <row r="83" spans="1:9" ht="30" x14ac:dyDescent="0.25">
      <c r="A83" s="258">
        <v>24</v>
      </c>
      <c r="B83" s="258" t="s">
        <v>159</v>
      </c>
      <c r="C83" s="258" t="s">
        <v>44</v>
      </c>
      <c r="D83" s="258" t="s">
        <v>110</v>
      </c>
      <c r="E83" s="6" t="s">
        <v>162</v>
      </c>
      <c r="F83" s="258" t="s">
        <v>2</v>
      </c>
      <c r="G83" s="6" t="s">
        <v>161</v>
      </c>
      <c r="H83" s="6" t="s">
        <v>22</v>
      </c>
      <c r="I83" s="6" t="s">
        <v>133</v>
      </c>
    </row>
    <row r="84" spans="1:9" ht="85.5" customHeight="1" x14ac:dyDescent="0.25">
      <c r="A84" s="258"/>
      <c r="B84" s="258"/>
      <c r="C84" s="258"/>
      <c r="D84" s="258"/>
      <c r="E84" s="6" t="s">
        <v>153</v>
      </c>
      <c r="F84" s="258"/>
      <c r="G84" s="6" t="s">
        <v>160</v>
      </c>
      <c r="H84" s="6" t="s">
        <v>35</v>
      </c>
      <c r="I84" s="6" t="s">
        <v>138</v>
      </c>
    </row>
    <row r="85" spans="1:9" ht="75" x14ac:dyDescent="0.25">
      <c r="A85" s="13">
        <v>45</v>
      </c>
      <c r="B85" s="13" t="s">
        <v>75</v>
      </c>
      <c r="C85" s="14" t="s">
        <v>86</v>
      </c>
      <c r="D85" s="13" t="s">
        <v>129</v>
      </c>
      <c r="E85" s="13" t="s">
        <v>185</v>
      </c>
      <c r="F85" s="13" t="s">
        <v>35</v>
      </c>
      <c r="G85" s="13" t="s">
        <v>184</v>
      </c>
      <c r="H85" s="13" t="s">
        <v>145</v>
      </c>
      <c r="I85" s="13" t="s">
        <v>138</v>
      </c>
    </row>
    <row r="86" spans="1:9" ht="45" customHeight="1" x14ac:dyDescent="0.25">
      <c r="A86" s="6">
        <v>20</v>
      </c>
      <c r="B86" s="6" t="s">
        <v>36</v>
      </c>
      <c r="C86" s="4" t="s">
        <v>37</v>
      </c>
      <c r="D86" s="6" t="s">
        <v>105</v>
      </c>
      <c r="E86" s="3"/>
      <c r="F86" s="6" t="s">
        <v>35</v>
      </c>
      <c r="G86" s="5"/>
      <c r="H86" s="5"/>
      <c r="I86" s="5"/>
    </row>
    <row r="87" spans="1:9" ht="79.5" customHeight="1" x14ac:dyDescent="0.25">
      <c r="A87" s="13">
        <v>21</v>
      </c>
      <c r="B87" s="13" t="s">
        <v>38</v>
      </c>
      <c r="C87" s="14" t="s">
        <v>39</v>
      </c>
      <c r="D87" s="13" t="s">
        <v>107</v>
      </c>
      <c r="E87" s="13" t="s">
        <v>186</v>
      </c>
      <c r="F87" s="13" t="s">
        <v>35</v>
      </c>
      <c r="G87" s="13" t="s">
        <v>184</v>
      </c>
      <c r="H87" s="13" t="s">
        <v>145</v>
      </c>
      <c r="I87" s="13" t="s">
        <v>138</v>
      </c>
    </row>
    <row r="88" spans="1:9" ht="85.5" customHeight="1" x14ac:dyDescent="0.25">
      <c r="A88" s="12"/>
      <c r="B88" s="12"/>
      <c r="C88" s="12"/>
      <c r="D88" s="12" t="s">
        <v>197</v>
      </c>
      <c r="E88" s="12"/>
      <c r="F88" s="12"/>
      <c r="G88" s="12"/>
      <c r="H88" s="12"/>
      <c r="I88" s="12"/>
    </row>
    <row r="89" spans="1:9" ht="85.5" customHeight="1" x14ac:dyDescent="0.25">
      <c r="A89" s="12"/>
      <c r="B89" s="12"/>
      <c r="C89" s="12"/>
      <c r="D89" s="12" t="s">
        <v>198</v>
      </c>
      <c r="E89" s="12"/>
      <c r="F89" s="12"/>
      <c r="G89" s="12"/>
      <c r="H89" s="12"/>
      <c r="I89" s="12"/>
    </row>
    <row r="90" spans="1:9" ht="85.5" customHeight="1" x14ac:dyDescent="0.25">
      <c r="A90" s="12"/>
      <c r="B90" s="12"/>
      <c r="C90" s="12"/>
      <c r="D90" s="13" t="s">
        <v>199</v>
      </c>
      <c r="E90" s="12"/>
      <c r="F90" s="12"/>
      <c r="G90" s="12"/>
      <c r="H90" s="12"/>
      <c r="I90" s="12"/>
    </row>
    <row r="91" spans="1:9" ht="85.5" customHeight="1" x14ac:dyDescent="0.25">
      <c r="A91" s="12"/>
      <c r="B91" s="12"/>
      <c r="C91" s="12"/>
      <c r="D91" s="12" t="s">
        <v>200</v>
      </c>
      <c r="E91" s="12"/>
      <c r="F91" s="12"/>
      <c r="G91" s="12"/>
      <c r="H91" s="12"/>
      <c r="I91" s="12"/>
    </row>
    <row r="92" spans="1:9" ht="60" x14ac:dyDescent="0.25">
      <c r="A92" s="258">
        <v>38</v>
      </c>
      <c r="B92" s="258" t="s">
        <v>68</v>
      </c>
      <c r="C92" s="258" t="s">
        <v>79</v>
      </c>
      <c r="D92" s="263" t="s">
        <v>122</v>
      </c>
      <c r="E92" s="6" t="s">
        <v>178</v>
      </c>
      <c r="F92" s="258" t="s">
        <v>22</v>
      </c>
      <c r="G92" s="6" t="s">
        <v>174</v>
      </c>
      <c r="H92" s="6" t="s">
        <v>22</v>
      </c>
      <c r="I92" s="6" t="s">
        <v>173</v>
      </c>
    </row>
    <row r="93" spans="1:9" ht="60" x14ac:dyDescent="0.25">
      <c r="A93" s="258"/>
      <c r="B93" s="258"/>
      <c r="C93" s="258"/>
      <c r="D93" s="263"/>
      <c r="E93" s="6" t="s">
        <v>178</v>
      </c>
      <c r="F93" s="258"/>
      <c r="G93" s="6" t="s">
        <v>176</v>
      </c>
      <c r="H93" s="6" t="s">
        <v>177</v>
      </c>
      <c r="I93" s="6" t="s">
        <v>191</v>
      </c>
    </row>
    <row r="94" spans="1:9" ht="52.5" customHeight="1" x14ac:dyDescent="0.25">
      <c r="A94" s="258">
        <v>28</v>
      </c>
      <c r="B94" s="258" t="s">
        <v>51</v>
      </c>
      <c r="C94" s="258" t="s">
        <v>498</v>
      </c>
      <c r="D94" s="258" t="s">
        <v>114</v>
      </c>
      <c r="E94" s="6" t="s">
        <v>175</v>
      </c>
      <c r="F94" s="258" t="s">
        <v>22</v>
      </c>
      <c r="G94" s="6" t="s">
        <v>174</v>
      </c>
      <c r="H94" s="6" t="s">
        <v>22</v>
      </c>
      <c r="I94" s="6" t="s">
        <v>173</v>
      </c>
    </row>
    <row r="95" spans="1:9" ht="63" customHeight="1" x14ac:dyDescent="0.25">
      <c r="A95" s="258"/>
      <c r="B95" s="258"/>
      <c r="C95" s="258"/>
      <c r="D95" s="258"/>
      <c r="E95" s="6" t="s">
        <v>178</v>
      </c>
      <c r="F95" s="258"/>
      <c r="G95" s="6" t="s">
        <v>176</v>
      </c>
      <c r="H95" s="6" t="s">
        <v>177</v>
      </c>
      <c r="I95" s="6" t="s">
        <v>191</v>
      </c>
    </row>
    <row r="96" spans="1:9" ht="30" x14ac:dyDescent="0.25">
      <c r="A96" s="6">
        <v>39</v>
      </c>
      <c r="B96" s="6" t="s">
        <v>69</v>
      </c>
      <c r="C96" s="4" t="s">
        <v>80</v>
      </c>
      <c r="D96" s="13" t="s">
        <v>123</v>
      </c>
      <c r="E96" s="3"/>
      <c r="F96" s="6" t="s">
        <v>22</v>
      </c>
      <c r="G96" s="5"/>
      <c r="H96" s="5"/>
      <c r="I96" s="5"/>
    </row>
    <row r="97" spans="1:9" ht="60.75" x14ac:dyDescent="0.25">
      <c r="A97" s="6">
        <v>40</v>
      </c>
      <c r="B97" s="3" t="s">
        <v>70</v>
      </c>
      <c r="C97" s="4" t="s">
        <v>81</v>
      </c>
      <c r="D97" s="13" t="s">
        <v>124</v>
      </c>
      <c r="E97" s="6" t="s">
        <v>178</v>
      </c>
      <c r="F97" s="6" t="s">
        <v>22</v>
      </c>
      <c r="G97" s="6" t="s">
        <v>174</v>
      </c>
      <c r="H97" s="6" t="s">
        <v>22</v>
      </c>
      <c r="I97" s="6" t="s">
        <v>173</v>
      </c>
    </row>
    <row r="98" spans="1:9" ht="45.75" x14ac:dyDescent="0.25">
      <c r="A98" s="6">
        <v>41</v>
      </c>
      <c r="B98" s="3" t="s">
        <v>71</v>
      </c>
      <c r="C98" s="4" t="s">
        <v>82</v>
      </c>
      <c r="D98" s="6" t="s">
        <v>125</v>
      </c>
      <c r="E98" s="6" t="s">
        <v>175</v>
      </c>
      <c r="F98" s="6" t="s">
        <v>22</v>
      </c>
      <c r="G98" s="6" t="s">
        <v>174</v>
      </c>
      <c r="H98" s="6" t="s">
        <v>22</v>
      </c>
      <c r="I98" s="6" t="s">
        <v>173</v>
      </c>
    </row>
    <row r="99" spans="1:9" ht="45" x14ac:dyDescent="0.25">
      <c r="A99" s="258">
        <v>13</v>
      </c>
      <c r="B99" s="258" t="s">
        <v>27</v>
      </c>
      <c r="C99" s="258" t="s">
        <v>28</v>
      </c>
      <c r="D99" s="258" t="s">
        <v>90</v>
      </c>
      <c r="E99" s="6" t="s">
        <v>179</v>
      </c>
      <c r="F99" s="258" t="s">
        <v>22</v>
      </c>
      <c r="G99" s="6" t="s">
        <v>22</v>
      </c>
      <c r="H99" s="6" t="s">
        <v>145</v>
      </c>
      <c r="I99" s="6" t="s">
        <v>133</v>
      </c>
    </row>
    <row r="100" spans="1:9" ht="60" x14ac:dyDescent="0.25">
      <c r="A100" s="258"/>
      <c r="B100" s="258"/>
      <c r="C100" s="258"/>
      <c r="D100" s="258"/>
      <c r="E100" s="6" t="s">
        <v>182</v>
      </c>
      <c r="F100" s="258"/>
      <c r="G100" s="6" t="s">
        <v>181</v>
      </c>
      <c r="H100" s="6" t="s">
        <v>145</v>
      </c>
      <c r="I100" s="6" t="s">
        <v>180</v>
      </c>
    </row>
    <row r="101" spans="1:9" ht="120" x14ac:dyDescent="0.25">
      <c r="A101" s="6">
        <v>15</v>
      </c>
      <c r="B101" s="6" t="s">
        <v>31</v>
      </c>
      <c r="C101" s="4" t="s">
        <v>32</v>
      </c>
      <c r="D101" s="6" t="s">
        <v>92</v>
      </c>
      <c r="E101" s="3"/>
      <c r="F101" s="6" t="s">
        <v>22</v>
      </c>
      <c r="G101" s="5"/>
      <c r="H101" s="5"/>
      <c r="I101" s="5"/>
    </row>
    <row r="102" spans="1:9" ht="30" x14ac:dyDescent="0.25">
      <c r="A102" s="6">
        <v>11</v>
      </c>
      <c r="B102" s="6" t="s">
        <v>23</v>
      </c>
      <c r="C102" s="4" t="s">
        <v>24</v>
      </c>
      <c r="D102" s="6" t="s">
        <v>88</v>
      </c>
      <c r="E102" s="3"/>
      <c r="F102" s="6" t="s">
        <v>22</v>
      </c>
      <c r="G102" s="5"/>
      <c r="H102" s="5"/>
      <c r="I102" s="5"/>
    </row>
    <row r="103" spans="1:9" ht="60" x14ac:dyDescent="0.25">
      <c r="A103" s="6">
        <v>12</v>
      </c>
      <c r="B103" s="18" t="s">
        <v>25</v>
      </c>
      <c r="C103" s="14" t="s">
        <v>26</v>
      </c>
      <c r="D103" s="18" t="s">
        <v>89</v>
      </c>
      <c r="E103" s="18" t="s">
        <v>179</v>
      </c>
      <c r="F103" s="18" t="s">
        <v>22</v>
      </c>
      <c r="G103" s="18" t="s">
        <v>22</v>
      </c>
      <c r="H103" s="18" t="s">
        <v>145</v>
      </c>
      <c r="I103" s="18" t="s">
        <v>133</v>
      </c>
    </row>
    <row r="104" spans="1:9" ht="90" x14ac:dyDescent="0.25">
      <c r="A104" s="6">
        <v>34</v>
      </c>
      <c r="B104" s="6" t="s">
        <v>64</v>
      </c>
      <c r="C104" s="4" t="s">
        <v>499</v>
      </c>
      <c r="D104" s="6" t="s">
        <v>188</v>
      </c>
      <c r="E104" s="6" t="s">
        <v>189</v>
      </c>
      <c r="F104" s="6" t="s">
        <v>22</v>
      </c>
      <c r="G104" s="6" t="s">
        <v>181</v>
      </c>
      <c r="H104" s="6" t="s">
        <v>145</v>
      </c>
      <c r="I104" s="6" t="s">
        <v>180</v>
      </c>
    </row>
    <row r="105" spans="1:9" ht="30" x14ac:dyDescent="0.25">
      <c r="A105" s="17"/>
      <c r="B105" s="17"/>
      <c r="C105" s="4"/>
      <c r="D105" s="17" t="s">
        <v>201</v>
      </c>
      <c r="E105" s="17"/>
      <c r="F105" s="17"/>
      <c r="G105" s="17"/>
      <c r="H105" s="17"/>
      <c r="I105" s="17"/>
    </row>
    <row r="106" spans="1:9" ht="59.25" customHeight="1" x14ac:dyDescent="0.25">
      <c r="A106" s="6">
        <v>14</v>
      </c>
      <c r="B106" s="6" t="s">
        <v>29</v>
      </c>
      <c r="C106" s="6" t="s">
        <v>30</v>
      </c>
      <c r="D106" s="6" t="s">
        <v>91</v>
      </c>
      <c r="E106" s="6" t="s">
        <v>179</v>
      </c>
      <c r="F106" s="6" t="s">
        <v>22</v>
      </c>
      <c r="G106" s="6" t="s">
        <v>22</v>
      </c>
      <c r="H106" s="6" t="s">
        <v>145</v>
      </c>
      <c r="I106" s="6" t="s">
        <v>133</v>
      </c>
    </row>
    <row r="107" spans="1:9" ht="30" x14ac:dyDescent="0.25">
      <c r="A107" s="17"/>
      <c r="B107" s="17"/>
      <c r="C107" s="4"/>
      <c r="D107" s="17" t="s">
        <v>202</v>
      </c>
      <c r="E107" s="3"/>
      <c r="F107" s="17"/>
      <c r="G107" s="5"/>
      <c r="H107" s="5"/>
      <c r="I107" s="5"/>
    </row>
    <row r="108" spans="1:9" ht="37.5" customHeight="1" x14ac:dyDescent="0.25">
      <c r="A108" s="6">
        <v>27</v>
      </c>
      <c r="B108" s="18" t="s">
        <v>49</v>
      </c>
      <c r="C108" s="14" t="s">
        <v>50</v>
      </c>
      <c r="D108" s="18" t="s">
        <v>113</v>
      </c>
      <c r="E108" s="18" t="s">
        <v>175</v>
      </c>
      <c r="F108" s="18" t="s">
        <v>22</v>
      </c>
      <c r="G108" s="18" t="s">
        <v>176</v>
      </c>
      <c r="H108" s="18" t="s">
        <v>177</v>
      </c>
      <c r="I108" s="18" t="s">
        <v>191</v>
      </c>
    </row>
    <row r="109" spans="1:9" ht="75" x14ac:dyDescent="0.25">
      <c r="A109" s="6">
        <v>30</v>
      </c>
      <c r="B109" s="18" t="s">
        <v>56</v>
      </c>
      <c r="C109" s="14" t="s">
        <v>57</v>
      </c>
      <c r="D109" s="18" t="s">
        <v>116</v>
      </c>
      <c r="E109" s="15"/>
      <c r="F109" s="18" t="s">
        <v>55</v>
      </c>
      <c r="G109" s="16"/>
      <c r="H109" s="16"/>
      <c r="I109" s="16"/>
    </row>
    <row r="110" spans="1:9" ht="45" x14ac:dyDescent="0.25">
      <c r="A110" s="258">
        <v>19</v>
      </c>
      <c r="B110" s="258" t="s">
        <v>33</v>
      </c>
      <c r="C110" s="258" t="s">
        <v>34</v>
      </c>
      <c r="D110" s="258" t="s">
        <v>104</v>
      </c>
      <c r="E110" s="6" t="s">
        <v>179</v>
      </c>
      <c r="F110" s="258" t="s">
        <v>22</v>
      </c>
      <c r="G110" s="6" t="s">
        <v>22</v>
      </c>
      <c r="H110" s="6" t="s">
        <v>145</v>
      </c>
      <c r="I110" s="6" t="s">
        <v>133</v>
      </c>
    </row>
    <row r="111" spans="1:9" ht="60" x14ac:dyDescent="0.25">
      <c r="A111" s="258"/>
      <c r="B111" s="258"/>
      <c r="C111" s="258"/>
      <c r="D111" s="258"/>
      <c r="E111" s="6" t="s">
        <v>182</v>
      </c>
      <c r="F111" s="258"/>
      <c r="G111" s="6" t="s">
        <v>181</v>
      </c>
      <c r="H111" s="6" t="s">
        <v>145</v>
      </c>
      <c r="I111" s="6" t="s">
        <v>180</v>
      </c>
    </row>
    <row r="112" spans="1:9" ht="30" x14ac:dyDescent="0.25">
      <c r="A112" s="17"/>
      <c r="B112" s="18"/>
      <c r="C112" s="14"/>
      <c r="D112" s="21" t="s">
        <v>203</v>
      </c>
      <c r="E112" s="15"/>
      <c r="F112" s="18"/>
      <c r="G112" s="16"/>
      <c r="H112" s="16"/>
      <c r="I112" s="16"/>
    </row>
    <row r="113" spans="1:9" ht="30" x14ac:dyDescent="0.25">
      <c r="A113" s="17"/>
      <c r="B113" s="18"/>
      <c r="C113" s="14"/>
      <c r="D113" s="21" t="s">
        <v>204</v>
      </c>
      <c r="E113" s="15"/>
      <c r="F113" s="18"/>
      <c r="G113" s="16"/>
      <c r="H113" s="16"/>
      <c r="I113" s="16"/>
    </row>
  </sheetData>
  <mergeCells count="136">
    <mergeCell ref="I31:I33"/>
    <mergeCell ref="E62:E64"/>
    <mergeCell ref="I7:I8"/>
    <mergeCell ref="I42:I43"/>
    <mergeCell ref="I40:I41"/>
    <mergeCell ref="I37:I39"/>
    <mergeCell ref="I34:I35"/>
    <mergeCell ref="A9:A11"/>
    <mergeCell ref="A12:A14"/>
    <mergeCell ref="F23:F24"/>
    <mergeCell ref="D23:D24"/>
    <mergeCell ref="C23:C24"/>
    <mergeCell ref="B23:B24"/>
    <mergeCell ref="I10:I11"/>
    <mergeCell ref="F12:F14"/>
    <mergeCell ref="D12:D14"/>
    <mergeCell ref="C12:C14"/>
    <mergeCell ref="B12:B14"/>
    <mergeCell ref="I13:I14"/>
    <mergeCell ref="F9:F11"/>
    <mergeCell ref="D9:D11"/>
    <mergeCell ref="C9:C11"/>
    <mergeCell ref="B9:B11"/>
    <mergeCell ref="I59:I60"/>
    <mergeCell ref="A99:A100"/>
    <mergeCell ref="A110:A111"/>
    <mergeCell ref="A94:A95"/>
    <mergeCell ref="A31:A35"/>
    <mergeCell ref="A37:A43"/>
    <mergeCell ref="A20:A22"/>
    <mergeCell ref="A6:A8"/>
    <mergeCell ref="A23:A24"/>
    <mergeCell ref="A15:A18"/>
    <mergeCell ref="A62:A64"/>
    <mergeCell ref="A59:A61"/>
    <mergeCell ref="A65:A68"/>
    <mergeCell ref="A69:A71"/>
    <mergeCell ref="A92:A93"/>
    <mergeCell ref="B92:B93"/>
    <mergeCell ref="C92:C93"/>
    <mergeCell ref="D92:D93"/>
    <mergeCell ref="F92:F93"/>
    <mergeCell ref="B6:B8"/>
    <mergeCell ref="C6:C8"/>
    <mergeCell ref="D6:D8"/>
    <mergeCell ref="F6:F8"/>
    <mergeCell ref="B94:B95"/>
    <mergeCell ref="C94:C95"/>
    <mergeCell ref="D94:D95"/>
    <mergeCell ref="F94:F95"/>
    <mergeCell ref="B69:B71"/>
    <mergeCell ref="B59:B61"/>
    <mergeCell ref="C59:C61"/>
    <mergeCell ref="D59:D61"/>
    <mergeCell ref="F59:F61"/>
    <mergeCell ref="B99:B100"/>
    <mergeCell ref="C99:C100"/>
    <mergeCell ref="D99:D100"/>
    <mergeCell ref="F99:F100"/>
    <mergeCell ref="B110:B111"/>
    <mergeCell ref="C110:C111"/>
    <mergeCell ref="D110:D111"/>
    <mergeCell ref="F110:F111"/>
    <mergeCell ref="I21:I22"/>
    <mergeCell ref="F20:F22"/>
    <mergeCell ref="D20:D22"/>
    <mergeCell ref="C20:C22"/>
    <mergeCell ref="B20:B22"/>
    <mergeCell ref="F31:F35"/>
    <mergeCell ref="D31:D35"/>
    <mergeCell ref="C31:C35"/>
    <mergeCell ref="B31:B35"/>
    <mergeCell ref="F37:F43"/>
    <mergeCell ref="D37:D43"/>
    <mergeCell ref="C37:C43"/>
    <mergeCell ref="B37:B43"/>
    <mergeCell ref="F69:F71"/>
    <mergeCell ref="D69:D71"/>
    <mergeCell ref="C69:C71"/>
    <mergeCell ref="I67:I68"/>
    <mergeCell ref="B65:B68"/>
    <mergeCell ref="C65:C68"/>
    <mergeCell ref="D65:D68"/>
    <mergeCell ref="F65:F68"/>
    <mergeCell ref="B62:B64"/>
    <mergeCell ref="C62:C64"/>
    <mergeCell ref="D62:D64"/>
    <mergeCell ref="F62:F64"/>
    <mergeCell ref="I17:I18"/>
    <mergeCell ref="B15:B18"/>
    <mergeCell ref="C15:C18"/>
    <mergeCell ref="D15:D18"/>
    <mergeCell ref="F15:F18"/>
    <mergeCell ref="F72:F73"/>
    <mergeCell ref="F75:F76"/>
    <mergeCell ref="I57:I58"/>
    <mergeCell ref="F83:F84"/>
    <mergeCell ref="F53:F58"/>
    <mergeCell ref="F46:F48"/>
    <mergeCell ref="C49:C52"/>
    <mergeCell ref="D49:D52"/>
    <mergeCell ref="F50:F52"/>
    <mergeCell ref="I81:I82"/>
    <mergeCell ref="F44:F45"/>
    <mergeCell ref="I47:I48"/>
    <mergeCell ref="F81:F82"/>
    <mergeCell ref="C79:C82"/>
    <mergeCell ref="D79:D82"/>
    <mergeCell ref="F79:F80"/>
    <mergeCell ref="D44:D48"/>
    <mergeCell ref="C44:C48"/>
    <mergeCell ref="I51:I52"/>
    <mergeCell ref="B1:E1"/>
    <mergeCell ref="F1:I1"/>
    <mergeCell ref="A1:A2"/>
    <mergeCell ref="I55:I56"/>
    <mergeCell ref="I53:I54"/>
    <mergeCell ref="A83:A84"/>
    <mergeCell ref="B83:B84"/>
    <mergeCell ref="C83:C84"/>
    <mergeCell ref="D83:D84"/>
    <mergeCell ref="B53:B58"/>
    <mergeCell ref="C53:C58"/>
    <mergeCell ref="D53:D58"/>
    <mergeCell ref="A53:A58"/>
    <mergeCell ref="B72:B77"/>
    <mergeCell ref="C72:C74"/>
    <mergeCell ref="D72:D77"/>
    <mergeCell ref="A72:A77"/>
    <mergeCell ref="C75:C77"/>
    <mergeCell ref="B44:B48"/>
    <mergeCell ref="A79:A82"/>
    <mergeCell ref="A44:A48"/>
    <mergeCell ref="B79:B82"/>
    <mergeCell ref="B49:B52"/>
    <mergeCell ref="A49:A5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6"/>
  <sheetViews>
    <sheetView workbookViewId="0">
      <selection activeCell="A103" sqref="A103:G103"/>
    </sheetView>
  </sheetViews>
  <sheetFormatPr baseColWidth="10" defaultColWidth="11.42578125" defaultRowHeight="15" x14ac:dyDescent="0.25"/>
  <cols>
    <col min="2" max="2" width="39" customWidth="1"/>
  </cols>
  <sheetData>
    <row r="2" spans="2:2" x14ac:dyDescent="0.25">
      <c r="B2" t="s">
        <v>250</v>
      </c>
    </row>
    <row r="3" spans="2:2" x14ac:dyDescent="0.25">
      <c r="B3" t="s">
        <v>251</v>
      </c>
    </row>
    <row r="4" spans="2:2" x14ac:dyDescent="0.25">
      <c r="B4" t="s">
        <v>277</v>
      </c>
    </row>
    <row r="5" spans="2:2" x14ac:dyDescent="0.25">
      <c r="B5" t="s">
        <v>289</v>
      </c>
    </row>
    <row r="6" spans="2:2" x14ac:dyDescent="0.25">
      <c r="B6" s="4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Listado </vt:lpstr>
      <vt:lpstr>Granulares, rajon, recebo</vt:lpstr>
      <vt:lpstr>Densidades y Nucleos</vt:lpstr>
      <vt:lpstr>Hoja2</vt:lpstr>
      <vt:lpstr>Ensayos</vt:lpstr>
      <vt:lpstr>Hoja3</vt:lpstr>
      <vt:lpstr>Hoja1 (2)</vt:lpstr>
      <vt:lpstr>Hoja1</vt:lpstr>
      <vt:lpstr>capacitaciones</vt:lpstr>
      <vt:lpstr>150</vt:lpstr>
      <vt:lpstr>706</vt:lpstr>
      <vt:lpstr>Hoja4</vt:lpstr>
      <vt:lpstr>'Densidades y Nucleos'!Área_de_impresión</vt:lpstr>
      <vt:lpstr>Ensayos!Área_de_impresión</vt:lpstr>
      <vt:lpstr>'Granulares, rajon, recebo'!Área_de_impresión</vt:lpstr>
      <vt:lpstr>'Hoja1 (2)'!Área_de_impresión</vt:lpstr>
      <vt:lpstr>'Listado '!Área_de_impresión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vxadmin</dc:creator>
  <cp:lastModifiedBy>Karen Daniela Flórez Barón</cp:lastModifiedBy>
  <cp:revision/>
  <cp:lastPrinted>2022-12-14T13:39:25Z</cp:lastPrinted>
  <dcterms:created xsi:type="dcterms:W3CDTF">2016-12-16T16:10:41Z</dcterms:created>
  <dcterms:modified xsi:type="dcterms:W3CDTF">2022-12-14T13:39:28Z</dcterms:modified>
</cp:coreProperties>
</file>