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8. Aprobaciones 2023-05\Formatos\"/>
    </mc:Choice>
  </mc:AlternateContent>
  <bookViews>
    <workbookView xWindow="0" yWindow="0" windowWidth="20490" windowHeight="7020"/>
  </bookViews>
  <sheets>
    <sheet name="732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" localSheetId="0">INDEX([4]firmas!$C$40:$C$42,MATCH([4]TSR!$V$51,[4]firmas!$A$40:$A$42,0))</definedName>
    <definedName name="aprobofirmas">INDEX([4]firmas!$C$40:$C$42,MATCH([4]TSR!$V$51,[4]firmas!$A$40:$A$42,0))</definedName>
    <definedName name="aprobofirmas1" localSheetId="0">INDEX([4]firmas!$C$40:$C$42,MATCH('732'!#REF!,[4]firmas!$A$40:$A$42,0))</definedName>
    <definedName name="aprobofirmas1">INDEX([4]firmas!$C$40:$C$42,MATCH('[4]733 - 735'!$I$35:$O$35,[4]firmas!$A$40:$A$42,0))</definedName>
    <definedName name="aprobonombres" localSheetId="0">[4]firmas!$A$40:$A$42</definedName>
    <definedName name="aprobonombres">[4]firmas!$A$40:$A$42</definedName>
    <definedName name="_xlnm.Print_Area" localSheetId="0">'732'!$A$1:$O$31</definedName>
    <definedName name="elaborofirmas" localSheetId="0">INDEX([4]firmas!$C$3:$C$33,MATCH([4]TSR!$F$51,[4]firmas!$A$3:$A$33,0))</definedName>
    <definedName name="elaborofirmas">INDEX([4]firmas!$C$3:$C$33,MATCH([4]TSR!$F$51,[4]firmas!$A$3:$A$33,0))</definedName>
    <definedName name="elaborofirmas1" localSheetId="0">INDEX([4]firmas!$C$3:$C$33,MATCH('732'!#REF!,[4]firmas!$A$3:$A$33,0))</definedName>
    <definedName name="elaborofirmas1">INDEX([4]firmas!$C$3:$C$33,MATCH(#REF!,[4]firmas!$A$3:$A$33,0))</definedName>
    <definedName name="Elaboronombres" localSheetId="0">[4]firmas!$A$3:$A$33</definedName>
    <definedName name="Elaboronombres">[4]firmas!$A$3:$A$33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firmas" localSheetId="0">INDEX([4]firmas!$C$35:$C$38,MATCH([4]TSR!$N$51,[4]firmas!$A$35:$A$38,0))</definedName>
    <definedName name="revisofirmas">INDEX([4]firmas!$C$35:$C$38,MATCH([4]TSR!$N$51,[4]firmas!$A$35:$A$38,0))</definedName>
    <definedName name="revisofirmas1">INDEX([4]firmas!$C$35:$C$38,MATCH(#REF!,[4]firmas!$A$35:$A$38,0))</definedName>
    <definedName name="revisofirmas732" localSheetId="0">INDEX([4]firmas!$C$35:$C$38,MATCH('732'!#REF!,[4]firmas!$A$35:$A$38,0))</definedName>
    <definedName name="revisonombres" localSheetId="0">[4]firmas!$A$35:$A$38</definedName>
    <definedName name="revisonombres">[4]firmas!$A$35:$A$38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T3" i="1" l="1"/>
  <c r="M13" i="1"/>
  <c r="P13" i="1" s="1"/>
  <c r="V4" i="1" s="1"/>
  <c r="V7" i="1" s="1"/>
  <c r="Q17" i="1" s="1"/>
  <c r="M14" i="1"/>
  <c r="P14" i="1" s="1"/>
  <c r="V5" i="1" s="1"/>
  <c r="M15" i="1"/>
  <c r="P15" i="1" s="1"/>
  <c r="V6" i="1" s="1"/>
  <c r="C16" i="1"/>
  <c r="E16" i="1"/>
  <c r="G16" i="1"/>
  <c r="I16" i="1"/>
  <c r="K16" i="1"/>
  <c r="L16" i="1"/>
  <c r="M16" i="1"/>
</calcChain>
</file>

<file path=xl/sharedStrings.xml><?xml version="1.0" encoding="utf-8"?>
<sst xmlns="http://schemas.openxmlformats.org/spreadsheetml/2006/main" count="35" uniqueCount="35">
  <si>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</si>
  <si>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FIN DEL INFORME DE ENSAYO</t>
  </si>
  <si>
    <t>Observaciones:</t>
  </si>
  <si>
    <t>Verificación del porcentaje individual:</t>
  </si>
  <si>
    <t>Solvente utilizado:</t>
  </si>
  <si>
    <t>Promedio</t>
  </si>
  <si>
    <t>Después</t>
  </si>
  <si>
    <t>Antes</t>
  </si>
  <si>
    <t>Verificación individual
(0,5% del promedio)</t>
  </si>
  <si>
    <t>Contenido de asfalto (%)</t>
  </si>
  <si>
    <t>Masas del filtro (g):</t>
  </si>
  <si>
    <t>W4 masa del material mineral en el extracto (g):</t>
  </si>
  <si>
    <t>W3  masa del agregado mineral extraído (g):</t>
  </si>
  <si>
    <t>W2  masa del agua (g):</t>
  </si>
  <si>
    <r>
      <t>W</t>
    </r>
    <r>
      <rPr>
        <sz val="8"/>
        <rFont val="Calibri"/>
        <family val="2"/>
      </rPr>
      <t>1: masa de la porción de ensayo (g)</t>
    </r>
    <r>
      <rPr>
        <sz val="8"/>
        <rFont val="Calibri"/>
        <family val="2"/>
        <scheme val="minor"/>
      </rPr>
      <t>:</t>
    </r>
  </si>
  <si>
    <t>Placa Y/o Móvil</t>
  </si>
  <si>
    <t>N° muestra</t>
  </si>
  <si>
    <t>Base estabilizada</t>
  </si>
  <si>
    <t>Fresado</t>
  </si>
  <si>
    <t xml:space="preserve">Suma </t>
  </si>
  <si>
    <t>Tricloroetileno</t>
  </si>
  <si>
    <t>Bromuro de n-propilo</t>
  </si>
  <si>
    <t>Código:</t>
  </si>
  <si>
    <t xml:space="preserve">Cloruro de  Metileno </t>
  </si>
  <si>
    <t>Gasolina</t>
  </si>
  <si>
    <t>CÓDIGO: GLAB-FM-097</t>
  </si>
  <si>
    <t xml:space="preserve">Verificacion porcentaje de asfalto </t>
  </si>
  <si>
    <t>Paginas</t>
  </si>
  <si>
    <t>Pagina</t>
  </si>
  <si>
    <t>de</t>
  </si>
  <si>
    <t>Pagina xx de xx</t>
  </si>
  <si>
    <t xml:space="preserve">Fecha de ejecución: </t>
  </si>
  <si>
    <t>VERSIÓN: 5</t>
  </si>
  <si>
    <t>FECHA DE APLICACIÓN: MAYO 2023</t>
  </si>
  <si>
    <t>INFORME DE ENSAYO
EXTRACCIÓN CUANTITATIVA DEL ASFALTO EN MEZCLAS PARA PAVIMENTOS 
INV E 732-13 / MÉTODO A (CENTRIFUGACIÓN)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</si>
</sst>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yyyy\-mm\-dd;@"/>
    <numFmt numFmtId="167" formatCode="000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9"/>
      <name val="Arial"/>
      <family val="2"/>
    </font>
    <font>
      <b/>
      <sz val="8"/>
      <color theme="1" tint="0.499984740745262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7"/>
      <color theme="1" tint="0.499984740745262"/>
      <name val="Arial"/>
      <family val="2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theme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9" fillId="0" borderId="0"/>
    <xf numFmtId="0" fontId="11" fillId="0" borderId="0"/>
    <xf numFmtId="0" fontId="2" fillId="0" borderId="0"/>
    <xf numFmtId="0" fontId="2" fillId="0" borderId="0"/>
    <xf numFmtId="0" fontId="33" fillId="0" borderId="0"/>
  </cellStyleXfs>
  <cellXfs count="205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Protection="1"/>
    <xf numFmtId="0" fontId="2" fillId="0" borderId="0" xfId="2" applyFont="1" applyFill="1" applyProtection="1"/>
    <xf numFmtId="0" fontId="2" fillId="0" borderId="0" xfId="2" applyFont="1" applyFill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 wrapText="1"/>
    </xf>
    <xf numFmtId="0" fontId="7" fillId="3" borderId="0" xfId="3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/>
    </xf>
    <xf numFmtId="165" fontId="18" fillId="0" borderId="8" xfId="0" applyNumberFormat="1" applyFont="1" applyBorder="1" applyAlignment="1" applyProtection="1">
      <alignment horizontal="center" vertical="center"/>
    </xf>
    <xf numFmtId="165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0" xfId="0" applyNumberFormat="1" applyFont="1" applyBorder="1" applyAlignment="1" applyProtection="1">
      <alignment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166" fontId="19" fillId="0" borderId="0" xfId="0" applyNumberFormat="1" applyFont="1" applyBorder="1" applyAlignment="1" applyProtection="1">
      <alignment horizontal="left" vertical="center"/>
    </xf>
    <xf numFmtId="167" fontId="19" fillId="0" borderId="0" xfId="0" applyNumberFormat="1" applyFont="1" applyBorder="1" applyAlignment="1" applyProtection="1">
      <alignment horizontal="left"/>
    </xf>
    <xf numFmtId="0" fontId="23" fillId="0" borderId="0" xfId="0" applyFont="1" applyProtection="1">
      <protection locked="0"/>
    </xf>
    <xf numFmtId="0" fontId="24" fillId="0" borderId="0" xfId="6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/>
    </xf>
    <xf numFmtId="0" fontId="3" fillId="0" borderId="0" xfId="0" applyFont="1"/>
    <xf numFmtId="0" fontId="17" fillId="0" borderId="0" xfId="0" applyFont="1" applyFill="1" applyBorder="1" applyAlignment="1" applyProtection="1">
      <alignment horizontal="center" vertical="center"/>
    </xf>
    <xf numFmtId="164" fontId="25" fillId="0" borderId="6" xfId="0" applyNumberFormat="1" applyFont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0" xfId="0" applyFont="1" applyBorder="1" applyProtection="1"/>
    <xf numFmtId="0" fontId="27" fillId="0" borderId="0" xfId="0" applyFont="1" applyFill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1" xfId="0" applyFont="1" applyBorder="1" applyProtection="1"/>
    <xf numFmtId="0" fontId="14" fillId="0" borderId="6" xfId="0" applyFont="1" applyBorder="1" applyAlignment="1" applyProtection="1">
      <alignment vertical="center"/>
    </xf>
    <xf numFmtId="0" fontId="10" fillId="0" borderId="0" xfId="5" applyFont="1" applyFill="1" applyBorder="1" applyAlignment="1" applyProtection="1">
      <alignment horizontal="center" vertical="top" wrapText="1"/>
    </xf>
    <xf numFmtId="0" fontId="24" fillId="0" borderId="1" xfId="6" applyFont="1" applyBorder="1" applyAlignment="1" applyProtection="1">
      <alignment horizontal="left" vertical="center" wrapText="1"/>
    </xf>
    <xf numFmtId="0" fontId="10" fillId="0" borderId="0" xfId="6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vertical="center" wrapText="1"/>
    </xf>
    <xf numFmtId="0" fontId="16" fillId="0" borderId="0" xfId="3" applyFont="1" applyBorder="1" applyAlignment="1" applyProtection="1">
      <alignment horizontal="center"/>
    </xf>
    <xf numFmtId="0" fontId="23" fillId="0" borderId="18" xfId="0" applyFont="1" applyBorder="1" applyProtection="1"/>
    <xf numFmtId="0" fontId="26" fillId="0" borderId="1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vertical="center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5" xfId="0" applyFont="1" applyBorder="1" applyAlignment="1" applyProtection="1">
      <alignment vertical="center"/>
      <protection locked="0"/>
    </xf>
    <xf numFmtId="0" fontId="14" fillId="0" borderId="1" xfId="7" applyFont="1" applyBorder="1" applyAlignment="1" applyProtection="1">
      <alignment vertical="center"/>
    </xf>
    <xf numFmtId="0" fontId="14" fillId="0" borderId="0" xfId="7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166" fontId="19" fillId="0" borderId="0" xfId="0" applyNumberFormat="1" applyFont="1" applyBorder="1" applyAlignment="1" applyProtection="1">
      <alignment vertical="center"/>
      <protection locked="0"/>
    </xf>
    <xf numFmtId="166" fontId="19" fillId="0" borderId="3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</xf>
    <xf numFmtId="0" fontId="8" fillId="2" borderId="0" xfId="4" applyFont="1" applyFill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vertical="center"/>
      <protection locked="0"/>
    </xf>
    <xf numFmtId="166" fontId="19" fillId="0" borderId="9" xfId="0" applyNumberFormat="1" applyFont="1" applyBorder="1" applyAlignment="1" applyProtection="1">
      <alignment vertical="center"/>
      <protection locked="0"/>
    </xf>
    <xf numFmtId="166" fontId="19" fillId="0" borderId="8" xfId="0" applyNumberFormat="1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horizontal="center" vertical="center" wrapText="1"/>
    </xf>
    <xf numFmtId="0" fontId="30" fillId="0" borderId="0" xfId="6" applyFont="1" applyBorder="1" applyAlignment="1" applyProtection="1">
      <alignment horizontal="left" vertical="center" wrapText="1"/>
    </xf>
    <xf numFmtId="0" fontId="31" fillId="3" borderId="0" xfId="0" applyFont="1" applyFill="1" applyBorder="1" applyAlignment="1" applyProtection="1">
      <alignment horizontal="center" vertical="center"/>
    </xf>
    <xf numFmtId="0" fontId="2" fillId="0" borderId="0" xfId="8" applyFont="1" applyFill="1" applyBorder="1" applyAlignment="1" applyProtection="1">
      <protection locked="0"/>
    </xf>
    <xf numFmtId="0" fontId="2" fillId="0" borderId="3" xfId="8" applyFont="1" applyFill="1" applyBorder="1" applyAlignment="1" applyProtection="1">
      <protection locked="0"/>
    </xf>
    <xf numFmtId="0" fontId="32" fillId="0" borderId="9" xfId="8" applyFont="1" applyFill="1" applyBorder="1" applyAlignment="1" applyProtection="1">
      <protection locked="0"/>
    </xf>
    <xf numFmtId="0" fontId="32" fillId="0" borderId="8" xfId="8" applyFont="1" applyFill="1" applyBorder="1" applyAlignment="1" applyProtection="1">
      <protection locked="0"/>
    </xf>
    <xf numFmtId="0" fontId="14" fillId="2" borderId="0" xfId="9" applyFont="1" applyFill="1" applyBorder="1" applyAlignment="1" applyProtection="1">
      <alignment vertical="center"/>
    </xf>
    <xf numFmtId="166" fontId="16" fillId="2" borderId="0" xfId="2" applyNumberFormat="1" applyFont="1" applyFill="1" applyBorder="1" applyAlignment="1" applyProtection="1">
      <alignment vertical="center" wrapText="1"/>
    </xf>
    <xf numFmtId="0" fontId="34" fillId="0" borderId="0" xfId="0" applyFont="1" applyBorder="1" applyAlignment="1" applyProtection="1">
      <alignment horizontal="right" vertical="center"/>
    </xf>
    <xf numFmtId="0" fontId="34" fillId="0" borderId="0" xfId="0" applyFont="1" applyBorder="1" applyAlignment="1" applyProtection="1">
      <alignment horizontal="center" vertical="center"/>
    </xf>
    <xf numFmtId="0" fontId="34" fillId="0" borderId="3" xfId="0" applyFont="1" applyBorder="1" applyAlignment="1" applyProtection="1">
      <alignment horizontal="center" vertical="center"/>
    </xf>
    <xf numFmtId="0" fontId="34" fillId="0" borderId="10" xfId="0" applyFont="1" applyBorder="1" applyAlignment="1" applyProtection="1">
      <alignment horizontal="left" vertical="center"/>
    </xf>
    <xf numFmtId="0" fontId="34" fillId="0" borderId="9" xfId="0" applyFont="1" applyBorder="1" applyAlignment="1" applyProtection="1">
      <alignment horizontal="left" vertical="center"/>
    </xf>
    <xf numFmtId="0" fontId="35" fillId="0" borderId="9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Alignment="1" applyProtection="1">
      <alignment horizontal="right" vertical="center"/>
    </xf>
    <xf numFmtId="0" fontId="34" fillId="0" borderId="9" xfId="0" applyFont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top"/>
    </xf>
    <xf numFmtId="0" fontId="26" fillId="0" borderId="0" xfId="0" applyFont="1" applyBorder="1" applyAlignment="1" applyProtection="1">
      <alignment horizontal="center" vertical="top"/>
    </xf>
    <xf numFmtId="0" fontId="29" fillId="0" borderId="0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right" vertical="center"/>
    </xf>
    <xf numFmtId="165" fontId="18" fillId="0" borderId="0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 vertical="top"/>
      <protection locked="0"/>
    </xf>
    <xf numFmtId="0" fontId="34" fillId="0" borderId="3" xfId="0" applyFont="1" applyBorder="1" applyAlignment="1" applyProtection="1">
      <alignment horizontal="center" vertical="top"/>
      <protection locked="0"/>
    </xf>
    <xf numFmtId="165" fontId="18" fillId="0" borderId="9" xfId="0" applyNumberFormat="1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  <protection locked="0"/>
    </xf>
    <xf numFmtId="0" fontId="10" fillId="0" borderId="0" xfId="5" applyFont="1" applyFill="1" applyBorder="1" applyAlignment="1" applyProtection="1">
      <alignment horizontal="center" vertical="top" wrapText="1"/>
    </xf>
    <xf numFmtId="0" fontId="16" fillId="2" borderId="0" xfId="2" applyFont="1" applyFill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165" fontId="18" fillId="0" borderId="12" xfId="0" applyNumberFormat="1" applyFont="1" applyBorder="1" applyAlignment="1" applyProtection="1">
      <alignment horizontal="center" vertical="center"/>
    </xf>
    <xf numFmtId="165" fontId="18" fillId="0" borderId="9" xfId="0" applyNumberFormat="1" applyFont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165" fontId="18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5" applyFont="1" applyFill="1" applyBorder="1" applyAlignment="1" applyProtection="1">
      <alignment horizontal="center" vertical="top" wrapText="1"/>
    </xf>
    <xf numFmtId="166" fontId="16" fillId="2" borderId="0" xfId="2" applyNumberFormat="1" applyFont="1" applyFill="1" applyBorder="1" applyAlignment="1" applyProtection="1">
      <alignment horizontal="center" vertical="center" wrapText="1"/>
    </xf>
    <xf numFmtId="0" fontId="16" fillId="2" borderId="0" xfId="2" applyFont="1" applyFill="1" applyBorder="1" applyAlignment="1" applyProtection="1">
      <alignment horizontal="left" vertical="center" wrapText="1"/>
    </xf>
    <xf numFmtId="0" fontId="31" fillId="3" borderId="2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center"/>
    </xf>
    <xf numFmtId="0" fontId="12" fillId="4" borderId="8" xfId="0" applyFont="1" applyFill="1" applyBorder="1" applyAlignment="1" applyProtection="1">
      <alignment horizontal="center"/>
    </xf>
    <xf numFmtId="165" fontId="18" fillId="0" borderId="4" xfId="0" applyNumberFormat="1" applyFont="1" applyBorder="1" applyAlignment="1" applyProtection="1">
      <alignment horizontal="center" vertical="center" wrapText="1"/>
      <protection locked="0"/>
    </xf>
    <xf numFmtId="165" fontId="18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2" fillId="3" borderId="11" xfId="0" applyFont="1" applyFill="1" applyBorder="1" applyAlignment="1" applyProtection="1">
      <alignment horizontal="center" vertical="center" textRotation="90" wrapText="1"/>
    </xf>
    <xf numFmtId="0" fontId="12" fillId="3" borderId="10" xfId="0" applyFont="1" applyFill="1" applyBorder="1" applyAlignment="1" applyProtection="1">
      <alignment horizontal="center" vertical="center" textRotation="90" wrapText="1"/>
    </xf>
    <xf numFmtId="1" fontId="12" fillId="3" borderId="7" xfId="0" applyNumberFormat="1" applyFont="1" applyFill="1" applyBorder="1" applyAlignment="1" applyProtection="1">
      <alignment horizontal="center" vertical="center" wrapText="1"/>
    </xf>
    <xf numFmtId="1" fontId="12" fillId="3" borderId="6" xfId="0" applyNumberFormat="1" applyFont="1" applyFill="1" applyBorder="1" applyAlignment="1" applyProtection="1">
      <alignment horizontal="center" vertical="center" wrapText="1"/>
    </xf>
    <xf numFmtId="1" fontId="12" fillId="3" borderId="12" xfId="0" applyNumberFormat="1" applyFont="1" applyFill="1" applyBorder="1" applyAlignment="1" applyProtection="1">
      <alignment horizontal="center" vertical="center" wrapText="1"/>
    </xf>
    <xf numFmtId="1" fontId="12" fillId="3" borderId="9" xfId="0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7" fillId="0" borderId="6" xfId="8" applyFont="1" applyFill="1" applyBorder="1" applyAlignment="1" applyProtection="1">
      <alignment horizontal="center"/>
      <protection locked="0"/>
    </xf>
    <xf numFmtId="0" fontId="7" fillId="0" borderId="5" xfId="8" applyFont="1" applyFill="1" applyBorder="1" applyAlignment="1" applyProtection="1">
      <alignment horizontal="center"/>
      <protection locked="0"/>
    </xf>
    <xf numFmtId="0" fontId="16" fillId="0" borderId="0" xfId="8" applyFont="1" applyFill="1" applyBorder="1" applyAlignment="1" applyProtection="1">
      <protection locked="0"/>
    </xf>
    <xf numFmtId="0" fontId="16" fillId="0" borderId="3" xfId="8" applyFont="1" applyFill="1" applyBorder="1" applyAlignment="1" applyProtection="1">
      <protection locked="0"/>
    </xf>
    <xf numFmtId="0" fontId="2" fillId="2" borderId="0" xfId="8" applyFont="1" applyFill="1" applyBorder="1" applyAlignment="1" applyProtection="1">
      <protection locked="0"/>
    </xf>
    <xf numFmtId="0" fontId="2" fillId="2" borderId="3" xfId="8" applyFont="1" applyFill="1" applyBorder="1" applyAlignment="1" applyProtection="1">
      <protection locked="0"/>
    </xf>
    <xf numFmtId="0" fontId="2" fillId="0" borderId="0" xfId="8" applyFont="1" applyFill="1" applyBorder="1" applyAlignment="1" applyProtection="1">
      <alignment horizontal="left"/>
      <protection locked="0"/>
    </xf>
    <xf numFmtId="0" fontId="2" fillId="0" borderId="3" xfId="8" applyFont="1" applyFill="1" applyBorder="1" applyAlignment="1" applyProtection="1">
      <alignment horizontal="left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Border="1" applyAlignment="1" applyProtection="1">
      <alignment horizontal="right" vertical="center"/>
    </xf>
    <xf numFmtId="0" fontId="32" fillId="2" borderId="0" xfId="9" applyFont="1" applyFill="1" applyBorder="1" applyAlignment="1" applyProtection="1">
      <alignment horizontal="right" vertical="center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0" fillId="0" borderId="17" xfId="6" applyFont="1" applyBorder="1" applyAlignment="1" applyProtection="1">
      <alignment horizontal="left" vertical="center" wrapText="1"/>
    </xf>
    <xf numFmtId="0" fontId="30" fillId="0" borderId="16" xfId="6" applyFont="1" applyBorder="1" applyAlignment="1" applyProtection="1">
      <alignment horizontal="left" vertical="center" wrapText="1"/>
    </xf>
    <xf numFmtId="0" fontId="30" fillId="0" borderId="15" xfId="6" applyFont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29" fillId="0" borderId="5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8" xfId="0" applyFont="1" applyFill="1" applyBorder="1" applyAlignment="1" applyProtection="1">
      <alignment horizontal="center" vertical="center" wrapText="1"/>
    </xf>
    <xf numFmtId="0" fontId="21" fillId="5" borderId="0" xfId="4" applyFont="1" applyFill="1" applyBorder="1" applyAlignment="1" applyProtection="1">
      <alignment horizontal="center" vertical="center" wrapText="1"/>
    </xf>
    <xf numFmtId="0" fontId="20" fillId="3" borderId="0" xfId="4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1" fillId="3" borderId="1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vertical="center"/>
    </xf>
    <xf numFmtId="0" fontId="3" fillId="0" borderId="0" xfId="0" applyFont="1" applyAlignment="1" applyProtection="1">
      <alignment wrapText="1"/>
      <protection locked="0"/>
    </xf>
    <xf numFmtId="165" fontId="18" fillId="0" borderId="1" xfId="1" applyNumberFormat="1" applyFont="1" applyBorder="1" applyAlignment="1" applyProtection="1">
      <alignment horizontal="center" vertical="center" wrapText="1"/>
    </xf>
    <xf numFmtId="165" fontId="18" fillId="0" borderId="0" xfId="1" applyNumberFormat="1" applyFont="1" applyBorder="1" applyAlignment="1" applyProtection="1">
      <alignment horizontal="center" vertical="center" wrapText="1"/>
    </xf>
    <xf numFmtId="165" fontId="15" fillId="0" borderId="10" xfId="1" applyNumberFormat="1" applyFont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/>
    </xf>
    <xf numFmtId="165" fontId="18" fillId="0" borderId="11" xfId="1" applyNumberFormat="1" applyFont="1" applyBorder="1" applyAlignment="1" applyProtection="1">
      <alignment horizontal="center" vertical="center" wrapText="1"/>
    </xf>
    <xf numFmtId="165" fontId="18" fillId="0" borderId="6" xfId="1" applyNumberFormat="1" applyFont="1" applyBorder="1" applyAlignment="1" applyProtection="1">
      <alignment horizontal="center" vertical="center" wrapText="1"/>
    </xf>
    <xf numFmtId="165" fontId="18" fillId="0" borderId="5" xfId="1" applyNumberFormat="1" applyFont="1" applyBorder="1" applyAlignment="1" applyProtection="1">
      <alignment horizontal="center" vertical="center" wrapText="1"/>
    </xf>
    <xf numFmtId="165" fontId="18" fillId="0" borderId="3" xfId="1" applyNumberFormat="1" applyFont="1" applyBorder="1" applyAlignment="1" applyProtection="1">
      <alignment horizontal="center" vertical="center" wrapText="1"/>
    </xf>
    <xf numFmtId="165" fontId="15" fillId="0" borderId="9" xfId="1" applyNumberFormat="1" applyFont="1" applyBorder="1" applyAlignment="1" applyProtection="1">
      <alignment horizontal="center" vertical="center" wrapText="1"/>
    </xf>
    <xf numFmtId="165" fontId="15" fillId="0" borderId="8" xfId="1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  <protection locked="0"/>
    </xf>
    <xf numFmtId="0" fontId="26" fillId="0" borderId="19" xfId="0" applyFont="1" applyBorder="1" applyAlignment="1" applyProtection="1">
      <alignment vertical="top"/>
    </xf>
    <xf numFmtId="0" fontId="7" fillId="0" borderId="11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center" vertical="top"/>
    </xf>
    <xf numFmtId="0" fontId="34" fillId="0" borderId="6" xfId="0" applyFont="1" applyBorder="1" applyAlignment="1" applyProtection="1">
      <alignment horizontal="center" vertical="top"/>
      <protection locked="0"/>
    </xf>
    <xf numFmtId="0" fontId="34" fillId="0" borderId="5" xfId="0" applyFont="1" applyBorder="1" applyAlignment="1" applyProtection="1">
      <alignment horizontal="center" vertical="top"/>
      <protection locked="0"/>
    </xf>
    <xf numFmtId="0" fontId="34" fillId="0" borderId="20" xfId="0" applyFont="1" applyBorder="1" applyAlignment="1" applyProtection="1">
      <alignment horizontal="center"/>
      <protection locked="0"/>
    </xf>
    <xf numFmtId="0" fontId="34" fillId="0" borderId="21" xfId="0" applyFont="1" applyBorder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6" fillId="2" borderId="1" xfId="2" applyFont="1" applyFill="1" applyBorder="1" applyAlignment="1" applyProtection="1">
      <alignment horizontal="left" vertical="center" wrapText="1"/>
    </xf>
    <xf numFmtId="0" fontId="34" fillId="0" borderId="0" xfId="0" applyFont="1" applyBorder="1" applyProtection="1">
      <protection locked="0"/>
    </xf>
  </cellXfs>
  <cellStyles count="10">
    <cellStyle name="Normal" xfId="0" builtinId="0"/>
    <cellStyle name="Normal 2 10 2" xfId="9"/>
    <cellStyle name="Normal 2 3 3" xfId="3"/>
    <cellStyle name="Normal 2 4" xfId="2"/>
    <cellStyle name="Normal 3 2" xfId="8"/>
    <cellStyle name="Normal 4 4" xfId="4"/>
    <cellStyle name="Normal 5 6" xfId="6"/>
    <cellStyle name="Normal_Grad. Lim. Auto 1-4" xfId="5"/>
    <cellStyle name="Normal_GRADACION (2)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3" name="Text Box 6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5" name="Text Box 6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6" name="Text Box 6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7" name="Text Box 6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8" name="Text Box 7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9" name="Text Box 7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0" name="Text Box 7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1" name="Text Box 7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12" name="Text Box 7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4" name="Text Box 7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5" name="Text Box 7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9" name="Text Box 8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20" name="Text Box 8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21" name="Text Box 8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260796</xdr:colOff>
      <xdr:row>0</xdr:row>
      <xdr:rowOff>71886</xdr:rowOff>
    </xdr:from>
    <xdr:ext cx="736634" cy="721923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96" y="71886"/>
          <a:ext cx="736634" cy="721923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28" name="Text Box 65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29" name="Text Box 6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0" name="Text Box 67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1" name="Text Box 68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2" name="Text Box 6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3" name="Text Box 7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4" name="Text Box 7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5" name="Text Box 72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6" name="Text Box 7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7" name="Text Box 74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8" name="Text Box 7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9" name="Text Box 7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40" name="Text Box 7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41" name="Text Box 78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42" name="Text Box 79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44" name="Text Box 8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45" name="Text Box 8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46" name="Text Box 8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9.Acreditacion/1.%20Control%20de%20documentos/2.%20Aprobaciones/39.%20Aprobaciones%202021-08/Mezcla%20en%20Fr&#23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2"/>
      <sheetName val="733 - 735"/>
      <sheetName val="748"/>
      <sheetName val="TSR"/>
      <sheetName val="firmas"/>
      <sheetName val="Hoja1"/>
    </sheetNames>
    <sheetDataSet>
      <sheetData sheetId="0"/>
      <sheetData sheetId="1">
        <row r="35">
          <cell r="I35" t="str">
            <v>--</v>
          </cell>
        </row>
      </sheetData>
      <sheetData sheetId="2"/>
      <sheetData sheetId="3">
        <row r="51">
          <cell r="F51" t="str">
            <v>--</v>
          </cell>
          <cell r="N51" t="str">
            <v>--</v>
          </cell>
          <cell r="V51" t="str">
            <v>--</v>
          </cell>
        </row>
      </sheetData>
      <sheetData sheetId="4">
        <row r="3">
          <cell r="A3" t="str">
            <v>CHAPARRO CARLOS</v>
          </cell>
          <cell r="C3">
            <v>2</v>
          </cell>
        </row>
        <row r="4">
          <cell r="A4" t="str">
            <v>CORDOBA ALEXANDER</v>
          </cell>
          <cell r="C4">
            <v>3</v>
          </cell>
        </row>
        <row r="5">
          <cell r="A5" t="str">
            <v>CRISTANCHO VICTOR</v>
          </cell>
          <cell r="C5">
            <v>7</v>
          </cell>
        </row>
        <row r="6">
          <cell r="A6" t="str">
            <v>DIAZ CESAR</v>
          </cell>
        </row>
        <row r="7">
          <cell r="A7" t="str">
            <v>FLOREZ KAREN</v>
          </cell>
          <cell r="C7">
            <v>6</v>
          </cell>
        </row>
        <row r="8">
          <cell r="A8" t="str">
            <v>GALVIS DAVID</v>
          </cell>
          <cell r="C8">
            <v>4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SAENZ JESSICA</v>
          </cell>
        </row>
        <row r="15">
          <cell r="A15" t="str">
            <v>PRADA CESAR</v>
          </cell>
        </row>
        <row r="16">
          <cell r="A16" t="str">
            <v xml:space="preserve">CORDOBA VICTOR </v>
          </cell>
        </row>
        <row r="17">
          <cell r="A17" t="str">
            <v>CANO LUIS EDUARDO</v>
          </cell>
        </row>
        <row r="18">
          <cell r="A18" t="str">
            <v>GALVIS DANIEL</v>
          </cell>
        </row>
        <row r="19">
          <cell r="A19" t="str">
            <v>GOMEZ LUIS CARLOS</v>
          </cell>
        </row>
        <row r="20">
          <cell r="A20" t="str">
            <v xml:space="preserve">VELASQUEZ JUAN CAMILO </v>
          </cell>
        </row>
        <row r="21">
          <cell r="A21" t="str">
            <v>RIAÑO JOSE</v>
          </cell>
        </row>
        <row r="22">
          <cell r="A22" t="str">
            <v xml:space="preserve">QUIÑONES ETIEL </v>
          </cell>
        </row>
        <row r="23">
          <cell r="A23" t="str">
            <v>VANEGAS BRAYAN</v>
          </cell>
        </row>
        <row r="24">
          <cell r="A24" t="str">
            <v>RIOS JOSE</v>
          </cell>
        </row>
        <row r="25">
          <cell r="A25" t="str">
            <v xml:space="preserve">VAQUIRO JUAN CAMILO </v>
          </cell>
        </row>
        <row r="26">
          <cell r="A26" t="str">
            <v xml:space="preserve">RINCON ALVARO JOSE </v>
          </cell>
        </row>
        <row r="27">
          <cell r="A27" t="str">
            <v>MONTENEGRO EDGAR</v>
          </cell>
        </row>
        <row r="28">
          <cell r="A28" t="str">
            <v>PRADA PEDRO</v>
          </cell>
        </row>
        <row r="29">
          <cell r="A29" t="str">
            <v>JUNCO DIEGO</v>
          </cell>
        </row>
        <row r="30">
          <cell r="A30" t="str">
            <v>SUAREZ DIEGO</v>
          </cell>
        </row>
        <row r="31">
          <cell r="A31" t="str">
            <v>GONZALEZ CAMILO</v>
          </cell>
        </row>
        <row r="32">
          <cell r="A32" t="str">
            <v>--</v>
          </cell>
          <cell r="C32">
            <v>1</v>
          </cell>
        </row>
        <row r="33">
          <cell r="A33" t="str">
            <v>VILLALBA ROBINSSON</v>
          </cell>
        </row>
        <row r="35">
          <cell r="A35" t="str">
            <v>RINCON SATURNINO</v>
          </cell>
          <cell r="C35">
            <v>1</v>
          </cell>
        </row>
        <row r="36">
          <cell r="A36" t="str">
            <v>JENNYFER ARIAS</v>
          </cell>
        </row>
        <row r="37">
          <cell r="A37" t="str">
            <v>--</v>
          </cell>
          <cell r="C37">
            <v>1</v>
          </cell>
        </row>
        <row r="38">
          <cell r="A38" t="str">
            <v>--</v>
          </cell>
        </row>
        <row r="40">
          <cell r="A40" t="str">
            <v>CINDY NATHALY SASTOQUE</v>
          </cell>
        </row>
        <row r="41">
          <cell r="A41" t="str">
            <v>CONTRERAS WILINTONG</v>
          </cell>
        </row>
        <row r="42">
          <cell r="A42" t="str">
            <v>--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H33"/>
  <sheetViews>
    <sheetView showGridLines="0" tabSelected="1" view="pageBreakPreview" zoomScale="106" zoomScaleSheetLayoutView="106" workbookViewId="0">
      <selection activeCell="Y23" sqref="Y23"/>
    </sheetView>
  </sheetViews>
  <sheetFormatPr baseColWidth="10" defaultRowHeight="12.75" x14ac:dyDescent="0.2"/>
  <cols>
    <col min="1" max="1" width="6.42578125" style="1" customWidth="1"/>
    <col min="2" max="2" width="7" style="1" customWidth="1"/>
    <col min="3" max="3" width="6" style="1" customWidth="1"/>
    <col min="4" max="4" width="5.140625" style="1" customWidth="1"/>
    <col min="5" max="5" width="6.140625" style="1" customWidth="1"/>
    <col min="6" max="6" width="4.140625" style="1" customWidth="1"/>
    <col min="7" max="7" width="5" style="1" customWidth="1"/>
    <col min="8" max="8" width="7.140625" style="1" customWidth="1"/>
    <col min="9" max="9" width="4.7109375" style="1" customWidth="1"/>
    <col min="10" max="10" width="6.7109375" style="1" customWidth="1"/>
    <col min="11" max="12" width="8.28515625" style="1" customWidth="1"/>
    <col min="13" max="13" width="7.7109375" style="1" customWidth="1"/>
    <col min="14" max="14" width="5" style="1" customWidth="1"/>
    <col min="15" max="15" width="6" style="1" customWidth="1"/>
    <col min="16" max="16" width="15" style="1" hidden="1" customWidth="1"/>
    <col min="17" max="17" width="8" style="1" hidden="1" customWidth="1"/>
    <col min="18" max="18" width="6" style="1" hidden="1" customWidth="1"/>
    <col min="19" max="19" width="11" style="1" hidden="1" customWidth="1"/>
    <col min="20" max="20" width="22.140625" style="1" hidden="1" customWidth="1"/>
    <col min="21" max="21" width="17.140625" style="1" hidden="1" customWidth="1"/>
    <col min="22" max="22" width="11.42578125" style="1" hidden="1" customWidth="1"/>
    <col min="23" max="26" width="11.42578125" style="1"/>
    <col min="27" max="27" width="6.28515625" style="1" customWidth="1"/>
    <col min="28" max="28" width="18.85546875" style="1" customWidth="1"/>
    <col min="29" max="16384" width="11.42578125" style="1"/>
  </cols>
  <sheetData>
    <row r="1" spans="1:60" ht="15" customHeight="1" x14ac:dyDescent="0.2">
      <c r="A1" s="143"/>
      <c r="B1" s="144"/>
      <c r="C1" s="145"/>
      <c r="D1" s="155" t="s">
        <v>34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85"/>
      <c r="Q1" s="85"/>
      <c r="R1" s="65"/>
      <c r="S1" s="48"/>
      <c r="Z1" s="45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15" customHeight="1" x14ac:dyDescent="0.2">
      <c r="A2" s="146"/>
      <c r="B2" s="147"/>
      <c r="C2" s="14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60"/>
      <c r="P2" s="85"/>
      <c r="Q2" s="85"/>
      <c r="R2" s="65"/>
      <c r="S2" s="47"/>
      <c r="T2" s="24"/>
      <c r="U2" s="24"/>
      <c r="V2" s="24"/>
      <c r="Z2" s="4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5" customHeight="1" x14ac:dyDescent="0.2">
      <c r="A3" s="146"/>
      <c r="B3" s="147"/>
      <c r="C3" s="148"/>
      <c r="D3" s="161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3"/>
      <c r="P3" s="85"/>
      <c r="Q3" s="85"/>
      <c r="R3" s="65"/>
      <c r="S3" s="47"/>
      <c r="T3" s="46" t="str">
        <f>A17</f>
        <v>Solvente utilizado:</v>
      </c>
      <c r="U3" s="126" t="s">
        <v>26</v>
      </c>
      <c r="V3" s="127"/>
      <c r="Z3" s="45"/>
      <c r="AA3" s="2"/>
      <c r="AB3" s="2"/>
      <c r="AC3" s="4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5" customHeight="1" x14ac:dyDescent="0.2">
      <c r="A4" s="146"/>
      <c r="B4" s="147"/>
      <c r="C4" s="148"/>
      <c r="D4" s="152" t="s">
        <v>25</v>
      </c>
      <c r="E4" s="153"/>
      <c r="F4" s="153"/>
      <c r="G4" s="153"/>
      <c r="H4" s="153"/>
      <c r="I4" s="153"/>
      <c r="J4" s="153"/>
      <c r="K4" s="153"/>
      <c r="L4" s="154"/>
      <c r="M4" s="152" t="s">
        <v>32</v>
      </c>
      <c r="N4" s="153"/>
      <c r="O4" s="154"/>
      <c r="P4" s="66"/>
      <c r="Q4" s="66"/>
      <c r="R4" s="66"/>
      <c r="S4" s="40"/>
      <c r="T4" s="37" t="s">
        <v>24</v>
      </c>
      <c r="U4" s="43">
        <v>1</v>
      </c>
      <c r="V4" s="42" t="str">
        <f>IF(P13="","",IF(P13="cumple",0,1))</f>
        <v/>
      </c>
      <c r="Z4" s="4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15" customHeight="1" x14ac:dyDescent="0.2">
      <c r="A5" s="149"/>
      <c r="B5" s="150"/>
      <c r="C5" s="151"/>
      <c r="D5" s="152" t="s">
        <v>33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4"/>
      <c r="P5" s="66"/>
      <c r="Q5" s="66"/>
      <c r="R5" s="66"/>
      <c r="S5" s="40"/>
      <c r="T5" s="37" t="s">
        <v>23</v>
      </c>
      <c r="U5" s="36">
        <v>2</v>
      </c>
      <c r="V5" s="35" t="str">
        <f>IF(P14="","",IF(P14="cumple",0,1))</f>
        <v/>
      </c>
      <c r="Z5" s="39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5" customHeight="1" x14ac:dyDescent="0.2">
      <c r="A6" s="49"/>
      <c r="B6" s="38"/>
      <c r="C6" s="38"/>
      <c r="D6" s="38"/>
      <c r="E6" s="50"/>
      <c r="F6" s="50"/>
      <c r="G6" s="50"/>
      <c r="H6" s="50"/>
      <c r="I6" s="50"/>
      <c r="J6" s="50"/>
      <c r="K6" s="38"/>
      <c r="L6" s="38"/>
      <c r="M6" s="50"/>
      <c r="N6" s="50"/>
      <c r="O6" s="51"/>
      <c r="P6" s="50"/>
      <c r="Q6" s="50"/>
      <c r="R6" s="128" t="s">
        <v>27</v>
      </c>
      <c r="S6" s="129"/>
      <c r="T6" s="37" t="s">
        <v>21</v>
      </c>
      <c r="U6" s="36">
        <v>3</v>
      </c>
      <c r="V6" s="35" t="str">
        <f>IF(P15="","",IF(P15="cumple",0,1))</f>
        <v/>
      </c>
      <c r="Z6" s="34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ht="15" customHeight="1" x14ac:dyDescent="0.2">
      <c r="A7" s="52"/>
      <c r="B7" s="53"/>
      <c r="C7" s="53"/>
      <c r="D7" s="53"/>
      <c r="E7" s="54"/>
      <c r="F7" s="54"/>
      <c r="G7" s="54"/>
      <c r="H7" s="54"/>
      <c r="I7" s="136" t="s">
        <v>22</v>
      </c>
      <c r="J7" s="136"/>
      <c r="K7" s="137"/>
      <c r="L7" s="137"/>
      <c r="M7" s="137"/>
      <c r="N7" s="137"/>
      <c r="O7" s="55"/>
      <c r="P7" s="54"/>
      <c r="Q7" s="54"/>
      <c r="R7" s="130" t="s">
        <v>28</v>
      </c>
      <c r="S7" s="131"/>
      <c r="T7" s="33" t="s">
        <v>20</v>
      </c>
      <c r="U7" s="32" t="s">
        <v>19</v>
      </c>
      <c r="V7" s="31" t="str">
        <f>IF(V4="","",SUM(V4:V6))</f>
        <v/>
      </c>
      <c r="Z7" s="30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0" ht="15" customHeight="1" x14ac:dyDescent="0.2">
      <c r="A8" s="52"/>
      <c r="B8" s="53"/>
      <c r="C8" s="53"/>
      <c r="D8" s="53"/>
      <c r="E8" s="56"/>
      <c r="F8" s="56"/>
      <c r="G8" s="56"/>
      <c r="H8" s="56"/>
      <c r="I8" s="72"/>
      <c r="J8" s="138" t="str">
        <f>IF(K7="",R11,CONCATENATE(R7," ",R8," ",R9," ", R10))</f>
        <v>Pagina xx de xx</v>
      </c>
      <c r="K8" s="138"/>
      <c r="L8" s="138"/>
      <c r="M8" s="138"/>
      <c r="N8" s="138"/>
      <c r="O8" s="58"/>
      <c r="P8" s="57"/>
      <c r="Q8" s="57"/>
      <c r="R8" s="132"/>
      <c r="S8" s="133"/>
      <c r="T8" s="27"/>
      <c r="U8" s="29"/>
      <c r="V8" s="29"/>
      <c r="Z8" s="2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ht="15" customHeight="1" x14ac:dyDescent="0.2">
      <c r="A9" s="52"/>
      <c r="B9" s="53"/>
      <c r="C9" s="53"/>
      <c r="D9" s="53"/>
      <c r="E9" s="56"/>
      <c r="F9" s="56"/>
      <c r="G9" s="56"/>
      <c r="H9" s="56"/>
      <c r="I9" s="56"/>
      <c r="J9" s="56"/>
      <c r="K9" s="26"/>
      <c r="L9" s="26"/>
      <c r="M9" s="57"/>
      <c r="N9" s="57"/>
      <c r="O9" s="58"/>
      <c r="P9" s="57"/>
      <c r="Q9" s="57"/>
      <c r="R9" s="134" t="s">
        <v>29</v>
      </c>
      <c r="S9" s="135"/>
      <c r="T9" s="27" t="s">
        <v>18</v>
      </c>
      <c r="U9" s="24"/>
      <c r="V9" s="24"/>
      <c r="Z9" s="2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ht="30" customHeight="1" x14ac:dyDescent="0.2">
      <c r="A10" s="59"/>
      <c r="B10" s="60"/>
      <c r="C10" s="60"/>
      <c r="D10" s="60"/>
      <c r="E10" s="62"/>
      <c r="F10" s="62"/>
      <c r="G10" s="62"/>
      <c r="H10" s="62"/>
      <c r="I10" s="62"/>
      <c r="J10" s="62"/>
      <c r="K10" s="60"/>
      <c r="L10" s="60"/>
      <c r="M10" s="63"/>
      <c r="N10" s="63"/>
      <c r="O10" s="64"/>
      <c r="P10" s="57"/>
      <c r="Q10" s="57"/>
      <c r="R10" s="68"/>
      <c r="S10" s="69"/>
      <c r="T10" s="24" t="s">
        <v>17</v>
      </c>
      <c r="U10" s="24"/>
      <c r="V10" s="24"/>
      <c r="Z10" s="2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ht="30" customHeight="1" x14ac:dyDescent="0.2">
      <c r="A11" s="120" t="s">
        <v>16</v>
      </c>
      <c r="B11" s="105" t="s">
        <v>15</v>
      </c>
      <c r="C11" s="122" t="s">
        <v>14</v>
      </c>
      <c r="D11" s="123"/>
      <c r="E11" s="123" t="s">
        <v>13</v>
      </c>
      <c r="F11" s="123"/>
      <c r="G11" s="123" t="s">
        <v>12</v>
      </c>
      <c r="H11" s="123"/>
      <c r="I11" s="123" t="s">
        <v>11</v>
      </c>
      <c r="J11" s="123"/>
      <c r="K11" s="139" t="s">
        <v>10</v>
      </c>
      <c r="L11" s="139"/>
      <c r="M11" s="181" t="s">
        <v>9</v>
      </c>
      <c r="N11" s="181"/>
      <c r="O11" s="181"/>
      <c r="P11" s="139" t="s">
        <v>8</v>
      </c>
      <c r="Q11" s="141"/>
      <c r="R11" s="70" t="s">
        <v>30</v>
      </c>
      <c r="S11" s="71"/>
      <c r="T11" s="24"/>
      <c r="U11" s="24"/>
      <c r="V11" s="24"/>
      <c r="Z11" s="23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0" ht="30" customHeight="1" x14ac:dyDescent="0.2">
      <c r="A12" s="121"/>
      <c r="B12" s="106"/>
      <c r="C12" s="124"/>
      <c r="D12" s="125"/>
      <c r="E12" s="125"/>
      <c r="F12" s="125"/>
      <c r="G12" s="125"/>
      <c r="H12" s="125"/>
      <c r="I12" s="125"/>
      <c r="J12" s="125"/>
      <c r="K12" s="86" t="s">
        <v>7</v>
      </c>
      <c r="L12" s="180" t="s">
        <v>6</v>
      </c>
      <c r="M12" s="181"/>
      <c r="N12" s="181"/>
      <c r="O12" s="181"/>
      <c r="P12" s="140"/>
      <c r="Q12" s="142"/>
      <c r="R12" s="166"/>
      <c r="S12" s="21"/>
      <c r="Z12" s="2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ht="30" customHeight="1" x14ac:dyDescent="0.2">
      <c r="A13" s="20">
        <v>1</v>
      </c>
      <c r="B13" s="19"/>
      <c r="C13" s="116"/>
      <c r="D13" s="109"/>
      <c r="E13" s="109"/>
      <c r="F13" s="109"/>
      <c r="G13" s="109"/>
      <c r="H13" s="109"/>
      <c r="I13" s="117"/>
      <c r="J13" s="117"/>
      <c r="K13" s="88"/>
      <c r="L13" s="18"/>
      <c r="M13" s="183" t="str">
        <f>IF(C13="","",100*(((C13-E13)-(G13+(L13-K13)+I13))/(C13-E13)))</f>
        <v/>
      </c>
      <c r="N13" s="184"/>
      <c r="O13" s="185"/>
      <c r="P13" s="118" t="str">
        <f>IF(M13="","",IF(OR(M13&lt;($M$16-0.5),M13&gt;($M$16+0.5)),"No Cumple","cumple"))</f>
        <v/>
      </c>
      <c r="Q13" s="119"/>
      <c r="R13" s="167"/>
      <c r="S13" s="164"/>
      <c r="Z13" s="2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ht="30" customHeight="1" x14ac:dyDescent="0.2">
      <c r="A14" s="20">
        <v>2</v>
      </c>
      <c r="B14" s="19"/>
      <c r="C14" s="116"/>
      <c r="D14" s="109"/>
      <c r="E14" s="109"/>
      <c r="F14" s="109"/>
      <c r="G14" s="109"/>
      <c r="H14" s="109"/>
      <c r="I14" s="117"/>
      <c r="J14" s="117"/>
      <c r="K14" s="88"/>
      <c r="L14" s="18"/>
      <c r="M14" s="177" t="str">
        <f>IF(C14="","",100*(((C14-E14)-(G14+(L14-K14)+I14))/(C14-E14)))</f>
        <v/>
      </c>
      <c r="N14" s="178"/>
      <c r="O14" s="186"/>
      <c r="P14" s="118" t="str">
        <f>IF(M14="","",IF(OR(M14&lt;($M$16-0.5),M14&gt;($M$16+0.5)),"No Cumple","cumple"))</f>
        <v/>
      </c>
      <c r="Q14" s="119"/>
      <c r="R14" s="167"/>
      <c r="S14" s="164"/>
      <c r="Z14" s="2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ht="30" customHeight="1" x14ac:dyDescent="0.2">
      <c r="A15" s="20">
        <v>3</v>
      </c>
      <c r="B15" s="19"/>
      <c r="C15" s="116"/>
      <c r="D15" s="109"/>
      <c r="E15" s="109"/>
      <c r="F15" s="109"/>
      <c r="G15" s="109"/>
      <c r="H15" s="109"/>
      <c r="I15" s="117"/>
      <c r="J15" s="117"/>
      <c r="K15" s="88"/>
      <c r="L15" s="18"/>
      <c r="M15" s="177" t="str">
        <f>IF(C15="","",100*(((C15-E15)-(G15+(L15-K15)+I15))/(C15-E15)))</f>
        <v/>
      </c>
      <c r="N15" s="178"/>
      <c r="O15" s="186"/>
      <c r="P15" s="118" t="str">
        <f>IF(M15="","",IF(OR(M15&lt;($M$16-0.5),M15&gt;($M$16+0.5)),"No Cumple","cumple"))</f>
        <v/>
      </c>
      <c r="Q15" s="119"/>
      <c r="R15" s="168"/>
      <c r="S15" s="165"/>
      <c r="Z15" s="2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ht="30" customHeight="1" x14ac:dyDescent="0.2">
      <c r="A16" s="101" t="s">
        <v>5</v>
      </c>
      <c r="B16" s="102"/>
      <c r="C16" s="103" t="str">
        <f>IF(C13="","",AVERAGE(C13:D15))</f>
        <v/>
      </c>
      <c r="D16" s="104"/>
      <c r="E16" s="104" t="str">
        <f>IF(E13="","",AVERAGE(E13:F15))</f>
        <v/>
      </c>
      <c r="F16" s="104"/>
      <c r="G16" s="104" t="str">
        <f>IF(G13="","",AVERAGE(G13:H15))</f>
        <v/>
      </c>
      <c r="H16" s="104"/>
      <c r="I16" s="104" t="str">
        <f>IF(I13="","",AVERAGE(I13:J15))</f>
        <v/>
      </c>
      <c r="J16" s="104"/>
      <c r="K16" s="91" t="str">
        <f>IF(K13="","",AVERAGE(K13:K15))</f>
        <v/>
      </c>
      <c r="L16" s="17" t="str">
        <f>IF(L13="","",AVERAGE(L13:L15))</f>
        <v/>
      </c>
      <c r="M16" s="179" t="str">
        <f>IF(M13="","",AVERAGE(M13:M15))</f>
        <v/>
      </c>
      <c r="N16" s="187"/>
      <c r="O16" s="188"/>
      <c r="P16" s="114"/>
      <c r="Q16" s="115"/>
      <c r="R16" s="169"/>
      <c r="S16" s="61"/>
      <c r="Z16" s="21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ht="30" customHeight="1" x14ac:dyDescent="0.2">
      <c r="A17" s="107" t="s">
        <v>4</v>
      </c>
      <c r="B17" s="108"/>
      <c r="C17" s="108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201"/>
      <c r="P17" s="176" t="s">
        <v>3</v>
      </c>
      <c r="Q17" s="175" t="str">
        <f>IF(V7="","",IF(V7&gt;1,"No cumple","Cumple"))</f>
        <v/>
      </c>
      <c r="R17" s="169"/>
      <c r="S17" s="61"/>
      <c r="Z17" s="15"/>
      <c r="AA17" s="2"/>
      <c r="AB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ht="30" customHeight="1" x14ac:dyDescent="0.2">
      <c r="A18" s="190"/>
      <c r="B18" s="191"/>
      <c r="C18" s="191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202"/>
      <c r="P18" s="176"/>
      <c r="Q18" s="182"/>
      <c r="R18" s="10"/>
      <c r="S18" s="61"/>
      <c r="Z18" s="15"/>
      <c r="AA18" s="2"/>
      <c r="AB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ht="15" customHeight="1" x14ac:dyDescent="0.2">
      <c r="A19" s="92"/>
      <c r="B19" s="93"/>
      <c r="C19" s="93"/>
      <c r="D19" s="94"/>
      <c r="E19" s="94"/>
      <c r="F19" s="94"/>
      <c r="G19" s="87"/>
      <c r="H19" s="87"/>
      <c r="I19" s="87"/>
      <c r="J19" s="87"/>
      <c r="K19" s="87"/>
      <c r="L19" s="87"/>
      <c r="M19" s="87"/>
      <c r="N19" s="97"/>
      <c r="O19" s="98"/>
      <c r="P19" s="173"/>
      <c r="Q19" s="173"/>
      <c r="R19" s="10"/>
      <c r="S19" s="61"/>
      <c r="Z19" s="14"/>
      <c r="AA19" s="2"/>
      <c r="AB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ht="15" customHeight="1" x14ac:dyDescent="0.2">
      <c r="A20" s="203" t="s">
        <v>31</v>
      </c>
      <c r="B20" s="112"/>
      <c r="C20" s="112"/>
      <c r="D20" s="96"/>
      <c r="E20" s="204"/>
      <c r="F20" s="111"/>
      <c r="G20" s="111"/>
      <c r="H20" s="111"/>
      <c r="I20" s="73"/>
      <c r="J20" s="74"/>
      <c r="K20" s="74"/>
      <c r="L20" s="74"/>
      <c r="M20" s="74"/>
      <c r="N20" s="75"/>
      <c r="O20" s="76"/>
      <c r="P20" s="75"/>
      <c r="Q20" s="75"/>
      <c r="R20" s="10"/>
      <c r="S20" s="61"/>
      <c r="Z20" s="14"/>
      <c r="AA20" s="2"/>
      <c r="AB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ht="15" customHeight="1" x14ac:dyDescent="0.2">
      <c r="A21" s="77"/>
      <c r="B21" s="78"/>
      <c r="C21" s="78"/>
      <c r="D21" s="79"/>
      <c r="E21" s="79"/>
      <c r="F21" s="79"/>
      <c r="G21" s="80"/>
      <c r="H21" s="80"/>
      <c r="I21" s="80"/>
      <c r="J21" s="80"/>
      <c r="K21" s="80"/>
      <c r="L21" s="80"/>
      <c r="M21" s="80"/>
      <c r="N21" s="81"/>
      <c r="O21" s="82"/>
      <c r="P21" s="75"/>
      <c r="Q21" s="75"/>
      <c r="R21" s="170"/>
      <c r="S21" s="61"/>
      <c r="Z21" s="6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ht="15" customHeight="1" x14ac:dyDescent="0.2">
      <c r="A22" s="194" t="s">
        <v>2</v>
      </c>
      <c r="B22" s="195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7"/>
      <c r="P22" s="89"/>
      <c r="Q22" s="89"/>
      <c r="R22" s="170"/>
      <c r="S22" s="61"/>
      <c r="Z22" s="6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ht="15" customHeight="1" x14ac:dyDescent="0.2">
      <c r="A23" s="83"/>
      <c r="B23" s="84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  <c r="P23" s="89"/>
      <c r="Q23" s="89"/>
      <c r="R23" s="170"/>
      <c r="S23" s="61"/>
      <c r="Z23" s="6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ht="15" customHeight="1" x14ac:dyDescent="0.2">
      <c r="A24" s="83"/>
      <c r="B24" s="84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/>
      <c r="P24" s="89"/>
      <c r="Q24" s="89"/>
      <c r="R24" s="170"/>
      <c r="S24" s="61"/>
      <c r="Z24" s="16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ht="15" customHeight="1" x14ac:dyDescent="0.2">
      <c r="A25" s="83"/>
      <c r="B25" s="84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  <c r="P25" s="89"/>
      <c r="Q25" s="89"/>
      <c r="R25" s="170"/>
      <c r="S25" s="61"/>
      <c r="Z25" s="6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ht="15" customHeight="1" x14ac:dyDescent="0.2">
      <c r="A26" s="83"/>
      <c r="B26" s="84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  <c r="P26" s="89"/>
      <c r="Q26" s="89"/>
      <c r="R26" s="171"/>
      <c r="S26" s="61"/>
      <c r="Z26" s="1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ht="15" customHeight="1" thickBot="1" x14ac:dyDescent="0.2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00"/>
      <c r="P27" s="174"/>
      <c r="Q27" s="174"/>
      <c r="R27" s="172"/>
      <c r="S27" s="61"/>
      <c r="W27" s="9"/>
      <c r="X27" s="9"/>
      <c r="Y27" s="9"/>
      <c r="Z27" s="14"/>
      <c r="AA27" s="5"/>
      <c r="AB27" s="13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ht="15" customHeight="1" thickTop="1" thickBot="1" x14ac:dyDescent="0.25">
      <c r="A28" s="113" t="s">
        <v>1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67"/>
      <c r="Q28" s="67"/>
      <c r="R28" s="39"/>
      <c r="S28" s="61"/>
      <c r="W28" s="9"/>
      <c r="X28" s="9"/>
      <c r="Y28" s="9"/>
      <c r="Z28" s="11"/>
      <c r="AA28" s="5"/>
      <c r="AB28" s="7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ht="15" customHeight="1" thickTop="1" x14ac:dyDescent="0.2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67"/>
      <c r="Q29" s="67"/>
      <c r="R29" s="95"/>
      <c r="S29" s="61"/>
      <c r="W29" s="9"/>
      <c r="X29" s="9"/>
      <c r="Y29" s="9"/>
      <c r="Z29" s="11"/>
      <c r="AA29" s="5"/>
      <c r="AB29" s="7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ht="15" customHeight="1" x14ac:dyDescent="0.2">
      <c r="A30" s="110" t="s">
        <v>0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95"/>
      <c r="Q30" s="95"/>
      <c r="R30" s="39"/>
      <c r="S30" s="61"/>
      <c r="W30" s="9"/>
      <c r="X30" s="9"/>
      <c r="Y30" s="9"/>
      <c r="Z30" s="11"/>
      <c r="AA30" s="5"/>
      <c r="AB30" s="7"/>
      <c r="AC30" s="5"/>
      <c r="AD30" s="5"/>
      <c r="AE30" s="5"/>
      <c r="AF30" s="5"/>
      <c r="AG30" s="5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3"/>
      <c r="AS30" s="3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ht="14.1" customHeight="1" x14ac:dyDescent="0.2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95"/>
      <c r="Q31" s="95"/>
      <c r="R31" s="9"/>
      <c r="S31" s="12"/>
      <c r="W31" s="9"/>
      <c r="X31" s="9"/>
      <c r="Y31" s="9"/>
      <c r="Z31" s="11"/>
      <c r="AA31" s="5"/>
      <c r="AB31" s="7"/>
      <c r="AC31" s="5"/>
      <c r="AD31" s="5"/>
      <c r="AE31" s="5"/>
      <c r="AF31" s="5"/>
      <c r="AG31" s="5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3"/>
      <c r="AS31" s="3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ht="39.950000000000003" customHeight="1" x14ac:dyDescent="0.2">
      <c r="A32" s="99"/>
      <c r="B32" s="100"/>
      <c r="C32" s="100"/>
      <c r="D32" s="10"/>
      <c r="R32" s="9"/>
      <c r="W32" s="9"/>
      <c r="X32" s="9"/>
      <c r="Y32" s="9"/>
      <c r="Z32" s="8"/>
      <c r="AA32" s="5"/>
      <c r="AB32" s="7"/>
      <c r="AC32" s="5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5"/>
      <c r="AO32" s="5"/>
      <c r="AP32" s="5"/>
      <c r="AQ32" s="4"/>
      <c r="AR32" s="3"/>
      <c r="AS32" s="3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4" ht="15.75" x14ac:dyDescent="0.2">
      <c r="A33" s="99"/>
      <c r="B33" s="100"/>
      <c r="C33" s="100"/>
      <c r="D33" s="10"/>
    </row>
  </sheetData>
  <sheetProtection algorithmName="SHA-512" hashValue="3tp2PtX2nw6c+d5+Y+NUNl4DYvFOZjEwGLXd1DvEhf+mZVtm+b1JaFKOETx9i46hoYLgCoZlc6Y2588UK992vg==" saltValue="DCZuEJt81HM/ABYzavZ3Pw==" spinCount="100000" sheet="1" formatCells="0" formatColumns="0" formatRows="0"/>
  <protectedRanges>
    <protectedRange sqref="M2:N4" name="Rango1_1_1"/>
  </protectedRanges>
  <mergeCells count="58">
    <mergeCell ref="D17:O17"/>
    <mergeCell ref="M13:O13"/>
    <mergeCell ref="M14:O14"/>
    <mergeCell ref="M15:O15"/>
    <mergeCell ref="M16:O16"/>
    <mergeCell ref="M11:O12"/>
    <mergeCell ref="A1:C5"/>
    <mergeCell ref="D4:L4"/>
    <mergeCell ref="M4:O4"/>
    <mergeCell ref="D5:O5"/>
    <mergeCell ref="D1:O3"/>
    <mergeCell ref="I7:J7"/>
    <mergeCell ref="K7:N7"/>
    <mergeCell ref="J8:N8"/>
    <mergeCell ref="K11:L11"/>
    <mergeCell ref="P11:Q12"/>
    <mergeCell ref="U3:V3"/>
    <mergeCell ref="R6:S6"/>
    <mergeCell ref="R7:S7"/>
    <mergeCell ref="R8:S8"/>
    <mergeCell ref="R9:S9"/>
    <mergeCell ref="G15:H15"/>
    <mergeCell ref="C22:O22"/>
    <mergeCell ref="A11:A12"/>
    <mergeCell ref="C11:D12"/>
    <mergeCell ref="E11:F12"/>
    <mergeCell ref="G11:H12"/>
    <mergeCell ref="C13:D13"/>
    <mergeCell ref="I15:J15"/>
    <mergeCell ref="P15:Q15"/>
    <mergeCell ref="G13:H13"/>
    <mergeCell ref="I13:J13"/>
    <mergeCell ref="P13:Q13"/>
    <mergeCell ref="I11:J12"/>
    <mergeCell ref="G16:H16"/>
    <mergeCell ref="I16:J16"/>
    <mergeCell ref="P16:Q16"/>
    <mergeCell ref="C14:D14"/>
    <mergeCell ref="E14:F14"/>
    <mergeCell ref="G14:H14"/>
    <mergeCell ref="I14:J14"/>
    <mergeCell ref="P14:Q14"/>
    <mergeCell ref="C15:D15"/>
    <mergeCell ref="E15:F15"/>
    <mergeCell ref="A33:C33"/>
    <mergeCell ref="A16:B16"/>
    <mergeCell ref="C16:D16"/>
    <mergeCell ref="E16:F16"/>
    <mergeCell ref="B11:B12"/>
    <mergeCell ref="A17:C17"/>
    <mergeCell ref="E13:F13"/>
    <mergeCell ref="A32:C32"/>
    <mergeCell ref="A30:O31"/>
    <mergeCell ref="F20:H20"/>
    <mergeCell ref="A27:O27"/>
    <mergeCell ref="A22:B22"/>
    <mergeCell ref="A20:C20"/>
    <mergeCell ref="A28:O28"/>
  </mergeCells>
  <dataValidations disablePrompts="1" count="3">
    <dataValidation type="list" allowBlank="1" showInputMessage="1" showErrorMessage="1" sqref="E8:I9">
      <formula1>$T$8:$T$10</formula1>
    </dataValidation>
    <dataValidation type="list" allowBlank="1" showInputMessage="1" showErrorMessage="1" sqref="Z2">
      <formula1>aprobonombres</formula1>
    </dataValidation>
    <dataValidation type="list" allowBlank="1" showInputMessage="1" showErrorMessage="1" sqref="D21:F21 D17:D19 E19:F19">
      <formula1>$T$4:$T$7</formula1>
    </dataValidation>
  </dataValidations>
  <printOptions horizontalCentered="1"/>
  <pageMargins left="0.59055118110236227" right="0.39370078740157483" top="0.59055118110236227" bottom="0.59055118110236227" header="0" footer="0.19685039370078741"/>
  <pageSetup paperSize="9" pageOrder="overThenDown" orientation="portrait" r:id="rId1"/>
  <headerFooter scaleWithDoc="0">
    <oddFooter xml:space="preserve">&amp;L&amp;6Calle 26 No.69-76 Edificio Elemento Torre 1, Piso 3 – C.P. 111071
PBX: 3779555 – Información: Línea 195
Sede Operativa - Atención al Ciudadano: Calle 22D No. 120-40
www.umv.gov.co&amp;C&amp;6Página 1 de 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732</vt:lpstr>
      <vt:lpstr>'732'!Área_de_impresión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Mercy Alejandra Rivera Fonseca</cp:lastModifiedBy>
  <cp:lastPrinted>2023-05-15T15:29:45Z</cp:lastPrinted>
  <dcterms:created xsi:type="dcterms:W3CDTF">2021-07-14T13:01:14Z</dcterms:created>
  <dcterms:modified xsi:type="dcterms:W3CDTF">2023-05-15T15:30:58Z</dcterms:modified>
</cp:coreProperties>
</file>