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Laboratorio\9. Acreditacion\1. Control de documentos\1. Aprobaciones\60. Aprobaciones 2022-10- (2)\Formatos\"/>
    </mc:Choice>
  </mc:AlternateContent>
  <bookViews>
    <workbookView xWindow="0" yWindow="0" windowWidth="21600" windowHeight="8625" firstSheet="4" activeTab="4"/>
  </bookViews>
  <sheets>
    <sheet name="ASFALTO SOLIDO " sheetId="13" state="hidden" r:id="rId1"/>
    <sheet name="CA 60-70" sheetId="8" state="hidden" r:id="rId2"/>
    <sheet name="CA 80-100" sheetId="4" state="hidden" r:id="rId3"/>
    <sheet name="CA GCR" sheetId="9" state="hidden" r:id="rId4"/>
    <sheet name="ASFALTO MODIFICADO " sheetId="14" r:id="rId5"/>
    <sheet name="firmas " sheetId="16" state="hidden" r:id="rId6"/>
    <sheet name="SELLO DE FISURAS" sheetId="15"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0" localSheetId="1">#REF!</definedName>
    <definedName name="\0" localSheetId="3">#REF!</definedName>
    <definedName name="\0" localSheetId="6">#REF!</definedName>
    <definedName name="\0">#REF!</definedName>
    <definedName name="\d" localSheetId="1">#REF!</definedName>
    <definedName name="\d" localSheetId="3">#REF!</definedName>
    <definedName name="\d" localSheetId="6">#REF!</definedName>
    <definedName name="\d">#REF!</definedName>
    <definedName name="\g" localSheetId="1">#REF!</definedName>
    <definedName name="\g" localSheetId="3">#REF!</definedName>
    <definedName name="\g" localSheetId="6">#REF!</definedName>
    <definedName name="\g">#REF!</definedName>
    <definedName name="\m" localSheetId="1">#REF!</definedName>
    <definedName name="\m" localSheetId="3">#REF!</definedName>
    <definedName name="\m" localSheetId="6">#REF!</definedName>
    <definedName name="\m">#REF!</definedName>
    <definedName name="\n" localSheetId="1">#REF!</definedName>
    <definedName name="\n" localSheetId="3">#REF!</definedName>
    <definedName name="\n" localSheetId="6">#REF!</definedName>
    <definedName name="\n">#REF!</definedName>
    <definedName name="\p" localSheetId="1">#REF!</definedName>
    <definedName name="\p" localSheetId="3">#REF!</definedName>
    <definedName name="\p" localSheetId="6">#REF!</definedName>
    <definedName name="\p">#REF!</definedName>
    <definedName name="\w" localSheetId="1">#REF!</definedName>
    <definedName name="\w" localSheetId="3">#REF!</definedName>
    <definedName name="\w" localSheetId="6">#REF!</definedName>
    <definedName name="\w">#REF!</definedName>
    <definedName name="__123Graph_A" hidden="1">[1]AIU!$D$338:$D$357</definedName>
    <definedName name="__123Graph_Acaja" hidden="1">[1]EVA!$D$39:$AD$39</definedName>
    <definedName name="__123Graph_ACart_AnticAdic" hidden="1">[1]EVA!$F$95:$I$95</definedName>
    <definedName name="__123Graph_AFACTURAC" hidden="1">[1]Program!$B$120:$Y$120</definedName>
    <definedName name="__123Graph_AGraph2" hidden="1">[1]AIU!$D$338:$D$357</definedName>
    <definedName name="__123Graph_Bcaja" hidden="1">[1]EVA!$D$56:$AD$56</definedName>
    <definedName name="__123Graph_BCart_AnticAdic" hidden="1">[1]EVA!$F$96:$I$96</definedName>
    <definedName name="__123Graph_Ccaja" hidden="1">[1]EVA!$D$58:$AD$58</definedName>
    <definedName name="__123Graph_CCart_AnticAdic" hidden="1">[1]EVA!$F$97:$I$97</definedName>
    <definedName name="__123Graph_Dcaja" hidden="1">[1]EVA!$D$61:$AD$61</definedName>
    <definedName name="__123Graph_DCart_AnticAdic" hidden="1">[1]EVA!$F$99:$I$99</definedName>
    <definedName name="__123Graph_ECart_AnticAdic" hidden="1">[1]EVA!$F$99:$I$99</definedName>
    <definedName name="__123Graph_LBL_ACart_AnticAdic" hidden="1">[1]EVA!$J$95:$K$95</definedName>
    <definedName name="__123Graph_LBL_Ccaja" hidden="1">[1]EVA!$D$58:$AD$58</definedName>
    <definedName name="__123Graph_LBL_DCart_AnticAdic" hidden="1">[1]EVA!$F$98:$I$98</definedName>
    <definedName name="__123Graph_X" hidden="1">[1]AIU!$C$338:$C$357</definedName>
    <definedName name="__123Graph_Xcaja" hidden="1">[1]EVA!$D$6:$AD$6</definedName>
    <definedName name="_1__123Graph_ACart_Utilidad" hidden="1">[1]EVA!$F$104:$I$104</definedName>
    <definedName name="_2__123Graph_BCart_Utilidad" hidden="1">[1]EVA!$F$105:$I$105</definedName>
    <definedName name="_3__123Graph_CCart_Utilidad" hidden="1">[1]EVA!$F$106:$I$106</definedName>
    <definedName name="_4__123Graph_LBL_ACart_Utilidad" hidden="1">[1]EVA!$F$109:$I$109</definedName>
    <definedName name="_5__123Graph_LBL_BCart_Utilidad" hidden="1">[1]EVA!$F$110:$I$110</definedName>
    <definedName name="_6__123Graph_LBL_CCart_Utilidad" hidden="1">[1]EVA!$F$111:$I$111</definedName>
    <definedName name="_7__123Graph_XCart_Utilidad" hidden="1">[1]EVA!$F$103:$I$103</definedName>
    <definedName name="_a03" localSheetId="1">#REF!</definedName>
    <definedName name="_a03" localSheetId="3">#REF!</definedName>
    <definedName name="_a03" localSheetId="6">#REF!</definedName>
    <definedName name="_a03">#REF!</definedName>
    <definedName name="_A1" localSheetId="1">#REF!</definedName>
    <definedName name="_A1" localSheetId="3">#REF!</definedName>
    <definedName name="_A1" localSheetId="6">#REF!</definedName>
    <definedName name="_A1">#REF!</definedName>
    <definedName name="_A25" localSheetId="1">#REF!</definedName>
    <definedName name="_A25" localSheetId="3">#REF!</definedName>
    <definedName name="_A25" localSheetId="6">#REF!</definedName>
    <definedName name="_A25">#REF!</definedName>
    <definedName name="_ddd1" localSheetId="1">#REF!</definedName>
    <definedName name="_ddd1" localSheetId="3">#REF!</definedName>
    <definedName name="_ddd1" localSheetId="6">#REF!</definedName>
    <definedName name="_ddd1">#REF!</definedName>
    <definedName name="_Fill" localSheetId="5" hidden="1">#REF!</definedName>
    <definedName name="_Fill" hidden="1">#REF!</definedName>
    <definedName name="_JJ1" localSheetId="1">#REF!</definedName>
    <definedName name="_JJ1" localSheetId="3">#REF!</definedName>
    <definedName name="_JJ1" localSheetId="6">#REF!</definedName>
    <definedName name="_JJ1">#REF!</definedName>
    <definedName name="_K1" localSheetId="1">#REF!</definedName>
    <definedName name="_K1" localSheetId="3">#REF!</definedName>
    <definedName name="_K1" localSheetId="6">#REF!</definedName>
    <definedName name="_K1">#REF!</definedName>
    <definedName name="_Key1" localSheetId="5" hidden="1">[2]OCTUBRE!#REF!</definedName>
    <definedName name="_Key1" hidden="1">[2]OCTUBRE!#REF!</definedName>
    <definedName name="_L1" localSheetId="1">#REF!</definedName>
    <definedName name="_L1" localSheetId="3">#REF!</definedName>
    <definedName name="_L1" localSheetId="6">#REF!</definedName>
    <definedName name="_L1">#REF!</definedName>
    <definedName name="_L2" localSheetId="1">#REF!</definedName>
    <definedName name="_L2" localSheetId="3">#REF!</definedName>
    <definedName name="_L2" localSheetId="6">#REF!</definedName>
    <definedName name="_L2">#REF!</definedName>
    <definedName name="_Order1" hidden="1">255</definedName>
    <definedName name="_Order2" hidden="1">255</definedName>
    <definedName name="_Regression_Out" localSheetId="1" hidden="1">[3]L!#REF!</definedName>
    <definedName name="_Regression_Out" localSheetId="3" hidden="1">[3]L!#REF!</definedName>
    <definedName name="_Regression_Out" localSheetId="5" hidden="1">[3]L!#REF!</definedName>
    <definedName name="_Regression_Out" localSheetId="6" hidden="1">[3]L!#REF!</definedName>
    <definedName name="_Regression_Out" hidden="1">[3]L!#REF!</definedName>
    <definedName name="_Regression_X" localSheetId="5" hidden="1">#REF!</definedName>
    <definedName name="_Regression_X" hidden="1">#REF!</definedName>
    <definedName name="_Regression_Y" localSheetId="5" hidden="1">#REF!</definedName>
    <definedName name="_Regression_Y" hidden="1">#REF!</definedName>
    <definedName name="_Sort" localSheetId="5" hidden="1">[2]OCTUBRE!#REF!</definedName>
    <definedName name="_Sort" hidden="1">[2]OCTUBRE!#REF!</definedName>
    <definedName name="A" localSheetId="1">#REF!</definedName>
    <definedName name="A" localSheetId="3">#REF!</definedName>
    <definedName name="A" localSheetId="6">#REF!</definedName>
    <definedName name="A">#REF!</definedName>
    <definedName name="A_IMPRESIÓN_IM" localSheetId="1">#REF!</definedName>
    <definedName name="A_IMPRESIÓN_IM" localSheetId="3">#REF!</definedName>
    <definedName name="A_IMPRESIÓN_IM" localSheetId="6">#REF!</definedName>
    <definedName name="A_IMPRESIÓN_IM">#REF!</definedName>
    <definedName name="AAAA" localSheetId="1">#REF!</definedName>
    <definedName name="AAAA" localSheetId="3">#REF!</definedName>
    <definedName name="AAAA" localSheetId="6">#REF!</definedName>
    <definedName name="AAAA">#REF!</definedName>
    <definedName name="AAAAA" localSheetId="1">#REF!</definedName>
    <definedName name="AAAAA" localSheetId="3">#REF!</definedName>
    <definedName name="AAAAA" localSheetId="6">#REF!</definedName>
    <definedName name="AAAAA">#REF!</definedName>
    <definedName name="AAAAAA" localSheetId="1">#REF!</definedName>
    <definedName name="AAAAAA" localSheetId="3">#REF!</definedName>
    <definedName name="AAAAAA" localSheetId="6">#REF!</definedName>
    <definedName name="AAAAAA">#REF!</definedName>
    <definedName name="aprobofirmas" localSheetId="4">INDEX([4]firmas!$C$33:$C$35,MATCH('[4]RESUMEN '!$V$48:$X$48,[4]firmas!$A$33:$A$35,0))</definedName>
    <definedName name="aprobofirmas" localSheetId="6">INDEX([4]firmas!$C$33:$C$35,MATCH('[4]RESUMEN '!$V$48:$X$48,[4]firmas!$A$33:$A$35,0))</definedName>
    <definedName name="aprobofirmas">INDEX([5]firmas!$C$33:$C$35,MATCH('[5]RESUMEN '!$V$48:$X$48,[5]firmas!$A$33:$A$35,0))</definedName>
    <definedName name="aprobofirmas1">INDEX('firmas '!$C$33:$C$35,MATCH('[6]ASFALTO SOLIDO '!$G$28:$H$28,'firmas '!$A$33:$A$35,0))</definedName>
    <definedName name="aprobonombres">'firmas '!$A$33:$A$35</definedName>
    <definedName name="_xlnm.Print_Area" localSheetId="4">'ASFALTO MODIFICADO '!$A$1:$H$33</definedName>
    <definedName name="_xlnm.Print_Area" localSheetId="0">'ASFALTO SOLIDO '!$A$1:$H$32</definedName>
    <definedName name="_xlnm.Print_Area" localSheetId="1">'CA 60-70'!$A$1:$J$35</definedName>
    <definedName name="_xlnm.Print_Area" localSheetId="2">'CA 80-100'!$A$1:$K$34</definedName>
    <definedName name="_xlnm.Print_Area" localSheetId="3">'CA GCR'!$A$1:$L$33</definedName>
    <definedName name="_xlnm.Print_Area" localSheetId="6">'SELLO DE FISURAS'!$A$1:$J$32</definedName>
    <definedName name="Clasificacion" localSheetId="1">[7]!Clasificacion</definedName>
    <definedName name="Clasificacion" localSheetId="3">[7]!Clasificacion</definedName>
    <definedName name="Clasificacion" localSheetId="6">[7]!Clasificacion</definedName>
    <definedName name="Clasificacion">[7]!Clasificacion</definedName>
    <definedName name="CODIGO">#REF!</definedName>
    <definedName name="CUA" localSheetId="1">#REF!</definedName>
    <definedName name="CUA" localSheetId="3">#REF!</definedName>
    <definedName name="CUA" localSheetId="6">#REF!</definedName>
    <definedName name="CUA">#REF!</definedName>
    <definedName name="CUADR1" localSheetId="1">#REF!</definedName>
    <definedName name="CUADR1" localSheetId="3">#REF!</definedName>
    <definedName name="CUADR1" localSheetId="6">#REF!</definedName>
    <definedName name="CUADR1">#REF!</definedName>
    <definedName name="CUADRO" localSheetId="1">#REF!</definedName>
    <definedName name="CUADRO" localSheetId="3">#REF!</definedName>
    <definedName name="CUADRO" localSheetId="6">#REF!</definedName>
    <definedName name="CUADRO">#REF!</definedName>
    <definedName name="D" localSheetId="1">#REF!</definedName>
    <definedName name="D" localSheetId="3">#REF!</definedName>
    <definedName name="D" localSheetId="6">#REF!</definedName>
    <definedName name="D">#REF!</definedName>
    <definedName name="dddd" localSheetId="1">#REF!</definedName>
    <definedName name="dddd" localSheetId="3">#REF!</definedName>
    <definedName name="dddd" localSheetId="6">#REF!</definedName>
    <definedName name="dddd">#REF!</definedName>
    <definedName name="dgdgdg" localSheetId="1">#REF!</definedName>
    <definedName name="dgdgdg" localSheetId="3">#REF!</definedName>
    <definedName name="dgdgdg" localSheetId="6">#REF!</definedName>
    <definedName name="dgdgdg">#REF!</definedName>
    <definedName name="DIANA" localSheetId="1">#REF!</definedName>
    <definedName name="DIANA" localSheetId="3">#REF!</definedName>
    <definedName name="DIANA" localSheetId="6">#REF!</definedName>
    <definedName name="DIANA">#REF!</definedName>
    <definedName name="DLKFK" localSheetId="1">#REF!</definedName>
    <definedName name="DLKFK" localSheetId="3">#REF!</definedName>
    <definedName name="DLKFK" localSheetId="6">#REF!</definedName>
    <definedName name="DLKFK">#REF!</definedName>
    <definedName name="elaborocargo">'firmas '!$B$11:$B$13</definedName>
    <definedName name="elaborofirmas1" localSheetId="4">INDEX([4]firmas!$C$2:$C$26,MATCH('[4]RESUMEN '!$G$48:$O$48,[4]firmas!$A$2:$A$26,0))</definedName>
    <definedName name="elaborofirmas1" localSheetId="5">INDEX('firmas '!$C$2:$C$26,MATCH('[6]ASFALTO SOLIDO '!$C$28:$D$28,'firmas '!$A$2:$A$26,0))</definedName>
    <definedName name="elaborofirmas1" localSheetId="6">INDEX([4]firmas!$C$2:$C$26,MATCH('[4]RESUMEN '!$G$48:$O$48,[4]firmas!$A$2:$A$26,0))</definedName>
    <definedName name="elaborofirmas1">INDEX([5]firmas!$C$2:$C$26,MATCH('[5]RESUMEN '!$G$48:$O$48,[5]firmas!$A$2:$A$26,0))</definedName>
    <definedName name="elaborofirmas2">INDEX('firmas '!$C$2:$C$26,MATCH('[6]ASFALTO SOLIDO '!$C$28:$D$28,'firmas '!$A$2:$A$26,0))</definedName>
    <definedName name="ff" localSheetId="1">#REF!</definedName>
    <definedName name="ff" localSheetId="3">#REF!</definedName>
    <definedName name="ff" localSheetId="6">#REF!</definedName>
    <definedName name="ff">#REF!</definedName>
    <definedName name="fff" localSheetId="1">#REF!</definedName>
    <definedName name="fff" localSheetId="3">#REF!</definedName>
    <definedName name="fff" localSheetId="6">#REF!</definedName>
    <definedName name="fff">#REF!</definedName>
    <definedName name="FIRMA81">INDIRECT(FIRMAS80100)</definedName>
    <definedName name="FIRMAFIS">INDIRECT(FIRMASFIS)</definedName>
    <definedName name="FIRMAGCR">INDIRECT(FIRMASGCR)</definedName>
    <definedName name="FIRMAS80100">'CA 80-100'!$C$31</definedName>
    <definedName name="FIRMASFIS">#REF!</definedName>
    <definedName name="FIRMASGCR">'CA GCR'!$C$30</definedName>
    <definedName name="FOTO">INDIRECT(MIFOTO)</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IMAG1">#REF!</definedName>
    <definedName name="IMAG10">#REF!</definedName>
    <definedName name="IMAG11">#REF!</definedName>
    <definedName name="IMAG12">#REF!</definedName>
    <definedName name="IMAG13">#REF!</definedName>
    <definedName name="IMAG14">#REF!</definedName>
    <definedName name="IMAG15">#REF!</definedName>
    <definedName name="IMAG16">#REF!</definedName>
    <definedName name="IMAG17">#REF!</definedName>
    <definedName name="IMAG18">#REF!</definedName>
    <definedName name="IMAG19">#REF!</definedName>
    <definedName name="IMAG2">#REF!</definedName>
    <definedName name="IMAG20">#REF!</definedName>
    <definedName name="IMAG21">#REF!</definedName>
    <definedName name="IMAG22">#REF!</definedName>
    <definedName name="IMAG23">#REF!</definedName>
    <definedName name="IMAG24">#REF!</definedName>
    <definedName name="IMAG25">#REF!</definedName>
    <definedName name="IMAG26">#REF!</definedName>
    <definedName name="IMAG27">#REF!</definedName>
    <definedName name="IMAG28">#REF!</definedName>
    <definedName name="IMAG29">#REF!</definedName>
    <definedName name="IMAG3">#REF!</definedName>
    <definedName name="IMAG30">#REF!</definedName>
    <definedName name="IMAG31">#REF!</definedName>
    <definedName name="IMAG32">#REF!</definedName>
    <definedName name="IMAG33">#REF!</definedName>
    <definedName name="IMAG34">#REF!</definedName>
    <definedName name="IMAG35">#REF!</definedName>
    <definedName name="IMAG36">#REF!</definedName>
    <definedName name="IMAG37">#REF!</definedName>
    <definedName name="IMAG38">#REF!</definedName>
    <definedName name="IMAG39">#REF!</definedName>
    <definedName name="IMAG4">#REF!</definedName>
    <definedName name="IMAG40">#REF!</definedName>
    <definedName name="IMAG5">#REF!</definedName>
    <definedName name="IMAG6">#REF!</definedName>
    <definedName name="IMAG7">#REF!</definedName>
    <definedName name="IMAG8">#REF!</definedName>
    <definedName name="IMAG9">#REF!</definedName>
    <definedName name="j" localSheetId="1">#REF!</definedName>
    <definedName name="j" localSheetId="3">#REF!</definedName>
    <definedName name="j" localSheetId="6">#REF!</definedName>
    <definedName name="j">#REF!</definedName>
    <definedName name="J.J" localSheetId="1">#REF!</definedName>
    <definedName name="J.J" localSheetId="3">#REF!</definedName>
    <definedName name="J.J" localSheetId="6">#REF!</definedName>
    <definedName name="J.J">#REF!</definedName>
    <definedName name="J.J5" localSheetId="1">#REF!</definedName>
    <definedName name="J.J5" localSheetId="3">#REF!</definedName>
    <definedName name="J.J5" localSheetId="6">#REF!</definedName>
    <definedName name="J.J5">#REF!</definedName>
    <definedName name="JAIME" localSheetId="1">#REF!</definedName>
    <definedName name="JAIME" localSheetId="3">#REF!</definedName>
    <definedName name="JAIME" localSheetId="6">#REF!</definedName>
    <definedName name="JAIME">#REF!</definedName>
    <definedName name="JJUUI" localSheetId="1">#REF!</definedName>
    <definedName name="JJUUI" localSheetId="3">#REF!</definedName>
    <definedName name="JJUUI" localSheetId="6">#REF!</definedName>
    <definedName name="JJUUI">#REF!</definedName>
    <definedName name="JKJK" localSheetId="1">#REF!</definedName>
    <definedName name="JKJK" localSheetId="3">#REF!</definedName>
    <definedName name="JKJK" localSheetId="6">#REF!</definedName>
    <definedName name="JKJK">#REF!</definedName>
    <definedName name="jose" localSheetId="1">#REF!</definedName>
    <definedName name="jose" localSheetId="3">#REF!</definedName>
    <definedName name="jose" localSheetId="6">#REF!</definedName>
    <definedName name="jose">#REF!</definedName>
    <definedName name="JUAN" localSheetId="1">#REF!</definedName>
    <definedName name="JUAN" localSheetId="3">#REF!</definedName>
    <definedName name="JUAN" localSheetId="6">#REF!</definedName>
    <definedName name="JUAN">#REF!</definedName>
    <definedName name="julio" localSheetId="1">#REF!</definedName>
    <definedName name="julio" localSheetId="3">#REF!</definedName>
    <definedName name="julio" localSheetId="6">#REF!</definedName>
    <definedName name="julio">#REF!</definedName>
    <definedName name="JUSNSNS" localSheetId="1">#REF!</definedName>
    <definedName name="JUSNSNS" localSheetId="3">#REF!</definedName>
    <definedName name="JUSNSNS" localSheetId="6">#REF!</definedName>
    <definedName name="JUSNSNS">#REF!</definedName>
    <definedName name="K" localSheetId="1">#REF!</definedName>
    <definedName name="K" localSheetId="3">#REF!</definedName>
    <definedName name="K" localSheetId="6">#REF!</definedName>
    <definedName name="K">#REF!</definedName>
    <definedName name="KIU" localSheetId="1">#REF!</definedName>
    <definedName name="KIU" localSheetId="3">#REF!</definedName>
    <definedName name="KIU" localSheetId="6">#REF!</definedName>
    <definedName name="KIU">#REF!</definedName>
    <definedName name="KJUI" localSheetId="1">#REF!</definedName>
    <definedName name="KJUI" localSheetId="3">#REF!</definedName>
    <definedName name="KJUI" localSheetId="6">#REF!</definedName>
    <definedName name="KJUI">#REF!</definedName>
    <definedName name="KK" localSheetId="5" hidden="1">[2]OCTUBRE!#REF!</definedName>
    <definedName name="KK" hidden="1">[2]OCTUBRE!#REF!</definedName>
    <definedName name="KOIUIYUU" localSheetId="1">#REF!</definedName>
    <definedName name="KOIUIYUU" localSheetId="3">#REF!</definedName>
    <definedName name="KOIUIYUU" localSheetId="6">#REF!</definedName>
    <definedName name="KOIUIYUU">#REF!</definedName>
    <definedName name="KOP" localSheetId="1">#REF!</definedName>
    <definedName name="KOP" localSheetId="3">#REF!</definedName>
    <definedName name="KOP" localSheetId="6">#REF!</definedName>
    <definedName name="KOP">#REF!</definedName>
    <definedName name="KSUDUD" localSheetId="1">#REF!</definedName>
    <definedName name="KSUDUD" localSheetId="3">#REF!</definedName>
    <definedName name="KSUDUD" localSheetId="6">#REF!</definedName>
    <definedName name="KSUDUD">#REF!</definedName>
    <definedName name="LGSDGHGGSDF" localSheetId="1">#REF!</definedName>
    <definedName name="LGSDGHGGSDF" localSheetId="3">#REF!</definedName>
    <definedName name="LGSDGHGGSDF" localSheetId="6">#REF!</definedName>
    <definedName name="LGSDGHGGSDF">#REF!</definedName>
    <definedName name="limite" localSheetId="1">#REF!</definedName>
    <definedName name="limite" localSheetId="3">#REF!</definedName>
    <definedName name="limite" localSheetId="6">#REF!</definedName>
    <definedName name="limite">#REF!</definedName>
    <definedName name="lll" localSheetId="1">#REF!</definedName>
    <definedName name="lll" localSheetId="3">#REF!</definedName>
    <definedName name="lll" localSheetId="6">#REF!</definedName>
    <definedName name="lll">#REF!</definedName>
    <definedName name="LUIS" localSheetId="1">#REF!</definedName>
    <definedName name="LUIS" localSheetId="3">#REF!</definedName>
    <definedName name="LUIS" localSheetId="6">#REF!</definedName>
    <definedName name="LUIS">#REF!</definedName>
    <definedName name="LUISJUAN" localSheetId="1">#REF!</definedName>
    <definedName name="LUISJUAN" localSheetId="3">#REF!</definedName>
    <definedName name="LUISJUAN" localSheetId="6">#REF!</definedName>
    <definedName name="LUISJUAN">#REF!</definedName>
    <definedName name="MIFOTO">'CA 60-70'!$C$32</definedName>
    <definedName name="NLL">"Rectángulo 9"</definedName>
    <definedName name="ÑÑ" localSheetId="1">#REF!</definedName>
    <definedName name="ÑÑ" localSheetId="3">#REF!</definedName>
    <definedName name="ÑÑ" localSheetId="6">#REF!</definedName>
    <definedName name="ÑÑ">#REF!</definedName>
    <definedName name="ÑÑÑ" localSheetId="1">#REF!</definedName>
    <definedName name="ÑÑÑ" localSheetId="3">#REF!</definedName>
    <definedName name="ÑÑÑ" localSheetId="6">#REF!</definedName>
    <definedName name="ÑÑÑ">#REF!</definedName>
    <definedName name="Ojo" localSheetId="5" hidden="1">#REF!</definedName>
    <definedName name="Ojo" hidden="1">#REF!</definedName>
    <definedName name="P" localSheetId="1">#REF!</definedName>
    <definedName name="P" localSheetId="3">#REF!</definedName>
    <definedName name="P" localSheetId="6">#REF!</definedName>
    <definedName name="P">#REF!</definedName>
    <definedName name="pendiente" localSheetId="5" hidden="1">#REF!</definedName>
    <definedName name="pendiente" hidden="1">#REF!</definedName>
    <definedName name="perfil" localSheetId="1">#REF!</definedName>
    <definedName name="perfil" localSheetId="3">#REF!</definedName>
    <definedName name="perfil" localSheetId="6">#REF!</definedName>
    <definedName name="perfil">#REF!</definedName>
    <definedName name="PR" localSheetId="1">#REF!</definedName>
    <definedName name="PR" localSheetId="3">#REF!</definedName>
    <definedName name="PR" localSheetId="6">#REF!</definedName>
    <definedName name="PR">#REF!</definedName>
    <definedName name="REEMPLAXO">#REF!</definedName>
    <definedName name="revisocargo">'firmas '!$B$28:$B$31</definedName>
    <definedName name="revisofirmas1" localSheetId="4">INDEX([4]firmas!$C$28:$C$31,MATCH('[4]RESUMEN '!$P$48:$U$48,[4]firmas!$A$28:$A$31,0))</definedName>
    <definedName name="revisofirmas1" localSheetId="5">INDEX('firmas '!$C$28:$C$31,MATCH('[6]ASFALTO SOLIDO '!$E$28:$F$28,'firmas '!$A$28:$A$31,0))</definedName>
    <definedName name="revisofirmas1" localSheetId="6">INDEX([4]firmas!$C$28:$C$31,MATCH('[4]RESUMEN '!$P$48:$U$48,[4]firmas!$A$28:$A$31,0))</definedName>
    <definedName name="revisofirmas1">INDEX([5]firmas!$C$28:$C$31,MATCH('[5]RESUMEN '!$P$48:$U$48,[5]firmas!$A$28:$A$31,0))</definedName>
    <definedName name="revisofirmas2">INDEX('firmas '!$C$28:$C$31,MATCH('[6]ASFALTO SOLIDO '!$E$28:$F$28,'firmas '!$A$28:$A$31,0))</definedName>
    <definedName name="Revisonombres">'firmas '!$A$28:$A$31</definedName>
    <definedName name="SDFDS">#REF!</definedName>
    <definedName name="SDFSD">#REF!</definedName>
    <definedName name="sojo" localSheetId="1">#REF!</definedName>
    <definedName name="sojo" localSheetId="3">#REF!</definedName>
    <definedName name="sojo" localSheetId="6">#REF!</definedName>
    <definedName name="sojo">#REF!</definedName>
    <definedName name="sososo" localSheetId="1">#REF!</definedName>
    <definedName name="sososo" localSheetId="3">#REF!</definedName>
    <definedName name="sososo" localSheetId="6">#REF!</definedName>
    <definedName name="sososo">#REF!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7" i="14" l="1"/>
  <c r="H14" i="15" l="1"/>
  <c r="H16" i="15"/>
  <c r="H17" i="15"/>
  <c r="H13" i="15"/>
  <c r="G15" i="15"/>
  <c r="G16" i="15"/>
  <c r="G17" i="15"/>
  <c r="G14" i="15"/>
  <c r="G13" i="15"/>
  <c r="F16" i="15"/>
  <c r="F17" i="15"/>
  <c r="F14" i="15"/>
  <c r="F13" i="15"/>
  <c r="E14" i="15"/>
  <c r="E15" i="15"/>
  <c r="E16" i="15"/>
  <c r="E17" i="15"/>
  <c r="E13" i="15"/>
  <c r="D14" i="15"/>
  <c r="D15" i="15"/>
  <c r="D16" i="15"/>
  <c r="D17" i="15"/>
  <c r="D13" i="15"/>
  <c r="C14" i="15"/>
  <c r="C15" i="15"/>
  <c r="C16" i="15"/>
  <c r="C17" i="15"/>
  <c r="C13" i="15"/>
  <c r="A14" i="15"/>
  <c r="A15" i="15"/>
  <c r="A16" i="15"/>
  <c r="A17" i="15"/>
  <c r="A13" i="15"/>
  <c r="H15" i="13"/>
  <c r="A12" i="14" l="1"/>
  <c r="A13" i="14"/>
  <c r="A14" i="14"/>
  <c r="C12" i="14"/>
  <c r="C13" i="14"/>
  <c r="C14" i="14"/>
  <c r="D12" i="14"/>
  <c r="D13" i="14"/>
  <c r="D14" i="14"/>
  <c r="E12" i="14"/>
  <c r="E13" i="14"/>
  <c r="E14" i="14"/>
  <c r="F12" i="14"/>
  <c r="F13" i="14"/>
  <c r="F11" i="14"/>
  <c r="E11" i="14"/>
  <c r="D11" i="14"/>
  <c r="C11" i="14"/>
  <c r="A11" i="14"/>
  <c r="H14" i="14"/>
  <c r="H13" i="14"/>
  <c r="H12" i="14"/>
  <c r="H11" i="14"/>
  <c r="G14" i="14"/>
  <c r="G13" i="14"/>
  <c r="G12" i="14"/>
  <c r="G11" i="14"/>
  <c r="O16" i="14"/>
  <c r="N16" i="14"/>
  <c r="D13" i="13" l="1"/>
  <c r="E13" i="13"/>
  <c r="F13" i="13"/>
  <c r="D14" i="13"/>
  <c r="E14" i="13"/>
  <c r="F14" i="13"/>
  <c r="D15" i="13"/>
  <c r="E15" i="13"/>
  <c r="F15" i="13"/>
  <c r="D16" i="13"/>
  <c r="E16" i="13"/>
  <c r="F16" i="13"/>
  <c r="D17" i="13"/>
  <c r="E17" i="13"/>
  <c r="F17" i="13"/>
  <c r="D18" i="13"/>
  <c r="E18" i="13"/>
  <c r="F18" i="13"/>
  <c r="D19" i="13"/>
  <c r="E19" i="13"/>
  <c r="F19" i="13"/>
  <c r="D20" i="13"/>
  <c r="E20" i="13"/>
  <c r="F20" i="13"/>
  <c r="D12" i="13"/>
  <c r="E12" i="13"/>
  <c r="F12" i="13"/>
  <c r="G19" i="13"/>
  <c r="C13" i="13"/>
  <c r="C14" i="13"/>
  <c r="C15" i="13"/>
  <c r="C16" i="13"/>
  <c r="C17" i="13"/>
  <c r="C18" i="13"/>
  <c r="C19" i="13"/>
  <c r="C20" i="13"/>
  <c r="C12" i="13"/>
  <c r="A13" i="13" l="1"/>
  <c r="A14" i="13"/>
  <c r="A15" i="13"/>
  <c r="A16" i="13"/>
  <c r="A17" i="13"/>
  <c r="A18" i="13"/>
  <c r="A19" i="13"/>
  <c r="A20" i="13"/>
  <c r="A12" i="13"/>
  <c r="H20" i="13" l="1"/>
  <c r="H19" i="13"/>
  <c r="H18" i="13"/>
  <c r="H17" i="13"/>
  <c r="H14" i="13"/>
  <c r="H16" i="13" s="1"/>
  <c r="H13" i="13"/>
  <c r="H12" i="13"/>
  <c r="G20" i="13"/>
  <c r="G18" i="13"/>
  <c r="G17" i="13"/>
  <c r="G15" i="13"/>
  <c r="G14" i="13"/>
  <c r="G13" i="13"/>
  <c r="G12" i="13"/>
  <c r="G16" i="13" l="1"/>
  <c r="J22" i="4"/>
  <c r="J21" i="4"/>
  <c r="J20" i="4"/>
  <c r="J19" i="4"/>
  <c r="J17" i="4"/>
  <c r="J16" i="4"/>
  <c r="J15" i="4"/>
  <c r="J14" i="4"/>
  <c r="I17" i="4"/>
  <c r="I16" i="4"/>
  <c r="I15" i="4"/>
  <c r="I14" i="4"/>
  <c r="I22" i="4"/>
  <c r="I21" i="4"/>
  <c r="I20" i="4"/>
  <c r="I19" i="4"/>
  <c r="I22" i="8"/>
  <c r="I21" i="8"/>
  <c r="I20" i="8"/>
  <c r="I17" i="8"/>
  <c r="I16" i="8"/>
  <c r="I15" i="8"/>
  <c r="I14" i="8"/>
  <c r="M21" i="8"/>
  <c r="H21" i="8"/>
  <c r="H20" i="8"/>
  <c r="H19" i="8"/>
  <c r="J17" i="9"/>
  <c r="J16" i="9"/>
  <c r="J15" i="9"/>
  <c r="J14" i="9"/>
  <c r="H14" i="9"/>
  <c r="H17" i="9"/>
  <c r="H16" i="9"/>
  <c r="H15" i="9"/>
  <c r="H17" i="8"/>
  <c r="H16" i="8"/>
  <c r="H18" i="8" s="1"/>
  <c r="H15" i="8"/>
  <c r="H14" i="8"/>
  <c r="C31" i="4" l="1"/>
  <c r="C32" i="8"/>
  <c r="C30" i="9"/>
  <c r="O18" i="9" l="1"/>
  <c r="H8" i="8"/>
  <c r="H18" i="4"/>
  <c r="J18" i="4"/>
  <c r="I8" i="9"/>
  <c r="AF30" i="9"/>
  <c r="AE30" i="9"/>
  <c r="N18" i="9"/>
  <c r="H9" i="4" l="1"/>
  <c r="AD32" i="8" l="1"/>
  <c r="AC32" i="8"/>
  <c r="AE31" i="4"/>
  <c r="AD31" i="4"/>
  <c r="I18" i="4" l="1"/>
  <c r="I18" i="8" l="1"/>
  <c r="I19" i="8"/>
</calcChain>
</file>

<file path=xl/sharedStrings.xml><?xml version="1.0" encoding="utf-8"?>
<sst xmlns="http://schemas.openxmlformats.org/spreadsheetml/2006/main" count="556" uniqueCount="204">
  <si>
    <t>CÓDIGO: PRO-FM-034</t>
  </si>
  <si>
    <t>VERSIÓN: 2.0</t>
  </si>
  <si>
    <t>FECHA DE APLICACIÓN: SEPTIEMBRE DE 2013</t>
  </si>
  <si>
    <t>PROYECTO:</t>
  </si>
  <si>
    <t>CÓDIGO:</t>
  </si>
  <si>
    <t xml:space="preserve">CLIENTE: </t>
  </si>
  <si>
    <t>FECHA DE TOMA:</t>
  </si>
  <si>
    <t>FECHA DE ENSAYO:</t>
  </si>
  <si>
    <t>LOTE:</t>
  </si>
  <si>
    <t>TIPO DE ASFALTO:</t>
  </si>
  <si>
    <t xml:space="preserve">PROCEDENCIA: </t>
  </si>
  <si>
    <t>ENSAYO</t>
  </si>
  <si>
    <t>NORMA ASTM</t>
  </si>
  <si>
    <t>RESULTADO ENSAYO</t>
  </si>
  <si>
    <t>Mínimo</t>
  </si>
  <si>
    <t>Máximo</t>
  </si>
  <si>
    <t>Reportar</t>
  </si>
  <si>
    <t>OBSERVACIONES:</t>
  </si>
  <si>
    <t>Elaboró:</t>
  </si>
  <si>
    <t>Revisó:</t>
  </si>
  <si>
    <t>Aprobó:</t>
  </si>
  <si>
    <t>Firma:</t>
  </si>
  <si>
    <t>Nombre:</t>
  </si>
  <si>
    <t>Cargo:</t>
  </si>
  <si>
    <t>INTERNO</t>
  </si>
  <si>
    <t>LABORATORISTA</t>
  </si>
  <si>
    <t>REPORTAR</t>
  </si>
  <si>
    <t>&gt;100</t>
  </si>
  <si>
    <t>LABORATORIO DE CALIDAD UMV SUELOS, CONCRETOS Y PAVIMENTOS                                                                                                                                                                                                                                                                                              ANÁLISIS DE ASFALTO NORMAS E 702, E 706, E 707, E 709, E 712</t>
  </si>
  <si>
    <t>ESPECIFICACIÓN
 IDU-ET-2011 SECION 560.11</t>
  </si>
  <si>
    <t>A110309</t>
  </si>
  <si>
    <t>ESPECIFICACIÓN
 IDU-ET-2011 TABLA 200.1</t>
  </si>
  <si>
    <t>CONTROL DE SUMINISTROS CTO 207-2017 (MULTINSA S.A)</t>
  </si>
  <si>
    <t>NO REPORTA</t>
  </si>
  <si>
    <t>&gt;270</t>
  </si>
  <si>
    <t>MULTINSA 1A S.A</t>
  </si>
  <si>
    <t>Penetración</t>
  </si>
  <si>
    <t>Ablandamiento</t>
  </si>
  <si>
    <t>SKI-628</t>
  </si>
  <si>
    <t>A110934</t>
  </si>
  <si>
    <t>A130929</t>
  </si>
  <si>
    <t>VPJ-070</t>
  </si>
  <si>
    <t>KAREN FLOREZ</t>
  </si>
  <si>
    <t>LABORATORIO DE CALIDAD UMV SUELOS, CONCRETOS Y PAVIMENTOS  
ANÁLISIS DE ASFALTO NORMAS E 702, E 706, E 707, E 709, E 712</t>
  </si>
  <si>
    <t>PABLO VARGAS</t>
  </si>
  <si>
    <t>COORD. TÉCNICO LAB.</t>
  </si>
  <si>
    <t>REMISIÓN:</t>
  </si>
  <si>
    <t>VEHÍCULO:</t>
  </si>
  <si>
    <t>CEMENTO ASFÁLTICO 60/70</t>
  </si>
  <si>
    <t>Punto de inflamación °C</t>
  </si>
  <si>
    <t>Punto de combustión °C</t>
  </si>
  <si>
    <t>Punto de ablandamiento °C</t>
  </si>
  <si>
    <t>Índice de penetración</t>
  </si>
  <si>
    <t>Peso específico a 25 °C</t>
  </si>
  <si>
    <t>El material se encuentra dentro del rango de cumplimiento de la especificación IDU-ET-2011 para penetración a 25°C y punto de ablandamiento para asfaltos tipo 60-70.</t>
  </si>
  <si>
    <t>RESULTADO FICHA TÉCNICA PROVEEDOR</t>
  </si>
  <si>
    <t>Viscosidad a 60°C [Pa-s]</t>
  </si>
  <si>
    <t>Ductilidad, 25°C, 5cm/min [cm]</t>
  </si>
  <si>
    <t>Penetración, 25°C 100g 5s [mm/10]</t>
  </si>
  <si>
    <t>Viscosidad a 135°C [Pa-s]</t>
  </si>
  <si>
    <t>D-92 - 16</t>
  </si>
  <si>
    <t xml:space="preserve"> D-113 - 07</t>
  </si>
  <si>
    <t xml:space="preserve"> D-36 - 14</t>
  </si>
  <si>
    <t xml:space="preserve"> D-5 - 13</t>
  </si>
  <si>
    <t>D-4402 - 15</t>
  </si>
  <si>
    <t xml:space="preserve"> D-71 - 15</t>
  </si>
  <si>
    <t>E-717 - 13</t>
  </si>
  <si>
    <t>E-706 - 13</t>
  </si>
  <si>
    <t>E-712 - 13</t>
  </si>
  <si>
    <t>E-724 - 13</t>
  </si>
  <si>
    <t>E-702 - 13</t>
  </si>
  <si>
    <t>E-709 - 13</t>
  </si>
  <si>
    <t>E-707 - 13</t>
  </si>
  <si>
    <t>EDISON GARZON</t>
  </si>
  <si>
    <t>ESPECIALISTA TÉCNICO LAB.</t>
  </si>
  <si>
    <t>LABORATORIO DE CALIDAD UMV SUELOS, CONCRETOS Y PAVIMENTOS 
ANÁLISIS DE ASFALTO NORMAS E 702, E 706, E 707, E 709, E 712</t>
  </si>
  <si>
    <t>Indice de penetración</t>
  </si>
  <si>
    <t xml:space="preserve">Los resultados presentados corresponden únicamente a la muestra sometida a ensayo. Este informe no puede ser reproducido en su totalidad ni parcialmente, sin la autorización escrita del laboratorio que lo emite. Este informe no es válido sin la firma original de quien revisó y aprobó. </t>
  </si>
  <si>
    <t>CEMENTO ASFÁLTICO 80/100</t>
  </si>
  <si>
    <t>TSP-715</t>
  </si>
  <si>
    <t>Penetración, 25ªC 100g 5s [mm/10]</t>
  </si>
  <si>
    <t>Ductilidad,25°C, 5cm/min, [cm]</t>
  </si>
  <si>
    <t xml:space="preserve"> D-92 - 16</t>
  </si>
  <si>
    <t>El material se encuentra dentro del rango de cumplimiento de la especificación IDU-ET-2011 para viscosidad a 60°C y 135°C para asfaltos 
tipo 80-100.</t>
  </si>
  <si>
    <t>El material se encuentra dentro del rango de cumplimiento de la especificación IDU-ET-2011 para penetración a 25°C y punto de ablandamiento 
para asfaltos tipo 80-100.</t>
  </si>
  <si>
    <t>El material se encuentra dentro del rango de cumplimiento de la especificación IDU-ET-2011 para viscosidad a 60°C y 135°C para asfaltos 
tipo 60-70.</t>
  </si>
  <si>
    <t>CEMENTO ASFÁLTICO MODIFICADO CON GRANO DE CAUCHO RECICLADO AL 15%</t>
  </si>
  <si>
    <t>NORMA INVIAS</t>
  </si>
  <si>
    <t>Penetración, 25ªC 100g [mm/10]</t>
  </si>
  <si>
    <t>Viscosidad a 163°C [Pa-s]</t>
  </si>
  <si>
    <t>D-6114 - 09</t>
  </si>
  <si>
    <t>Visco. 60°C</t>
  </si>
  <si>
    <t>Visco. 135°C</t>
  </si>
  <si>
    <t>UMV</t>
  </si>
  <si>
    <t>PROVEEDOR</t>
  </si>
  <si>
    <t>El ensayo de punto de ablandamiento se realiza con agua destilada a una rata de calentamiento de 5°C +/- 0,5°C de acuerdo al procedimiento descrito en la norma INV-E-712-13.</t>
  </si>
  <si>
    <t>El material se calienta hasta lograr la fluidez necesaria para permitir el vertimiento del asfalto en el molde (anillo) para el ensayo de punto de ablandamiento y en el recipiente cilíndrico para el ensayo de penetración.</t>
  </si>
  <si>
    <t>Visc. 135°C</t>
  </si>
  <si>
    <t>Punto de infla.</t>
  </si>
  <si>
    <t>Ductilidad</t>
  </si>
  <si>
    <t>Punto de comb.</t>
  </si>
  <si>
    <t>Peso espe.</t>
  </si>
  <si>
    <t xml:space="preserve">  INFORME DE ENSAYO</t>
  </si>
  <si>
    <t xml:space="preserve">CARACTERIZACION  DE CEMENTO ASFALTICO </t>
  </si>
  <si>
    <t>ESPECIFICACIÓN TÉCNICA IDU SECCIÓN 200-11</t>
  </si>
  <si>
    <t>LABORATORIO - ANÁLISIS DE ASFALTO 
NORMAS E 702, E 706, E 707, E 709, E 712</t>
  </si>
  <si>
    <t>CODIGO: PRO-L-FM-028</t>
  </si>
  <si>
    <t>Cliente:</t>
  </si>
  <si>
    <t>Procedencia:</t>
  </si>
  <si>
    <t>Hoja:</t>
  </si>
  <si>
    <t>Código:</t>
  </si>
  <si>
    <t>Fecha de recepción:</t>
  </si>
  <si>
    <t>Fecha de ejecución:</t>
  </si>
  <si>
    <t>Fecha de informe:</t>
  </si>
  <si>
    <t>NORMA INV</t>
  </si>
  <si>
    <t>Observaciones:</t>
  </si>
  <si>
    <t>Revisó</t>
  </si>
  <si>
    <t>Aprobó</t>
  </si>
  <si>
    <t>Apellido y  nombre :</t>
  </si>
  <si>
    <t xml:space="preserve">Los resultados presentados corresponden únicamente a la muestra sometida a ensayo. Este informe no puede ser reproducido en su totalidad ni parcialmente, sin la autorización escrita del laboratorio  de Calidad de suelos, asfaltos y pavimentos de la UAERMV. </t>
  </si>
  <si>
    <t>Laboratorio de calidad de suelos Asfaltos y pavimentos de la UAERMV 
Sede de Producción Parque Minero Industrial El Mochuelo Kilometro 3 vía Pasquilla localidad Ciudad Bolívar, Bogotá D.C. - Colombia
Tel: 3779555 Ext. 1145   E- mail: p.laboratorio@umv.gov.co</t>
  </si>
  <si>
    <t>VERSION: 3</t>
  </si>
  <si>
    <t>FECHA DE APLICACIÓN: AGOSTO 2018</t>
  </si>
  <si>
    <t>RESULTADO FICHA TECNICA PROVEEDOR</t>
  </si>
  <si>
    <t>--</t>
  </si>
  <si>
    <t>FIN DEL INFORME DE  ENSAYO</t>
  </si>
  <si>
    <t xml:space="preserve">CARACTERIZACION  DE SELLO DE FISURAS </t>
  </si>
  <si>
    <t>ESPECIFICACIÓN TÉCNICA IDU SECCIÓN 503-11</t>
  </si>
  <si>
    <t>ESPECIFICACIÓN IDU
 SECCIÓN 503-11
TABLA (210.10)</t>
  </si>
  <si>
    <t>Tipo I</t>
  </si>
  <si>
    <t>Tipo II</t>
  </si>
  <si>
    <t>CODIGO: PRO-L-FM-085</t>
  </si>
  <si>
    <t>Punto de infla. CHISPA</t>
  </si>
  <si>
    <t>Punto de comb. ( LLAMA)</t>
  </si>
  <si>
    <t>Tipo de asfalto:</t>
  </si>
  <si>
    <t>Remision:</t>
  </si>
  <si>
    <t>Vehiculo:</t>
  </si>
  <si>
    <t>Civ:</t>
  </si>
  <si>
    <t>ESPECIFICACIÓN 
 INV-200-11
 TABLA 400.3</t>
  </si>
  <si>
    <t>-</t>
  </si>
  <si>
    <t>Visc. 163°C</t>
  </si>
  <si>
    <t>Penetración, 25ªC 100g (mm/10)</t>
  </si>
  <si>
    <t xml:space="preserve"> D  -     5</t>
  </si>
  <si>
    <t>E - 706 - 13</t>
  </si>
  <si>
    <t>Punto de Ablandamiento   ªC</t>
  </si>
  <si>
    <t xml:space="preserve"> D -   36</t>
  </si>
  <si>
    <t>E - 712 - 13</t>
  </si>
  <si>
    <t>Ductilidad,25ªC, 5cm/min, (cm)</t>
  </si>
  <si>
    <t xml:space="preserve"> D -  113</t>
  </si>
  <si>
    <t>E - 702 - 13</t>
  </si>
  <si>
    <t>Punto de inflamacion °C</t>
  </si>
  <si>
    <t xml:space="preserve"> D  -   92</t>
  </si>
  <si>
    <t>E - 709 - 13</t>
  </si>
  <si>
    <t>Punto de combustion °C</t>
  </si>
  <si>
    <t>NOMBRES</t>
  </si>
  <si>
    <t>CARGO</t>
  </si>
  <si>
    <t>FIRMAS</t>
  </si>
  <si>
    <t>CHAPARRO CARLOS</t>
  </si>
  <si>
    <t>Laboratorista</t>
  </si>
  <si>
    <t>CORDOBA ALEXANDER</t>
  </si>
  <si>
    <t>CRISTANCHO VICTOR</t>
  </si>
  <si>
    <t>DIAZ CESAR</t>
  </si>
  <si>
    <t>FLOREZ KAREN</t>
  </si>
  <si>
    <t>GALVIS DAVID</t>
  </si>
  <si>
    <t>MANCILLA EDGAR</t>
  </si>
  <si>
    <t>OSPINA JUAN GABRIEL</t>
  </si>
  <si>
    <t>SUAREZ  WILLIAM</t>
  </si>
  <si>
    <t>YARA FABIAN</t>
  </si>
  <si>
    <t>RINCON SATURNINO</t>
  </si>
  <si>
    <t>Coordinador Operativo</t>
  </si>
  <si>
    <t>ACHIARDI LEONARDO</t>
  </si>
  <si>
    <t>Auxiliar</t>
  </si>
  <si>
    <t>ALBARRACIN JAIRO</t>
  </si>
  <si>
    <t>ALMONACID JIMMY</t>
  </si>
  <si>
    <t>CANO LUIS EDUARDO</t>
  </si>
  <si>
    <t>GALVIS DANIEL</t>
  </si>
  <si>
    <t>GOMEZ LUIS CARLOS</t>
  </si>
  <si>
    <t xml:space="preserve">BLANCO SEGUNDO </t>
  </si>
  <si>
    <t>PATIÑO MARLON</t>
  </si>
  <si>
    <t>PRIETO YULY PAOLA</t>
  </si>
  <si>
    <t>SASTOQUE CINDY</t>
  </si>
  <si>
    <t>TEUTA DIEGO</t>
  </si>
  <si>
    <t>VARGAS RODOLFO</t>
  </si>
  <si>
    <t>VILLANUEVA BRAYAN</t>
  </si>
  <si>
    <t>Reviso</t>
  </si>
  <si>
    <t>ARIAS JENNIFER</t>
  </si>
  <si>
    <t>Analista  técnico</t>
  </si>
  <si>
    <t xml:space="preserve">CASTAÑEDA CATHERINE </t>
  </si>
  <si>
    <t>Coordinador  técnico</t>
  </si>
  <si>
    <t>Coordinador operativo</t>
  </si>
  <si>
    <t xml:space="preserve">VARGAS PABLO </t>
  </si>
  <si>
    <t>RIVERA MERCY</t>
  </si>
  <si>
    <t>Líder de acreditación</t>
  </si>
  <si>
    <t>CÓDIGO: GLAB-FM-083</t>
  </si>
  <si>
    <t>Laboratorio  de suelos, asfaltos y pavimentos de la UAERMV 
Sede de Producción Parque Minero Industrial El Mochuelo Kilometro 3 vía Pasquilla localidad Ciudad Bolívar, Bogotá D.C. - Colombia
Tel: 3779555 Ext. 1145   E- mail: p.laboratorio@umv.gov.co</t>
  </si>
  <si>
    <t>ESPECIFICACIÓN IDU</t>
  </si>
  <si>
    <t>Paginas</t>
  </si>
  <si>
    <t>Pagina</t>
  </si>
  <si>
    <t>de</t>
  </si>
  <si>
    <t>Pagina xx de xx</t>
  </si>
  <si>
    <t xml:space="preserve">  INFORME DE ENSAYO
CARACTERIZACIÓN  DE CEMENTO ASFÁLTICO MODIFICADO CON POLÍMEROS</t>
  </si>
  <si>
    <t xml:space="preserve">  Fecha de ejecución: </t>
  </si>
  <si>
    <t>VERSIÓN: 5</t>
  </si>
  <si>
    <t>FECHA DE APLICACIÓN: OCTUBRE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</si>
</sst>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0.0"/>
    <numFmt numFmtId="166" formatCode="0.000"/>
    <numFmt numFmtId="167" formatCode="_([$€]* #,##0.00_);_([$€]* \(#,##0.00\);_([$€]* &quot;-&quot;??_);_(@_)"/>
    <numFmt numFmtId="168" formatCode="#,##0.0_);\(#,##0.0\)"/>
    <numFmt numFmtId="169" formatCode="yyyy\-mm\-dd;@"/>
  </numFmts>
  <fonts count="44" x14ac:knownFonts="1">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9"/>
      <name val="Arial"/>
      <family val="2"/>
    </font>
    <font>
      <b/>
      <sz val="10"/>
      <color theme="1"/>
      <name val="Arial"/>
      <family val="2"/>
    </font>
    <font>
      <sz val="10"/>
      <color theme="1"/>
      <name val="Arial"/>
      <family val="2"/>
    </font>
    <font>
      <sz val="11"/>
      <color theme="1"/>
      <name val="Arial"/>
      <family val="2"/>
    </font>
    <font>
      <b/>
      <sz val="10"/>
      <name val="Arial"/>
      <family val="2"/>
    </font>
    <font>
      <sz val="8"/>
      <name val="Helv"/>
    </font>
    <font>
      <sz val="12"/>
      <name val="Arial"/>
      <family val="2"/>
    </font>
    <font>
      <u/>
      <sz val="8.5"/>
      <color indexed="12"/>
      <name val="Times New Roman"/>
      <family val="1"/>
    </font>
    <font>
      <u/>
      <sz val="11"/>
      <color theme="10"/>
      <name val="Calibri"/>
      <family val="2"/>
    </font>
    <font>
      <u/>
      <sz val="10"/>
      <color indexed="12"/>
      <name val="Arial"/>
      <family val="2"/>
    </font>
    <font>
      <sz val="10"/>
      <name val="Arial Rounded MT Bold"/>
      <family val="2"/>
    </font>
    <font>
      <i/>
      <sz val="9"/>
      <name val="Arial"/>
      <family val="2"/>
    </font>
    <font>
      <sz val="9"/>
      <name val="Arial"/>
      <family val="2"/>
    </font>
    <font>
      <b/>
      <sz val="8"/>
      <name val="Arial"/>
      <family val="2"/>
    </font>
    <font>
      <i/>
      <sz val="8"/>
      <name val="Arial"/>
      <family val="2"/>
    </font>
    <font>
      <sz val="8"/>
      <color theme="0"/>
      <name val="Arial"/>
      <family val="2"/>
    </font>
    <font>
      <sz val="11"/>
      <name val="Arial"/>
      <family val="2"/>
    </font>
    <font>
      <b/>
      <sz val="11"/>
      <color theme="1"/>
      <name val="Calibri"/>
      <family val="2"/>
      <scheme val="minor"/>
    </font>
    <font>
      <b/>
      <sz val="12"/>
      <color theme="1"/>
      <name val="Calibri"/>
      <family val="2"/>
      <scheme val="minor"/>
    </font>
    <font>
      <b/>
      <sz val="14"/>
      <color theme="1"/>
      <name val="Calibri"/>
      <family val="2"/>
      <scheme val="minor"/>
    </font>
    <font>
      <sz val="9"/>
      <color theme="1"/>
      <name val="Calibri"/>
      <family val="2"/>
      <scheme val="minor"/>
    </font>
    <font>
      <b/>
      <sz val="9"/>
      <color theme="1"/>
      <name val="Arial"/>
      <family val="2"/>
    </font>
    <font>
      <sz val="7"/>
      <color theme="0" tint="-0.499984740745262"/>
      <name val="Arial"/>
      <family val="2"/>
    </font>
    <font>
      <sz val="8"/>
      <color theme="1"/>
      <name val="Calibri"/>
      <family val="2"/>
      <scheme val="minor"/>
    </font>
    <font>
      <sz val="8"/>
      <color theme="0" tint="-0.499984740745262"/>
      <name val="Arial"/>
      <family val="2"/>
    </font>
    <font>
      <b/>
      <sz val="8"/>
      <color theme="1"/>
      <name val="Arial"/>
      <family val="2"/>
    </font>
    <font>
      <sz val="9"/>
      <color theme="1"/>
      <name val="Arial"/>
      <family val="2"/>
    </font>
    <font>
      <b/>
      <i/>
      <sz val="9"/>
      <name val="Calibri"/>
      <family val="2"/>
      <scheme val="minor"/>
    </font>
    <font>
      <b/>
      <sz val="9"/>
      <color theme="1"/>
      <name val="Calibri"/>
      <family val="2"/>
      <scheme val="minor"/>
    </font>
    <font>
      <sz val="8"/>
      <color theme="1"/>
      <name val="Arial"/>
      <family val="2"/>
    </font>
    <font>
      <sz val="11"/>
      <color theme="0"/>
      <name val="Calibri"/>
      <family val="2"/>
      <scheme val="minor"/>
    </font>
    <font>
      <sz val="12"/>
      <name val="Calibri"/>
      <family val="2"/>
      <scheme val="minor"/>
    </font>
    <font>
      <sz val="11"/>
      <name val="Calibri"/>
      <family val="2"/>
      <scheme val="minor"/>
    </font>
    <font>
      <sz val="10"/>
      <name val="Calibri"/>
      <family val="2"/>
      <scheme val="minor"/>
    </font>
    <font>
      <sz val="12"/>
      <color theme="1"/>
      <name val="Calibri"/>
      <family val="2"/>
      <scheme val="minor"/>
    </font>
    <font>
      <sz val="10"/>
      <color theme="1"/>
      <name val="Calibri"/>
      <family val="2"/>
      <scheme val="minor"/>
    </font>
    <font>
      <sz val="10"/>
      <color theme="0" tint="-0.499984740745262"/>
      <name val="Arial"/>
      <family val="2"/>
    </font>
    <font>
      <b/>
      <i/>
      <sz val="9"/>
      <name val="Arial"/>
      <family val="2"/>
    </font>
    <font>
      <sz val="10"/>
      <name val="MS Sans Serif"/>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right style="thin">
        <color indexed="64"/>
      </right>
      <top/>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top style="double">
        <color indexed="64"/>
      </top>
      <bottom style="double">
        <color indexed="64"/>
      </bottom>
      <diagonal/>
    </border>
    <border>
      <left/>
      <right/>
      <top style="double">
        <color indexed="64"/>
      </top>
      <bottom style="thin">
        <color theme="0" tint="-0.34998626667073579"/>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dashed">
        <color theme="0" tint="-4.9989318521683403E-2"/>
      </right>
      <top style="thin">
        <color indexed="64"/>
      </top>
      <bottom style="thin">
        <color indexed="64"/>
      </bottom>
      <diagonal/>
    </border>
    <border>
      <left style="dashed">
        <color theme="0" tint="-4.9989318521683403E-2"/>
      </left>
      <right style="thin">
        <color indexed="64"/>
      </right>
      <top style="thin">
        <color indexed="64"/>
      </top>
      <bottom style="thin">
        <color indexed="64"/>
      </bottom>
      <diagonal/>
    </border>
    <border>
      <left style="dashed">
        <color theme="0" tint="-4.9989318521683403E-2"/>
      </left>
      <right/>
      <top style="thin">
        <color indexed="64"/>
      </top>
      <bottom style="thin">
        <color indexed="64"/>
      </bottom>
      <diagonal/>
    </border>
    <border>
      <left style="thin">
        <color indexed="64"/>
      </left>
      <right style="thin">
        <color indexed="64"/>
      </right>
      <top style="thin">
        <color indexed="64"/>
      </top>
      <bottom/>
      <diagonal/>
    </border>
  </borders>
  <cellStyleXfs count="40">
    <xf numFmtId="0" fontId="0" fillId="0" borderId="0"/>
    <xf numFmtId="0" fontId="2" fillId="0" borderId="0"/>
    <xf numFmtId="0" fontId="2" fillId="0" borderId="0"/>
    <xf numFmtId="0" fontId="2" fillId="0" borderId="0"/>
    <xf numFmtId="0" fontId="1" fillId="0" borderId="0"/>
    <xf numFmtId="0" fontId="10" fillId="0" borderId="0"/>
    <xf numFmtId="167" fontId="11" fillId="0" borderId="0" applyFon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5" fillId="0" borderId="0"/>
    <xf numFmtId="0" fontId="2" fillId="0" borderId="0"/>
    <xf numFmtId="0" fontId="11" fillId="0" borderId="0"/>
    <xf numFmtId="0" fontId="15" fillId="0" borderId="0"/>
    <xf numFmtId="0" fontId="15" fillId="0" borderId="0"/>
    <xf numFmtId="0" fontId="11" fillId="0" borderId="0"/>
    <xf numFmtId="0" fontId="1" fillId="0" borderId="0"/>
    <xf numFmtId="0" fontId="2" fillId="0" borderId="0"/>
    <xf numFmtId="0" fontId="2" fillId="0" borderId="0"/>
    <xf numFmtId="0" fontId="1" fillId="0" borderId="0"/>
    <xf numFmtId="0" fontId="2" fillId="0" borderId="0"/>
    <xf numFmtId="0" fontId="1" fillId="0" borderId="0"/>
    <xf numFmtId="9" fontId="2" fillId="0" borderId="0" applyFont="0" applyFill="0" applyBorder="0" applyAlignment="0" applyProtection="0"/>
    <xf numFmtId="0" fontId="2" fillId="0" borderId="0"/>
    <xf numFmtId="0" fontId="2" fillId="0" borderId="0"/>
    <xf numFmtId="0" fontId="43" fillId="0" borderId="0"/>
  </cellStyleXfs>
  <cellXfs count="417">
    <xf numFmtId="0" fontId="0" fillId="0" borderId="0" xfId="0"/>
    <xf numFmtId="0" fontId="2" fillId="0" borderId="0" xfId="1" applyFont="1" applyAlignment="1" applyProtection="1">
      <alignment vertical="center"/>
    </xf>
    <xf numFmtId="0" fontId="2" fillId="0" borderId="0" xfId="1" applyFont="1" applyAlignment="1" applyProtection="1">
      <alignment horizontal="center" vertical="center"/>
    </xf>
    <xf numFmtId="0" fontId="3" fillId="0" borderId="0" xfId="2" applyFont="1" applyBorder="1" applyAlignment="1" applyProtection="1">
      <alignment horizontal="center"/>
    </xf>
    <xf numFmtId="0" fontId="2" fillId="0" borderId="0" xfId="1" applyFont="1" applyBorder="1" applyAlignment="1" applyProtection="1">
      <alignment vertical="center"/>
    </xf>
    <xf numFmtId="0" fontId="2" fillId="0" borderId="0" xfId="2" applyFont="1" applyFill="1" applyAlignment="1" applyProtection="1">
      <alignment vertical="center"/>
    </xf>
    <xf numFmtId="0" fontId="2" fillId="0" borderId="0" xfId="2" applyFont="1" applyAlignment="1" applyProtection="1">
      <alignment vertical="center"/>
    </xf>
    <xf numFmtId="0" fontId="2" fillId="0" borderId="0" xfId="3" applyFont="1" applyAlignment="1" applyProtection="1">
      <alignment vertical="center"/>
    </xf>
    <xf numFmtId="0" fontId="5" fillId="2" borderId="1" xfId="3" applyFont="1" applyFill="1" applyBorder="1" applyAlignment="1" applyProtection="1">
      <alignment horizontal="center" vertical="center"/>
    </xf>
    <xf numFmtId="0" fontId="1" fillId="0" borderId="0" xfId="4"/>
    <xf numFmtId="1" fontId="1" fillId="0" borderId="0" xfId="4" applyNumberFormat="1"/>
    <xf numFmtId="2" fontId="2" fillId="0" borderId="0" xfId="2" applyNumberFormat="1" applyFont="1" applyBorder="1" applyAlignment="1" applyProtection="1">
      <alignment horizontal="center"/>
    </xf>
    <xf numFmtId="0" fontId="2" fillId="0" borderId="0" xfId="2" applyFont="1" applyFill="1" applyBorder="1" applyProtection="1"/>
    <xf numFmtId="0" fontId="2" fillId="0" borderId="0" xfId="2" applyFont="1" applyBorder="1" applyProtection="1"/>
    <xf numFmtId="0" fontId="2" fillId="0" borderId="0" xfId="2" applyFont="1" applyProtection="1"/>
    <xf numFmtId="0" fontId="2" fillId="0" borderId="0" xfId="2" applyFont="1" applyAlignment="1" applyProtection="1">
      <alignment horizontal="center" vertical="center"/>
    </xf>
    <xf numFmtId="165" fontId="2" fillId="0" borderId="0" xfId="2" applyNumberFormat="1" applyFont="1" applyAlignment="1" applyProtection="1">
      <alignment horizontal="center"/>
    </xf>
    <xf numFmtId="0" fontId="2" fillId="0" borderId="0" xfId="2" applyFont="1" applyBorder="1" applyAlignment="1" applyProtection="1"/>
    <xf numFmtId="166" fontId="2" fillId="0" borderId="0" xfId="2" applyNumberFormat="1" applyFont="1" applyBorder="1" applyProtection="1"/>
    <xf numFmtId="9" fontId="3" fillId="0" borderId="0" xfId="2" applyNumberFormat="1" applyFont="1" applyFill="1" applyBorder="1" applyAlignment="1" applyProtection="1">
      <alignment horizontal="center"/>
    </xf>
    <xf numFmtId="0" fontId="3" fillId="0" borderId="0" xfId="2" applyFont="1" applyFill="1" applyBorder="1" applyProtection="1"/>
    <xf numFmtId="0" fontId="2" fillId="0" borderId="0" xfId="2" applyFont="1" applyAlignment="1" applyProtection="1">
      <alignment horizontal="center"/>
    </xf>
    <xf numFmtId="2" fontId="3" fillId="0" borderId="0" xfId="5" applyNumberFormat="1" applyFont="1" applyFill="1" applyBorder="1" applyAlignment="1" applyProtection="1">
      <alignment horizontal="center"/>
    </xf>
    <xf numFmtId="0" fontId="3" fillId="0" borderId="0" xfId="2" applyFont="1" applyFill="1" applyBorder="1" applyAlignment="1" applyProtection="1">
      <alignment horizontal="center"/>
    </xf>
    <xf numFmtId="166" fontId="2" fillId="0" borderId="0" xfId="2" applyNumberFormat="1" applyFont="1" applyFill="1" applyBorder="1" applyProtection="1"/>
    <xf numFmtId="0" fontId="18" fillId="2" borderId="2" xfId="2" applyFont="1" applyFill="1" applyBorder="1" applyAlignment="1" applyProtection="1">
      <alignment vertical="center"/>
    </xf>
    <xf numFmtId="0" fontId="18" fillId="2" borderId="3" xfId="2" applyFont="1" applyFill="1" applyBorder="1" applyAlignment="1" applyProtection="1">
      <alignment vertical="center"/>
    </xf>
    <xf numFmtId="0" fontId="18" fillId="2" borderId="4" xfId="2" applyFont="1" applyFill="1" applyBorder="1" applyAlignment="1" applyProtection="1">
      <alignment vertical="center"/>
    </xf>
    <xf numFmtId="0" fontId="5" fillId="2" borderId="1" xfId="3" applyFont="1" applyFill="1" applyBorder="1" applyAlignment="1" applyProtection="1">
      <alignment horizontal="center" vertical="center" wrapText="1"/>
    </xf>
    <xf numFmtId="0" fontId="18" fillId="2" borderId="3" xfId="2" applyFont="1" applyFill="1" applyBorder="1" applyAlignment="1" applyProtection="1">
      <alignment horizontal="left" vertical="center"/>
    </xf>
    <xf numFmtId="0" fontId="5" fillId="2" borderId="1" xfId="3" applyFont="1" applyFill="1" applyBorder="1" applyAlignment="1" applyProtection="1">
      <alignment horizontal="center" vertical="center" wrapText="1"/>
    </xf>
    <xf numFmtId="0" fontId="5" fillId="2" borderId="1" xfId="3" applyFont="1" applyFill="1" applyBorder="1" applyAlignment="1" applyProtection="1">
      <alignment horizontal="center" vertical="center" wrapText="1"/>
    </xf>
    <xf numFmtId="0" fontId="1" fillId="0" borderId="0" xfId="4" applyBorder="1" applyAlignment="1">
      <alignment horizontal="center"/>
    </xf>
    <xf numFmtId="0" fontId="1" fillId="0" borderId="0" xfId="4" applyProtection="1"/>
    <xf numFmtId="0" fontId="6" fillId="3" borderId="1" xfId="4" applyFont="1" applyFill="1" applyBorder="1" applyAlignment="1" applyProtection="1">
      <alignment horizontal="center" vertical="center"/>
    </xf>
    <xf numFmtId="0" fontId="8" fillId="4" borderId="1" xfId="4" applyFont="1" applyFill="1" applyBorder="1" applyAlignment="1" applyProtection="1">
      <alignment horizontal="center" vertical="center"/>
    </xf>
    <xf numFmtId="0" fontId="8" fillId="4" borderId="1" xfId="4" applyFont="1" applyFill="1" applyBorder="1" applyAlignment="1" applyProtection="1">
      <alignment horizontal="center" vertical="center" wrapText="1"/>
    </xf>
    <xf numFmtId="1" fontId="8" fillId="0" borderId="1" xfId="4" applyNumberFormat="1" applyFont="1" applyBorder="1" applyAlignment="1" applyProtection="1">
      <alignment horizontal="center" vertical="center"/>
    </xf>
    <xf numFmtId="0" fontId="8" fillId="0" borderId="1" xfId="4" applyFont="1" applyBorder="1" applyAlignment="1" applyProtection="1">
      <alignment horizontal="center" vertical="center"/>
    </xf>
    <xf numFmtId="1" fontId="8" fillId="4" borderId="1" xfId="4" applyNumberFormat="1" applyFont="1" applyFill="1" applyBorder="1" applyAlignment="1" applyProtection="1">
      <alignment horizontal="center" vertical="center"/>
    </xf>
    <xf numFmtId="37" fontId="8" fillId="4" borderId="1" xfId="4" applyNumberFormat="1" applyFont="1" applyFill="1" applyBorder="1" applyAlignment="1" applyProtection="1">
      <alignment horizontal="center" vertical="center"/>
    </xf>
    <xf numFmtId="165" fontId="8" fillId="4" borderId="1" xfId="4" applyNumberFormat="1" applyFont="1" applyFill="1" applyBorder="1" applyAlignment="1" applyProtection="1">
      <alignment horizontal="center" vertical="center"/>
    </xf>
    <xf numFmtId="164" fontId="8" fillId="4" borderId="1" xfId="4" applyNumberFormat="1" applyFont="1" applyFill="1" applyBorder="1" applyAlignment="1" applyProtection="1">
      <alignment horizontal="center" vertical="center"/>
    </xf>
    <xf numFmtId="168" fontId="8" fillId="4" borderId="1" xfId="4" applyNumberFormat="1" applyFont="1" applyFill="1" applyBorder="1" applyAlignment="1" applyProtection="1">
      <alignment horizontal="center" vertical="center"/>
    </xf>
    <xf numFmtId="0" fontId="8" fillId="4" borderId="1" xfId="4" applyFont="1" applyFill="1" applyBorder="1" applyAlignment="1" applyProtection="1">
      <alignment horizontal="center"/>
    </xf>
    <xf numFmtId="0" fontId="1" fillId="0" borderId="1" xfId="4" applyBorder="1" applyProtection="1"/>
    <xf numFmtId="0" fontId="7" fillId="4" borderId="2" xfId="4" applyFont="1" applyFill="1" applyBorder="1" applyAlignment="1" applyProtection="1">
      <alignment horizontal="center" vertical="center" wrapText="1"/>
    </xf>
    <xf numFmtId="0" fontId="7" fillId="4" borderId="4" xfId="4" applyFont="1" applyFill="1" applyBorder="1" applyAlignment="1" applyProtection="1">
      <alignment horizontal="center" vertical="center" wrapText="1"/>
    </xf>
    <xf numFmtId="0" fontId="8" fillId="4" borderId="1" xfId="4" applyFont="1" applyFill="1" applyBorder="1" applyProtection="1"/>
    <xf numFmtId="0" fontId="1" fillId="0" borderId="0" xfId="4" applyProtection="1">
      <protection locked="0"/>
    </xf>
    <xf numFmtId="0" fontId="22" fillId="0" borderId="1" xfId="4" applyFont="1" applyBorder="1" applyAlignment="1" applyProtection="1">
      <alignment horizontal="center" vertical="center"/>
      <protection locked="0"/>
    </xf>
    <xf numFmtId="1" fontId="1" fillId="0" borderId="1" xfId="4" applyNumberFormat="1" applyBorder="1" applyAlignment="1" applyProtection="1">
      <alignment horizontal="center" vertical="center"/>
      <protection locked="0"/>
    </xf>
    <xf numFmtId="0" fontId="1" fillId="0" borderId="1" xfId="4" applyBorder="1" applyAlignment="1" applyProtection="1">
      <alignment horizontal="center" vertical="center"/>
      <protection locked="0"/>
    </xf>
    <xf numFmtId="1" fontId="22" fillId="0" borderId="1" xfId="4" applyNumberFormat="1" applyFont="1" applyBorder="1" applyAlignment="1" applyProtection="1">
      <alignment horizontal="center" vertical="center"/>
      <protection locked="0"/>
    </xf>
    <xf numFmtId="0" fontId="0" fillId="0" borderId="1" xfId="4" applyFont="1" applyBorder="1" applyAlignment="1" applyProtection="1">
      <alignment horizontal="center" vertical="center"/>
      <protection locked="0"/>
    </xf>
    <xf numFmtId="0" fontId="5" fillId="2" borderId="1" xfId="3" applyFont="1" applyFill="1" applyBorder="1" applyAlignment="1" applyProtection="1">
      <alignment horizontal="center" vertical="center" wrapText="1"/>
      <protection locked="0"/>
    </xf>
    <xf numFmtId="0" fontId="5" fillId="2" borderId="1" xfId="3" applyFont="1" applyFill="1" applyBorder="1" applyAlignment="1" applyProtection="1">
      <alignment horizontal="center" vertical="center"/>
      <protection locked="0"/>
    </xf>
    <xf numFmtId="0" fontId="2" fillId="0" borderId="0" xfId="2" applyFont="1" applyProtection="1">
      <protection locked="0"/>
    </xf>
    <xf numFmtId="0" fontId="18" fillId="2" borderId="2" xfId="2" applyFont="1" applyFill="1" applyBorder="1" applyAlignment="1" applyProtection="1">
      <alignment vertical="center"/>
      <protection locked="0"/>
    </xf>
    <xf numFmtId="0" fontId="18" fillId="2" borderId="3" xfId="2" applyFont="1" applyFill="1" applyBorder="1" applyAlignment="1" applyProtection="1">
      <alignment vertical="center"/>
      <protection locked="0"/>
    </xf>
    <xf numFmtId="0" fontId="18" fillId="2" borderId="4" xfId="2" applyFont="1" applyFill="1" applyBorder="1" applyAlignment="1" applyProtection="1">
      <alignment vertical="center"/>
      <protection locked="0"/>
    </xf>
    <xf numFmtId="0" fontId="16" fillId="0" borderId="10" xfId="2" applyFont="1" applyBorder="1" applyProtection="1">
      <protection locked="0"/>
    </xf>
    <xf numFmtId="0" fontId="3" fillId="0" borderId="15" xfId="2" applyFont="1" applyBorder="1" applyAlignment="1" applyProtection="1">
      <alignment horizontal="center" vertical="center"/>
      <protection locked="0"/>
    </xf>
    <xf numFmtId="0" fontId="20" fillId="0" borderId="20" xfId="2" applyFont="1" applyBorder="1" applyAlignment="1" applyProtection="1">
      <alignment horizontal="center" vertical="center"/>
      <protection locked="0"/>
    </xf>
    <xf numFmtId="0" fontId="3" fillId="0" borderId="12" xfId="2" applyFont="1" applyBorder="1" applyAlignment="1" applyProtection="1">
      <alignment horizontal="center"/>
      <protection locked="0"/>
    </xf>
    <xf numFmtId="0" fontId="17" fillId="0" borderId="12" xfId="2" applyFont="1" applyBorder="1" applyAlignment="1" applyProtection="1">
      <alignment horizontal="center"/>
      <protection locked="0"/>
    </xf>
    <xf numFmtId="0" fontId="16" fillId="0" borderId="8" xfId="2" applyFont="1" applyBorder="1" applyProtection="1">
      <protection locked="0"/>
    </xf>
    <xf numFmtId="0" fontId="17" fillId="0" borderId="9" xfId="2" applyFont="1" applyFill="1" applyBorder="1" applyAlignment="1" applyProtection="1">
      <alignment horizontal="center"/>
      <protection locked="0"/>
    </xf>
    <xf numFmtId="1" fontId="1" fillId="0" borderId="0" xfId="4" applyNumberFormat="1" applyBorder="1" applyAlignment="1">
      <alignment horizontal="center" vertical="center"/>
    </xf>
    <xf numFmtId="0" fontId="1" fillId="0" borderId="0" xfId="4" applyBorder="1" applyAlignment="1">
      <alignment horizontal="center" vertical="center"/>
    </xf>
    <xf numFmtId="0" fontId="17" fillId="0" borderId="0" xfId="2" applyFont="1" applyBorder="1" applyAlignment="1" applyProtection="1">
      <alignment horizontal="center"/>
    </xf>
    <xf numFmtId="0" fontId="17" fillId="0" borderId="0" xfId="2" applyFont="1" applyBorder="1" applyAlignment="1" applyProtection="1"/>
    <xf numFmtId="0" fontId="17" fillId="0" borderId="0" xfId="2" applyFont="1" applyFill="1" applyBorder="1" applyProtection="1"/>
    <xf numFmtId="0" fontId="17" fillId="0" borderId="0" xfId="2" applyFont="1" applyBorder="1" applyProtection="1"/>
    <xf numFmtId="166" fontId="17" fillId="0" borderId="0" xfId="2" applyNumberFormat="1" applyFont="1" applyBorder="1" applyProtection="1"/>
    <xf numFmtId="0" fontId="17" fillId="0" borderId="0" xfId="2" applyFont="1" applyProtection="1"/>
    <xf numFmtId="0" fontId="17" fillId="0" borderId="0" xfId="2" applyFont="1" applyAlignment="1" applyProtection="1">
      <alignment horizontal="center" vertical="center"/>
    </xf>
    <xf numFmtId="165" fontId="17" fillId="0" borderId="0" xfId="2" applyNumberFormat="1" applyFont="1" applyAlignment="1" applyProtection="1">
      <alignment horizontal="center"/>
    </xf>
    <xf numFmtId="0" fontId="25" fillId="0" borderId="0" xfId="4" applyFont="1"/>
    <xf numFmtId="165" fontId="8" fillId="0" borderId="1" xfId="4" applyNumberFormat="1" applyFont="1" applyBorder="1" applyAlignment="1" applyProtection="1">
      <alignment horizontal="center" vertical="center"/>
    </xf>
    <xf numFmtId="0" fontId="19" fillId="0" borderId="10" xfId="2" applyFont="1" applyBorder="1" applyProtection="1">
      <protection locked="0"/>
    </xf>
    <xf numFmtId="0" fontId="19" fillId="0" borderId="8" xfId="2" applyFont="1" applyBorder="1" applyProtection="1">
      <protection locked="0"/>
    </xf>
    <xf numFmtId="1" fontId="8" fillId="4" borderId="1" xfId="4" applyNumberFormat="1" applyFont="1" applyFill="1" applyBorder="1" applyAlignment="1" applyProtection="1">
      <alignment horizontal="center" vertical="center" wrapText="1"/>
    </xf>
    <xf numFmtId="2" fontId="8" fillId="4" borderId="1" xfId="4" applyNumberFormat="1" applyFont="1" applyFill="1" applyBorder="1" applyAlignment="1" applyProtection="1">
      <alignment horizontal="center" vertical="center" wrapText="1"/>
    </xf>
    <xf numFmtId="165" fontId="8" fillId="4" borderId="1" xfId="4" applyNumberFormat="1" applyFont="1" applyFill="1" applyBorder="1" applyAlignment="1" applyProtection="1">
      <alignment horizontal="center" vertical="center" wrapText="1"/>
    </xf>
    <xf numFmtId="2" fontId="8" fillId="4" borderId="1" xfId="4" applyNumberFormat="1" applyFont="1" applyFill="1" applyBorder="1" applyAlignment="1" applyProtection="1">
      <alignment horizontal="center" vertical="center"/>
    </xf>
    <xf numFmtId="0" fontId="1" fillId="0" borderId="0" xfId="4" applyBorder="1" applyAlignment="1" applyProtection="1">
      <alignment horizontal="center"/>
    </xf>
    <xf numFmtId="1" fontId="23" fillId="0" borderId="1" xfId="4" applyNumberFormat="1" applyFont="1" applyBorder="1" applyAlignment="1" applyProtection="1">
      <alignment horizontal="center" vertical="center"/>
      <protection locked="0"/>
    </xf>
    <xf numFmtId="0" fontId="1" fillId="0" borderId="1" xfId="4" applyBorder="1" applyAlignment="1" applyProtection="1">
      <alignment horizontal="center"/>
      <protection locked="0"/>
    </xf>
    <xf numFmtId="0" fontId="3" fillId="0" borderId="15" xfId="2" applyFont="1" applyBorder="1" applyAlignment="1" applyProtection="1">
      <protection locked="0"/>
    </xf>
    <xf numFmtId="0" fontId="19" fillId="0" borderId="6" xfId="2" applyFont="1" applyBorder="1" applyAlignment="1" applyProtection="1">
      <protection locked="0"/>
    </xf>
    <xf numFmtId="0" fontId="19" fillId="0" borderId="5" xfId="2" applyFont="1" applyBorder="1" applyAlignment="1" applyProtection="1">
      <protection locked="0"/>
    </xf>
    <xf numFmtId="0" fontId="16" fillId="0" borderId="10" xfId="2" applyFont="1" applyBorder="1" applyAlignment="1" applyProtection="1">
      <protection locked="0"/>
    </xf>
    <xf numFmtId="0" fontId="16" fillId="0" borderId="8" xfId="2" applyFont="1" applyBorder="1" applyAlignment="1" applyProtection="1">
      <protection locked="0"/>
    </xf>
    <xf numFmtId="164" fontId="7" fillId="4" borderId="1" xfId="4" applyNumberFormat="1" applyFont="1" applyFill="1" applyBorder="1" applyAlignment="1" applyProtection="1">
      <alignment vertical="center"/>
    </xf>
    <xf numFmtId="0" fontId="18" fillId="4" borderId="6" xfId="0" applyFont="1" applyFill="1" applyBorder="1" applyAlignment="1" applyProtection="1">
      <alignment vertical="center"/>
    </xf>
    <xf numFmtId="0" fontId="28" fillId="0" borderId="5" xfId="4" applyFont="1" applyBorder="1" applyAlignment="1">
      <alignment horizontal="center"/>
    </xf>
    <xf numFmtId="0" fontId="29" fillId="0" borderId="5" xfId="3" applyFont="1" applyBorder="1" applyAlignment="1" applyProtection="1">
      <alignment horizontal="left" vertical="center"/>
    </xf>
    <xf numFmtId="0" fontId="18" fillId="4" borderId="0" xfId="37" applyFont="1" applyFill="1" applyBorder="1" applyAlignment="1" applyProtection="1">
      <alignment vertical="center"/>
    </xf>
    <xf numFmtId="0" fontId="3" fillId="4" borderId="5" xfId="37" applyFont="1" applyFill="1" applyBorder="1" applyAlignment="1" applyProtection="1">
      <alignment vertical="center"/>
    </xf>
    <xf numFmtId="0" fontId="29" fillId="0" borderId="7" xfId="3" applyFont="1" applyBorder="1" applyAlignment="1" applyProtection="1">
      <alignment horizontal="left" vertical="center"/>
    </xf>
    <xf numFmtId="0" fontId="18" fillId="4" borderId="10" xfId="0" applyFont="1" applyFill="1" applyBorder="1" applyAlignment="1" applyProtection="1">
      <alignment vertical="center"/>
    </xf>
    <xf numFmtId="0" fontId="28" fillId="0" borderId="0" xfId="4" applyFont="1" applyBorder="1" applyAlignment="1">
      <alignment horizontal="center"/>
    </xf>
    <xf numFmtId="0" fontId="29" fillId="0" borderId="0" xfId="3" applyFont="1" applyBorder="1" applyAlignment="1" applyProtection="1">
      <alignment horizontal="left" vertical="center"/>
    </xf>
    <xf numFmtId="0" fontId="3" fillId="0" borderId="0" xfId="3" applyFont="1" applyBorder="1" applyAlignment="1" applyProtection="1">
      <alignment vertical="center"/>
    </xf>
    <xf numFmtId="0" fontId="29" fillId="0" borderId="14" xfId="3" applyFont="1" applyBorder="1" applyAlignment="1" applyProtection="1">
      <alignment horizontal="left" vertical="center"/>
    </xf>
    <xf numFmtId="0" fontId="30" fillId="0" borderId="0" xfId="3" applyFont="1" applyBorder="1" applyAlignment="1" applyProtection="1">
      <alignment vertical="center"/>
    </xf>
    <xf numFmtId="0" fontId="18" fillId="4" borderId="8" xfId="0" applyFont="1" applyFill="1" applyBorder="1" applyAlignment="1" applyProtection="1">
      <alignment vertical="center"/>
    </xf>
    <xf numFmtId="0" fontId="29" fillId="0" borderId="9" xfId="3" applyFont="1" applyBorder="1" applyAlignment="1" applyProtection="1">
      <alignment horizontal="left" vertical="center"/>
    </xf>
    <xf numFmtId="0" fontId="26" fillId="2" borderId="1" xfId="4" applyFont="1" applyFill="1" applyBorder="1" applyAlignment="1">
      <alignment horizontal="center" vertical="center"/>
    </xf>
    <xf numFmtId="0" fontId="31" fillId="4" borderId="1" xfId="4" applyFont="1" applyFill="1" applyBorder="1" applyAlignment="1">
      <alignment horizontal="center" vertical="center"/>
    </xf>
    <xf numFmtId="164" fontId="31" fillId="4" borderId="1" xfId="4" applyNumberFormat="1" applyFont="1" applyFill="1" applyBorder="1" applyAlignment="1">
      <alignment horizontal="center" vertical="center"/>
    </xf>
    <xf numFmtId="2" fontId="31" fillId="4" borderId="1" xfId="4" applyNumberFormat="1" applyFont="1" applyFill="1" applyBorder="1" applyAlignment="1">
      <alignment horizontal="center"/>
    </xf>
    <xf numFmtId="0" fontId="5" fillId="2" borderId="6" xfId="2" applyFont="1" applyFill="1" applyBorder="1" applyAlignment="1" applyProtection="1">
      <alignment vertical="center"/>
    </xf>
    <xf numFmtId="0" fontId="5" fillId="2" borderId="5" xfId="2" applyFont="1" applyFill="1" applyBorder="1" applyAlignment="1" applyProtection="1">
      <alignment vertical="center"/>
    </xf>
    <xf numFmtId="0" fontId="31" fillId="4" borderId="26" xfId="4" applyFont="1" applyFill="1" applyBorder="1" applyAlignment="1">
      <alignment horizontal="center" vertical="center"/>
    </xf>
    <xf numFmtId="37" fontId="31" fillId="4" borderId="27" xfId="4" applyNumberFormat="1" applyFont="1" applyFill="1" applyBorder="1" applyAlignment="1">
      <alignment horizontal="center" vertical="center"/>
    </xf>
    <xf numFmtId="164" fontId="31" fillId="4" borderId="27" xfId="4" applyNumberFormat="1" applyFont="1" applyFill="1" applyBorder="1" applyAlignment="1">
      <alignment horizontal="center" vertical="center"/>
    </xf>
    <xf numFmtId="0" fontId="31" fillId="4" borderId="27" xfId="4" applyFont="1" applyFill="1" applyBorder="1" applyAlignment="1">
      <alignment horizontal="center" vertical="center"/>
    </xf>
    <xf numFmtId="164" fontId="31" fillId="4" borderId="28" xfId="4" applyNumberFormat="1" applyFont="1" applyFill="1" applyBorder="1" applyAlignment="1">
      <alignment horizontal="center" vertical="center"/>
    </xf>
    <xf numFmtId="0" fontId="31" fillId="4" borderId="28" xfId="4" applyFont="1" applyFill="1" applyBorder="1" applyAlignment="1">
      <alignment horizontal="center" vertical="center"/>
    </xf>
    <xf numFmtId="0" fontId="8" fillId="4" borderId="1" xfId="4" applyFont="1" applyFill="1" applyBorder="1" applyAlignment="1" applyProtection="1">
      <alignment horizontal="center" vertical="center" wrapText="1"/>
    </xf>
    <xf numFmtId="0" fontId="8" fillId="4" borderId="1" xfId="4" applyFont="1" applyFill="1" applyBorder="1" applyAlignment="1" applyProtection="1">
      <alignment horizontal="center" vertical="center"/>
    </xf>
    <xf numFmtId="165" fontId="8" fillId="4" borderId="1" xfId="4" applyNumberFormat="1" applyFont="1" applyFill="1" applyBorder="1" applyAlignment="1" applyProtection="1">
      <alignment horizontal="center" vertical="center"/>
    </xf>
    <xf numFmtId="165" fontId="31" fillId="4" borderId="1" xfId="4" applyNumberFormat="1" applyFont="1" applyFill="1" applyBorder="1" applyAlignment="1">
      <alignment horizontal="center" vertical="center"/>
    </xf>
    <xf numFmtId="0" fontId="31" fillId="0" borderId="1" xfId="4" applyFont="1" applyBorder="1" applyAlignment="1">
      <alignment horizontal="center" vertical="center"/>
    </xf>
    <xf numFmtId="0" fontId="33" fillId="0" borderId="1" xfId="4" applyFont="1" applyBorder="1" applyAlignment="1" applyProtection="1">
      <alignment horizontal="center" vertical="center"/>
      <protection locked="0"/>
    </xf>
    <xf numFmtId="0" fontId="25" fillId="0" borderId="0" xfId="4" applyFont="1" applyProtection="1">
      <protection locked="0"/>
    </xf>
    <xf numFmtId="1" fontId="25" fillId="0" borderId="1" xfId="4" applyNumberFormat="1" applyFont="1" applyBorder="1" applyAlignment="1" applyProtection="1">
      <alignment horizontal="center" vertical="center"/>
      <protection locked="0"/>
    </xf>
    <xf numFmtId="0" fontId="25" fillId="0" borderId="1" xfId="4" applyFont="1" applyBorder="1" applyAlignment="1" applyProtection="1">
      <alignment horizontal="center" vertical="center"/>
      <protection locked="0"/>
    </xf>
    <xf numFmtId="1" fontId="33" fillId="0" borderId="1" xfId="4" applyNumberFormat="1" applyFont="1" applyBorder="1" applyAlignment="1" applyProtection="1">
      <alignment horizontal="center" vertical="center"/>
      <protection locked="0"/>
    </xf>
    <xf numFmtId="0" fontId="33" fillId="0" borderId="1" xfId="4" applyFont="1" applyBorder="1" applyAlignment="1" applyProtection="1">
      <alignment horizontal="center" vertical="center" wrapText="1"/>
      <protection locked="0"/>
    </xf>
    <xf numFmtId="0" fontId="23" fillId="0" borderId="0" xfId="4" applyFont="1" applyBorder="1" applyAlignment="1" applyProtection="1">
      <protection locked="0"/>
    </xf>
    <xf numFmtId="0" fontId="31" fillId="4" borderId="1" xfId="4" applyFont="1" applyFill="1" applyBorder="1" applyAlignment="1">
      <alignment horizontal="center" vertical="center" wrapText="1"/>
    </xf>
    <xf numFmtId="0" fontId="25" fillId="0" borderId="1" xfId="4" applyFont="1" applyBorder="1" applyAlignment="1" applyProtection="1">
      <alignment horizontal="center"/>
      <protection locked="0"/>
    </xf>
    <xf numFmtId="0" fontId="25" fillId="0" borderId="0" xfId="4" applyFont="1" applyBorder="1" applyAlignment="1">
      <alignment horizontal="center" vertical="center"/>
    </xf>
    <xf numFmtId="1" fontId="25" fillId="0" borderId="0" xfId="4" applyNumberFormat="1" applyFont="1" applyBorder="1" applyAlignment="1">
      <alignment horizontal="center" vertical="center"/>
    </xf>
    <xf numFmtId="0" fontId="34" fillId="4" borderId="1" xfId="4" applyFont="1" applyFill="1" applyBorder="1" applyAlignment="1" applyProtection="1">
      <alignment vertical="center" wrapText="1"/>
    </xf>
    <xf numFmtId="0" fontId="34" fillId="4" borderId="1" xfId="4" applyFont="1" applyFill="1" applyBorder="1" applyAlignment="1" applyProtection="1">
      <alignment horizontal="center" vertical="center"/>
    </xf>
    <xf numFmtId="165" fontId="34" fillId="4" borderId="1" xfId="4" applyNumberFormat="1" applyFont="1" applyFill="1" applyBorder="1" applyAlignment="1" applyProtection="1">
      <alignment horizontal="center" vertical="center" wrapText="1"/>
    </xf>
    <xf numFmtId="0" fontId="34" fillId="4" borderId="1" xfId="4" applyFont="1" applyFill="1" applyBorder="1" applyAlignment="1" applyProtection="1">
      <alignment horizontal="center" vertical="center" wrapText="1"/>
    </xf>
    <xf numFmtId="164" fontId="34" fillId="4" borderId="1" xfId="4" applyNumberFormat="1" applyFont="1" applyFill="1" applyBorder="1" applyAlignment="1" applyProtection="1">
      <alignment horizontal="center" vertical="center"/>
    </xf>
    <xf numFmtId="1" fontId="25" fillId="0" borderId="1" xfId="4" applyNumberFormat="1" applyFont="1" applyBorder="1" applyAlignment="1" applyProtection="1">
      <alignment horizontal="center" vertical="center"/>
    </xf>
    <xf numFmtId="0" fontId="25" fillId="0" borderId="1" xfId="4" applyFont="1" applyBorder="1" applyAlignment="1" applyProtection="1">
      <alignment horizontal="center" vertical="center"/>
    </xf>
    <xf numFmtId="0" fontId="33" fillId="0" borderId="1" xfId="4" applyFont="1" applyBorder="1" applyAlignment="1" applyProtection="1">
      <alignment horizontal="center" vertical="center"/>
    </xf>
    <xf numFmtId="1" fontId="33" fillId="0" borderId="1" xfId="4" applyNumberFormat="1" applyFont="1" applyBorder="1" applyAlignment="1" applyProtection="1">
      <alignment horizontal="center" vertical="center"/>
    </xf>
    <xf numFmtId="0" fontId="3" fillId="4" borderId="5" xfId="37" applyFont="1" applyFill="1" applyBorder="1" applyAlignment="1" applyProtection="1">
      <alignment vertical="center"/>
      <protection locked="0"/>
    </xf>
    <xf numFmtId="0" fontId="3" fillId="0" borderId="0" xfId="3" applyFont="1" applyBorder="1" applyAlignment="1" applyProtection="1">
      <alignment vertical="center"/>
      <protection locked="0"/>
    </xf>
    <xf numFmtId="0" fontId="34" fillId="0" borderId="7" xfId="3" applyFont="1" applyBorder="1" applyAlignment="1" applyProtection="1">
      <alignment horizontal="left" vertical="center"/>
      <protection locked="0"/>
    </xf>
    <xf numFmtId="169" fontId="34" fillId="0" borderId="14" xfId="3" applyNumberFormat="1" applyFont="1" applyBorder="1" applyAlignment="1" applyProtection="1">
      <alignment horizontal="left" vertical="center"/>
      <protection locked="0"/>
    </xf>
    <xf numFmtId="169" fontId="34" fillId="0" borderId="9" xfId="3" applyNumberFormat="1" applyFont="1" applyBorder="1" applyAlignment="1" applyProtection="1">
      <alignment horizontal="left" vertical="center"/>
      <protection locked="0"/>
    </xf>
    <xf numFmtId="0" fontId="3" fillId="4" borderId="5" xfId="37" applyFont="1" applyFill="1" applyBorder="1" applyAlignment="1" applyProtection="1">
      <alignment horizontal="left" vertical="center"/>
      <protection locked="0"/>
    </xf>
    <xf numFmtId="0" fontId="1" fillId="0" borderId="0" xfId="4" applyBorder="1" applyProtection="1"/>
    <xf numFmtId="0" fontId="22" fillId="0" borderId="14" xfId="4" applyFont="1" applyBorder="1" applyAlignment="1" applyProtection="1">
      <alignment horizontal="center" vertical="center"/>
    </xf>
    <xf numFmtId="0" fontId="26" fillId="2" borderId="1" xfId="4" applyFont="1" applyFill="1" applyBorder="1" applyAlignment="1" applyProtection="1">
      <alignment horizontal="center" vertical="center"/>
    </xf>
    <xf numFmtId="1" fontId="1" fillId="0" borderId="14" xfId="4" applyNumberFormat="1" applyBorder="1" applyAlignment="1" applyProtection="1">
      <alignment horizontal="center" vertical="center"/>
    </xf>
    <xf numFmtId="0" fontId="31" fillId="4" borderId="1" xfId="4" applyFont="1" applyFill="1" applyBorder="1" applyAlignment="1" applyProtection="1">
      <alignment horizontal="center" vertical="center" wrapText="1"/>
    </xf>
    <xf numFmtId="1" fontId="31" fillId="4" borderId="1" xfId="4" applyNumberFormat="1" applyFont="1" applyFill="1" applyBorder="1" applyAlignment="1" applyProtection="1">
      <alignment horizontal="center" vertical="center"/>
    </xf>
    <xf numFmtId="0" fontId="31" fillId="0" borderId="1" xfId="4" applyFont="1" applyBorder="1" applyAlignment="1" applyProtection="1">
      <alignment horizontal="center" vertical="center"/>
    </xf>
    <xf numFmtId="0" fontId="31" fillId="4" borderId="1" xfId="4" applyFont="1" applyFill="1" applyBorder="1" applyAlignment="1" applyProtection="1">
      <alignment horizontal="center" vertical="center"/>
    </xf>
    <xf numFmtId="165" fontId="31" fillId="4" borderId="1" xfId="4" applyNumberFormat="1" applyFont="1" applyFill="1" applyBorder="1" applyAlignment="1" applyProtection="1">
      <alignment horizontal="center" vertical="center"/>
    </xf>
    <xf numFmtId="165" fontId="31" fillId="0" borderId="1" xfId="4" applyNumberFormat="1" applyFont="1" applyBorder="1" applyAlignment="1" applyProtection="1">
      <alignment horizontal="center" vertical="center"/>
    </xf>
    <xf numFmtId="2" fontId="31" fillId="4" borderId="1" xfId="4" applyNumberFormat="1" applyFont="1" applyFill="1" applyBorder="1" applyAlignment="1" applyProtection="1">
      <alignment horizontal="center"/>
    </xf>
    <xf numFmtId="0" fontId="31" fillId="4" borderId="1" xfId="4" applyFont="1" applyFill="1" applyBorder="1" applyAlignment="1" applyProtection="1">
      <alignment horizontal="center"/>
    </xf>
    <xf numFmtId="0" fontId="31" fillId="0" borderId="1" xfId="4" applyFont="1" applyBorder="1" applyProtection="1"/>
    <xf numFmtId="0" fontId="30" fillId="2" borderId="8" xfId="4" applyFont="1" applyFill="1" applyBorder="1" applyAlignment="1">
      <alignment horizontal="center" vertical="center"/>
    </xf>
    <xf numFmtId="0" fontId="30" fillId="2" borderId="9" xfId="4" applyFont="1" applyFill="1" applyBorder="1" applyAlignment="1">
      <alignment horizontal="center" vertical="center"/>
    </xf>
    <xf numFmtId="1" fontId="31" fillId="4" borderId="1" xfId="4" applyNumberFormat="1" applyFont="1" applyFill="1" applyBorder="1" applyAlignment="1" applyProtection="1">
      <alignment horizontal="center" vertical="center"/>
      <protection locked="0"/>
    </xf>
    <xf numFmtId="0" fontId="31" fillId="4" borderId="1" xfId="4" applyFont="1" applyFill="1" applyBorder="1" applyAlignment="1" applyProtection="1">
      <alignment horizontal="center" vertical="center"/>
      <protection locked="0"/>
    </xf>
    <xf numFmtId="2" fontId="31" fillId="4" borderId="1" xfId="4" applyNumberFormat="1" applyFont="1" applyFill="1" applyBorder="1" applyAlignment="1" applyProtection="1">
      <alignment horizontal="center"/>
      <protection locked="0"/>
    </xf>
    <xf numFmtId="0" fontId="31" fillId="4" borderId="26" xfId="4" applyFont="1" applyFill="1" applyBorder="1" applyAlignment="1">
      <alignment horizontal="center" vertical="center" wrapText="1"/>
    </xf>
    <xf numFmtId="0" fontId="31" fillId="4" borderId="27" xfId="4" applyFont="1" applyFill="1" applyBorder="1" applyAlignment="1">
      <alignment horizontal="center" vertical="center" wrapText="1"/>
    </xf>
    <xf numFmtId="0" fontId="2" fillId="0" borderId="0" xfId="38" applyAlignment="1">
      <alignment horizontal="center" vertical="center"/>
    </xf>
    <xf numFmtId="0" fontId="2" fillId="0" borderId="0" xfId="38"/>
    <xf numFmtId="0" fontId="36" fillId="4" borderId="1" xfId="38" applyFont="1" applyFill="1" applyBorder="1" applyAlignment="1" applyProtection="1">
      <alignment horizontal="center" vertical="center" wrapText="1"/>
    </xf>
    <xf numFmtId="0" fontId="35" fillId="0" borderId="0" xfId="38" applyFont="1" applyBorder="1" applyAlignment="1">
      <alignment horizontal="center" vertical="center"/>
    </xf>
    <xf numFmtId="0" fontId="37" fillId="0" borderId="0" xfId="38" applyFont="1" applyBorder="1"/>
    <xf numFmtId="0" fontId="2" fillId="0" borderId="0" xfId="38" applyBorder="1"/>
    <xf numFmtId="0" fontId="36" fillId="4" borderId="1" xfId="38" applyFont="1" applyFill="1" applyBorder="1" applyAlignment="1">
      <alignment horizontal="center" vertical="center" wrapText="1"/>
    </xf>
    <xf numFmtId="0" fontId="2" fillId="0" borderId="0" xfId="38" applyBorder="1" applyAlignment="1">
      <alignment horizontal="center" vertical="center"/>
    </xf>
    <xf numFmtId="0" fontId="36" fillId="4" borderId="2" xfId="38" quotePrefix="1" applyFont="1" applyFill="1" applyBorder="1" applyAlignment="1">
      <alignment horizontal="center" vertical="center" wrapText="1"/>
    </xf>
    <xf numFmtId="0" fontId="38" fillId="0" borderId="3" xfId="38" quotePrefix="1" applyFont="1" applyBorder="1" applyAlignment="1" applyProtection="1">
      <alignment horizontal="center" vertical="center"/>
    </xf>
    <xf numFmtId="49" fontId="36" fillId="4" borderId="1" xfId="38" applyNumberFormat="1" applyFont="1" applyFill="1" applyBorder="1" applyAlignment="1">
      <alignment horizontal="center" vertical="center" wrapText="1"/>
    </xf>
    <xf numFmtId="0" fontId="39" fillId="4" borderId="1" xfId="38" quotePrefix="1" applyFont="1" applyFill="1" applyBorder="1" applyAlignment="1" applyProtection="1">
      <alignment horizontal="center" vertical="center" wrapText="1"/>
    </xf>
    <xf numFmtId="0" fontId="40" fillId="0" borderId="2" xfId="38" quotePrefix="1" applyFont="1" applyBorder="1" applyAlignment="1" applyProtection="1">
      <alignment horizontal="center" vertical="center"/>
    </xf>
    <xf numFmtId="0" fontId="39" fillId="4" borderId="0" xfId="38" quotePrefix="1" applyFont="1" applyFill="1" applyBorder="1" applyAlignment="1" applyProtection="1">
      <alignment horizontal="center" vertical="center" wrapText="1"/>
    </xf>
    <xf numFmtId="0" fontId="38" fillId="0" borderId="0" xfId="38" quotePrefix="1" applyFont="1" applyBorder="1" applyAlignment="1" applyProtection="1">
      <alignment horizontal="center" vertical="center"/>
    </xf>
    <xf numFmtId="0" fontId="36" fillId="4" borderId="2" xfId="38" applyFont="1" applyFill="1" applyBorder="1" applyAlignment="1" applyProtection="1">
      <alignment vertical="center" wrapText="1"/>
    </xf>
    <xf numFmtId="0" fontId="36" fillId="4" borderId="14" xfId="38" applyFont="1" applyFill="1" applyBorder="1" applyAlignment="1" applyProtection="1">
      <alignment vertical="center" wrapText="1"/>
    </xf>
    <xf numFmtId="0" fontId="18" fillId="4" borderId="5" xfId="0" applyFont="1" applyFill="1" applyBorder="1" applyAlignment="1" applyProtection="1">
      <alignment vertical="center"/>
    </xf>
    <xf numFmtId="0" fontId="18" fillId="5" borderId="13" xfId="37" applyFont="1" applyFill="1" applyBorder="1" applyAlignment="1" applyProtection="1">
      <alignment vertical="center"/>
    </xf>
    <xf numFmtId="0" fontId="31" fillId="4" borderId="6" xfId="4" applyFont="1" applyFill="1" applyBorder="1" applyAlignment="1">
      <alignment horizontal="center" vertical="center" wrapText="1"/>
    </xf>
    <xf numFmtId="0" fontId="31" fillId="4" borderId="5" xfId="4" applyFont="1" applyFill="1" applyBorder="1" applyAlignment="1">
      <alignment horizontal="center" vertical="center" wrapText="1"/>
    </xf>
    <xf numFmtId="0" fontId="31" fillId="4" borderId="5" xfId="4" applyFont="1" applyFill="1" applyBorder="1" applyAlignment="1">
      <alignment horizontal="center" vertical="center"/>
    </xf>
    <xf numFmtId="0" fontId="31" fillId="4" borderId="5" xfId="4" applyFont="1" applyFill="1" applyBorder="1" applyAlignment="1">
      <alignment horizontal="center"/>
    </xf>
    <xf numFmtId="0" fontId="31" fillId="0" borderId="7" xfId="4" applyFont="1" applyBorder="1"/>
    <xf numFmtId="0" fontId="31" fillId="4" borderId="29" xfId="4" applyFont="1" applyFill="1" applyBorder="1" applyAlignment="1">
      <alignment horizontal="center" vertical="center"/>
    </xf>
    <xf numFmtId="0" fontId="31" fillId="4" borderId="29" xfId="4" applyFont="1" applyFill="1" applyBorder="1" applyAlignment="1">
      <alignment horizontal="center"/>
    </xf>
    <xf numFmtId="0" fontId="31" fillId="0" borderId="29" xfId="4" applyFont="1" applyBorder="1"/>
    <xf numFmtId="0" fontId="31" fillId="4" borderId="8" xfId="4" applyFont="1" applyFill="1" applyBorder="1" applyAlignment="1">
      <alignment horizontal="center" vertical="center" wrapText="1"/>
    </xf>
    <xf numFmtId="0" fontId="31" fillId="4" borderId="13" xfId="4" applyFont="1" applyFill="1" applyBorder="1" applyAlignment="1">
      <alignment horizontal="center" vertical="center" wrapText="1"/>
    </xf>
    <xf numFmtId="0" fontId="31" fillId="4" borderId="13" xfId="4" applyFont="1" applyFill="1" applyBorder="1" applyAlignment="1">
      <alignment horizontal="center" vertical="center"/>
    </xf>
    <xf numFmtId="0" fontId="31" fillId="4" borderId="13" xfId="4" applyFont="1" applyFill="1" applyBorder="1" applyAlignment="1">
      <alignment horizontal="center"/>
    </xf>
    <xf numFmtId="0" fontId="31" fillId="0" borderId="9" xfId="4" applyFont="1" applyBorder="1"/>
    <xf numFmtId="0" fontId="34" fillId="0" borderId="5" xfId="4" applyFont="1" applyBorder="1" applyAlignment="1" applyProtection="1">
      <protection locked="0"/>
    </xf>
    <xf numFmtId="0" fontId="34" fillId="0" borderId="13" xfId="4" applyFont="1" applyBorder="1" applyAlignment="1" applyProtection="1">
      <protection locked="0"/>
    </xf>
    <xf numFmtId="0" fontId="8" fillId="0" borderId="6" xfId="4" applyFont="1" applyBorder="1" applyAlignment="1"/>
    <xf numFmtId="0" fontId="8" fillId="0" borderId="10" xfId="4" applyFont="1" applyBorder="1" applyAlignment="1"/>
    <xf numFmtId="0" fontId="8" fillId="0" borderId="8" xfId="4" applyFont="1" applyBorder="1" applyAlignment="1"/>
    <xf numFmtId="0" fontId="6" fillId="0" borderId="10" xfId="4" applyFont="1" applyBorder="1" applyAlignment="1">
      <alignment horizontal="left"/>
    </xf>
    <xf numFmtId="0" fontId="6" fillId="0" borderId="0" xfId="4" applyFont="1" applyBorder="1" applyAlignment="1">
      <alignment horizontal="left"/>
    </xf>
    <xf numFmtId="0" fontId="31" fillId="0" borderId="0" xfId="4" applyFont="1" applyBorder="1" applyAlignment="1" applyProtection="1">
      <alignment horizontal="left" vertical="center"/>
      <protection locked="0"/>
    </xf>
    <xf numFmtId="0" fontId="31" fillId="0" borderId="14" xfId="4" applyFont="1" applyBorder="1" applyAlignment="1" applyProtection="1">
      <alignment horizontal="left" vertical="center"/>
      <protection locked="0"/>
    </xf>
    <xf numFmtId="0" fontId="2" fillId="0" borderId="0" xfId="25" applyFont="1" applyFill="1" applyBorder="1" applyAlignment="1" applyProtection="1">
      <protection locked="0"/>
    </xf>
    <xf numFmtId="0" fontId="2" fillId="0" borderId="14" xfId="25" applyFont="1" applyFill="1" applyBorder="1" applyAlignment="1" applyProtection="1">
      <protection locked="0"/>
    </xf>
    <xf numFmtId="0" fontId="19" fillId="0" borderId="13" xfId="25" applyFont="1" applyFill="1" applyBorder="1" applyAlignment="1" applyProtection="1">
      <protection locked="0"/>
    </xf>
    <xf numFmtId="0" fontId="19" fillId="0" borderId="9" xfId="25" applyFont="1" applyFill="1" applyBorder="1" applyAlignment="1" applyProtection="1">
      <protection locked="0"/>
    </xf>
    <xf numFmtId="0" fontId="18" fillId="4" borderId="0" xfId="39" applyFont="1" applyFill="1" applyBorder="1" applyAlignment="1" applyProtection="1">
      <alignment vertical="center"/>
    </xf>
    <xf numFmtId="0" fontId="2" fillId="0" borderId="0" xfId="25" applyFont="1" applyFill="1" applyBorder="1" applyAlignment="1" applyProtection="1">
      <alignment vertical="center"/>
      <protection locked="0"/>
    </xf>
    <xf numFmtId="0" fontId="19" fillId="4" borderId="0" xfId="39" applyFont="1" applyFill="1" applyBorder="1" applyAlignment="1" applyProtection="1">
      <alignment vertical="center"/>
    </xf>
    <xf numFmtId="169" fontId="3" fillId="4" borderId="0" xfId="3" applyNumberFormat="1" applyFont="1" applyFill="1" applyBorder="1" applyAlignment="1" applyProtection="1">
      <alignment vertical="center" wrapText="1"/>
    </xf>
    <xf numFmtId="169" fontId="3" fillId="4" borderId="0" xfId="3" applyNumberFormat="1" applyFont="1" applyFill="1" applyBorder="1" applyAlignment="1" applyProtection="1">
      <alignment horizontal="left" vertical="center" wrapText="1"/>
    </xf>
    <xf numFmtId="0" fontId="31" fillId="4" borderId="2" xfId="4" applyFont="1" applyFill="1" applyBorder="1" applyAlignment="1" applyProtection="1">
      <alignment horizontal="center" vertical="center" wrapText="1"/>
    </xf>
    <xf numFmtId="0" fontId="31" fillId="4" borderId="4" xfId="4" applyFont="1" applyFill="1" applyBorder="1" applyAlignment="1" applyProtection="1">
      <alignment horizontal="center" vertical="center" wrapText="1"/>
    </xf>
    <xf numFmtId="0" fontId="1" fillId="0" borderId="6" xfId="4" applyBorder="1" applyAlignment="1">
      <alignment horizontal="center"/>
    </xf>
    <xf numFmtId="0" fontId="1" fillId="0" borderId="5" xfId="4" applyBorder="1" applyAlignment="1">
      <alignment horizontal="center"/>
    </xf>
    <xf numFmtId="0" fontId="1" fillId="0" borderId="10" xfId="4" applyBorder="1" applyAlignment="1">
      <alignment horizontal="center"/>
    </xf>
    <xf numFmtId="0" fontId="1" fillId="0" borderId="0" xfId="4" applyBorder="1" applyAlignment="1">
      <alignment horizontal="center"/>
    </xf>
    <xf numFmtId="0" fontId="1" fillId="0" borderId="8" xfId="4" applyBorder="1" applyAlignment="1">
      <alignment horizontal="center"/>
    </xf>
    <xf numFmtId="0" fontId="1" fillId="0" borderId="13" xfId="4" applyBorder="1" applyAlignment="1">
      <alignment horizontal="center"/>
    </xf>
    <xf numFmtId="0" fontId="26" fillId="0" borderId="6" xfId="4" applyFont="1" applyBorder="1" applyAlignment="1">
      <alignment horizontal="center"/>
    </xf>
    <xf numFmtId="0" fontId="26" fillId="0" borderId="5" xfId="4" applyFont="1" applyBorder="1" applyAlignment="1">
      <alignment horizontal="center"/>
    </xf>
    <xf numFmtId="0" fontId="26" fillId="0" borderId="7" xfId="4" applyFont="1" applyBorder="1" applyAlignment="1">
      <alignment horizontal="center"/>
    </xf>
    <xf numFmtId="0" fontId="5" fillId="0" borderId="10" xfId="3" applyFont="1" applyBorder="1" applyAlignment="1" applyProtection="1">
      <alignment horizontal="center" vertical="center" wrapText="1"/>
    </xf>
    <xf numFmtId="0" fontId="5" fillId="0" borderId="0" xfId="3" applyFont="1" applyBorder="1" applyAlignment="1" applyProtection="1">
      <alignment horizontal="center" vertical="center" wrapText="1"/>
    </xf>
    <xf numFmtId="0" fontId="5" fillId="0" borderId="14" xfId="3" applyFont="1" applyBorder="1" applyAlignment="1" applyProtection="1">
      <alignment horizontal="center" vertical="center" wrapText="1"/>
    </xf>
    <xf numFmtId="0" fontId="5" fillId="0" borderId="8" xfId="3" applyFont="1" applyBorder="1" applyAlignment="1" applyProtection="1">
      <alignment horizontal="center" vertical="center"/>
    </xf>
    <xf numFmtId="0" fontId="5" fillId="0" borderId="13" xfId="3" applyFont="1" applyBorder="1" applyAlignment="1" applyProtection="1">
      <alignment horizontal="center" vertical="center"/>
    </xf>
    <xf numFmtId="0" fontId="5" fillId="0" borderId="9" xfId="3" applyFont="1" applyBorder="1" applyAlignment="1" applyProtection="1">
      <alignment horizontal="center" vertical="center"/>
    </xf>
    <xf numFmtId="0" fontId="4" fillId="0" borderId="2" xfId="3" applyFont="1" applyBorder="1" applyAlignment="1" applyProtection="1">
      <alignment horizontal="center" vertical="center" wrapText="1"/>
    </xf>
    <xf numFmtId="0" fontId="4" fillId="0" borderId="3" xfId="3" applyFont="1" applyBorder="1" applyAlignment="1" applyProtection="1">
      <alignment horizontal="center" vertical="center" wrapText="1"/>
    </xf>
    <xf numFmtId="0" fontId="4" fillId="0" borderId="4" xfId="3" applyFont="1" applyBorder="1" applyAlignment="1" applyProtection="1">
      <alignment horizontal="center" vertical="center" wrapText="1"/>
    </xf>
    <xf numFmtId="0" fontId="27" fillId="0" borderId="2" xfId="3" applyFont="1" applyBorder="1" applyAlignment="1" applyProtection="1">
      <alignment horizontal="left" vertical="center"/>
    </xf>
    <xf numFmtId="0" fontId="27" fillId="0" borderId="3" xfId="3" applyFont="1" applyBorder="1" applyAlignment="1" applyProtection="1">
      <alignment horizontal="left" vertical="center"/>
    </xf>
    <xf numFmtId="0" fontId="27" fillId="0" borderId="4" xfId="3" applyFont="1" applyBorder="1" applyAlignment="1" applyProtection="1">
      <alignment horizontal="left" vertical="center"/>
    </xf>
    <xf numFmtId="0" fontId="27" fillId="0" borderId="1" xfId="3" applyFont="1" applyBorder="1" applyAlignment="1" applyProtection="1">
      <alignment horizontal="left" vertical="center"/>
    </xf>
    <xf numFmtId="0" fontId="18" fillId="4" borderId="5" xfId="0" applyFont="1" applyFill="1" applyBorder="1" applyAlignment="1" applyProtection="1">
      <alignment horizontal="left" vertical="center" indent="6"/>
    </xf>
    <xf numFmtId="0" fontId="18" fillId="4" borderId="0" xfId="0" applyFont="1" applyFill="1" applyBorder="1" applyAlignment="1" applyProtection="1">
      <alignment horizontal="left" vertical="center" indent="6"/>
    </xf>
    <xf numFmtId="0" fontId="18" fillId="5" borderId="13" xfId="37" applyFont="1" applyFill="1" applyBorder="1" applyAlignment="1" applyProtection="1">
      <alignment horizontal="left" vertical="center" indent="6"/>
    </xf>
    <xf numFmtId="0" fontId="5" fillId="2" borderId="6" xfId="3" applyFont="1" applyFill="1" applyBorder="1" applyAlignment="1" applyProtection="1">
      <alignment horizontal="center" vertical="center" wrapText="1"/>
    </xf>
    <xf numFmtId="0" fontId="5" fillId="2" borderId="7" xfId="3" applyFont="1" applyFill="1" applyBorder="1" applyAlignment="1" applyProtection="1">
      <alignment horizontal="center" vertical="center" wrapText="1"/>
    </xf>
    <xf numFmtId="0" fontId="5" fillId="2" borderId="8" xfId="3" applyFont="1" applyFill="1" applyBorder="1" applyAlignment="1" applyProtection="1">
      <alignment horizontal="center" vertical="center" wrapText="1"/>
    </xf>
    <xf numFmtId="0" fontId="5" fillId="2" borderId="9" xfId="3" applyFont="1" applyFill="1" applyBorder="1" applyAlignment="1" applyProtection="1">
      <alignment horizontal="center" vertical="center" wrapText="1"/>
    </xf>
    <xf numFmtId="0" fontId="5" fillId="2" borderId="1" xfId="3" applyFont="1" applyFill="1" applyBorder="1" applyAlignment="1" applyProtection="1">
      <alignment horizontal="center" vertical="center" wrapText="1"/>
    </xf>
    <xf numFmtId="0" fontId="28" fillId="0" borderId="5" xfId="4" applyFont="1" applyBorder="1" applyAlignment="1" applyProtection="1">
      <alignment horizontal="left"/>
      <protection locked="0"/>
    </xf>
    <xf numFmtId="0" fontId="28" fillId="0" borderId="0" xfId="4" applyFont="1" applyBorder="1" applyAlignment="1" applyProtection="1">
      <alignment horizontal="left"/>
      <protection locked="0"/>
    </xf>
    <xf numFmtId="0" fontId="28" fillId="0" borderId="13" xfId="4" applyFont="1" applyBorder="1" applyAlignment="1" applyProtection="1">
      <alignment horizontal="left"/>
      <protection locked="0"/>
    </xf>
    <xf numFmtId="0" fontId="1" fillId="0" borderId="10" xfId="4" applyBorder="1"/>
    <xf numFmtId="0" fontId="1" fillId="0" borderId="14" xfId="4" applyBorder="1"/>
    <xf numFmtId="0" fontId="22" fillId="0" borderId="6" xfId="4" applyFont="1" applyBorder="1" applyAlignment="1">
      <alignment horizontal="left"/>
    </xf>
    <xf numFmtId="0" fontId="22" fillId="0" borderId="5" xfId="4" applyFont="1" applyBorder="1" applyAlignment="1">
      <alignment horizontal="left"/>
    </xf>
    <xf numFmtId="0" fontId="25" fillId="0" borderId="5" xfId="4" applyFont="1" applyBorder="1" applyAlignment="1" applyProtection="1">
      <alignment horizontal="left" vertical="center"/>
      <protection locked="0"/>
    </xf>
    <xf numFmtId="0" fontId="25" fillId="0" borderId="7" xfId="4" applyFont="1" applyBorder="1" applyAlignment="1" applyProtection="1">
      <alignment horizontal="left" vertical="center"/>
      <protection locked="0"/>
    </xf>
    <xf numFmtId="0" fontId="25" fillId="0" borderId="10" xfId="4" applyFont="1" applyBorder="1" applyAlignment="1" applyProtection="1">
      <alignment horizontal="left" vertical="top"/>
      <protection locked="0"/>
    </xf>
    <xf numFmtId="0" fontId="25" fillId="0" borderId="0" xfId="4" applyFont="1" applyBorder="1" applyAlignment="1" applyProtection="1">
      <alignment horizontal="left" vertical="top"/>
      <protection locked="0"/>
    </xf>
    <xf numFmtId="0" fontId="25" fillId="0" borderId="14" xfId="4" applyFont="1" applyBorder="1" applyAlignment="1" applyProtection="1">
      <alignment horizontal="left" vertical="top"/>
      <protection locked="0"/>
    </xf>
    <xf numFmtId="0" fontId="25" fillId="0" borderId="8" xfId="4" applyFont="1" applyBorder="1" applyAlignment="1" applyProtection="1">
      <alignment horizontal="left" vertical="top"/>
      <protection locked="0"/>
    </xf>
    <xf numFmtId="0" fontId="25" fillId="0" borderId="13" xfId="4" applyFont="1" applyBorder="1" applyAlignment="1" applyProtection="1">
      <alignment horizontal="left" vertical="top"/>
      <protection locked="0"/>
    </xf>
    <xf numFmtId="0" fontId="25" fillId="0" borderId="9" xfId="4" applyFont="1" applyBorder="1" applyAlignment="1" applyProtection="1">
      <alignment horizontal="left" vertical="top"/>
      <protection locked="0"/>
    </xf>
    <xf numFmtId="0" fontId="5" fillId="2" borderId="6" xfId="2" applyFont="1" applyFill="1" applyBorder="1" applyAlignment="1" applyProtection="1">
      <alignment horizontal="center" vertical="center"/>
    </xf>
    <xf numFmtId="0" fontId="5" fillId="2" borderId="7" xfId="2" applyFont="1" applyFill="1" applyBorder="1" applyAlignment="1" applyProtection="1">
      <alignment horizontal="center" vertical="center"/>
    </xf>
    <xf numFmtId="0" fontId="23" fillId="0" borderId="13" xfId="4" applyFont="1" applyBorder="1" applyAlignment="1" applyProtection="1">
      <alignment horizontal="center"/>
      <protection locked="0"/>
    </xf>
    <xf numFmtId="0" fontId="32" fillId="2" borderId="21" xfId="4" applyFont="1" applyFill="1" applyBorder="1" applyAlignment="1">
      <alignment horizontal="center" vertical="center" wrapText="1"/>
    </xf>
    <xf numFmtId="0" fontId="27" fillId="0" borderId="22" xfId="4" applyFont="1" applyBorder="1" applyAlignment="1">
      <alignment horizontal="center" wrapText="1"/>
    </xf>
    <xf numFmtId="0" fontId="27" fillId="0" borderId="0" xfId="4" applyFont="1" applyAlignment="1">
      <alignment horizontal="center" wrapText="1"/>
    </xf>
    <xf numFmtId="0" fontId="5" fillId="2" borderId="10" xfId="2" applyFont="1" applyFill="1" applyBorder="1" applyAlignment="1" applyProtection="1">
      <alignment horizontal="left" vertical="center" indent="3"/>
    </xf>
    <xf numFmtId="0" fontId="5" fillId="2" borderId="0" xfId="2" applyFont="1" applyFill="1" applyBorder="1" applyAlignment="1" applyProtection="1">
      <alignment horizontal="left" vertical="center" indent="3"/>
    </xf>
    <xf numFmtId="0" fontId="1" fillId="0" borderId="10" xfId="4" quotePrefix="1" applyFont="1" applyBorder="1" applyAlignment="1">
      <alignment horizontal="center"/>
    </xf>
    <xf numFmtId="0" fontId="1" fillId="0" borderId="14" xfId="4" applyBorder="1" applyAlignment="1">
      <alignment horizontal="center"/>
    </xf>
    <xf numFmtId="0" fontId="5" fillId="2" borderId="10" xfId="2" applyFont="1" applyFill="1" applyBorder="1" applyAlignment="1" applyProtection="1">
      <alignment horizontal="left" indent="3"/>
    </xf>
    <xf numFmtId="0" fontId="5" fillId="2" borderId="0" xfId="2" applyFont="1" applyFill="1" applyBorder="1" applyAlignment="1" applyProtection="1">
      <alignment horizontal="left" indent="3"/>
    </xf>
    <xf numFmtId="0" fontId="17" fillId="0" borderId="13" xfId="2" applyFont="1" applyFill="1" applyBorder="1" applyAlignment="1" applyProtection="1">
      <alignment horizontal="center"/>
      <protection locked="0"/>
    </xf>
    <xf numFmtId="0" fontId="17" fillId="0" borderId="9" xfId="2" applyFont="1" applyFill="1" applyBorder="1" applyAlignment="1" applyProtection="1">
      <alignment horizontal="center"/>
      <protection locked="0"/>
    </xf>
    <xf numFmtId="0" fontId="21" fillId="0" borderId="1" xfId="2" applyFont="1" applyBorder="1" applyAlignment="1" applyProtection="1">
      <alignment horizontal="center" vertical="center" wrapText="1"/>
    </xf>
    <xf numFmtId="0" fontId="1" fillId="0" borderId="3" xfId="4" applyBorder="1" applyAlignment="1">
      <alignment horizontal="center"/>
    </xf>
    <xf numFmtId="0" fontId="18" fillId="2" borderId="2" xfId="2" applyFont="1" applyFill="1" applyBorder="1" applyAlignment="1" applyProtection="1">
      <alignment horizontal="left" vertical="center"/>
      <protection locked="0"/>
    </xf>
    <xf numFmtId="0" fontId="18" fillId="2" borderId="3" xfId="2" applyFont="1" applyFill="1" applyBorder="1" applyAlignment="1" applyProtection="1">
      <alignment horizontal="left" vertical="center"/>
      <protection locked="0"/>
    </xf>
    <xf numFmtId="0" fontId="18" fillId="2" borderId="4" xfId="2" applyFont="1" applyFill="1" applyBorder="1" applyAlignment="1" applyProtection="1">
      <alignment horizontal="left" vertical="center"/>
      <protection locked="0"/>
    </xf>
    <xf numFmtId="0" fontId="3" fillId="0" borderId="11" xfId="2" applyFont="1" applyBorder="1" applyAlignment="1" applyProtection="1">
      <alignment horizontal="center"/>
      <protection locked="0"/>
    </xf>
    <xf numFmtId="0" fontId="3" fillId="0" borderId="12" xfId="2" applyFont="1" applyBorder="1" applyAlignment="1" applyProtection="1">
      <alignment horizontal="center"/>
      <protection locked="0"/>
    </xf>
    <xf numFmtId="0" fontId="8" fillId="4" borderId="2" xfId="4" applyFont="1" applyFill="1" applyBorder="1" applyAlignment="1" applyProtection="1">
      <alignment horizontal="center" vertical="center" wrapText="1"/>
    </xf>
    <xf numFmtId="0" fontId="8" fillId="4" borderId="4" xfId="4" applyFont="1" applyFill="1" applyBorder="1" applyAlignment="1" applyProtection="1">
      <alignment horizontal="center" vertical="center" wrapText="1"/>
    </xf>
    <xf numFmtId="0" fontId="1" fillId="0" borderId="3" xfId="4" applyBorder="1" applyAlignment="1" applyProtection="1">
      <alignment horizontal="center"/>
    </xf>
    <xf numFmtId="0" fontId="17" fillId="0" borderId="11" xfId="2" applyFont="1" applyBorder="1" applyAlignment="1" applyProtection="1">
      <alignment horizontal="center"/>
      <protection locked="0"/>
    </xf>
    <xf numFmtId="0" fontId="17" fillId="0" borderId="12" xfId="2" applyFont="1" applyBorder="1" applyAlignment="1" applyProtection="1">
      <alignment horizontal="center"/>
      <protection locked="0"/>
    </xf>
    <xf numFmtId="0" fontId="9" fillId="2" borderId="1" xfId="2" applyFont="1" applyFill="1" applyBorder="1" applyAlignment="1" applyProtection="1">
      <alignment horizontal="center" vertical="top"/>
    </xf>
    <xf numFmtId="0" fontId="7" fillId="0" borderId="2" xfId="4" applyFont="1" applyBorder="1" applyAlignment="1" applyProtection="1">
      <alignment horizontal="center" vertical="center"/>
      <protection locked="0"/>
    </xf>
    <xf numFmtId="0" fontId="7" fillId="0" borderId="3" xfId="4" applyFont="1" applyBorder="1" applyAlignment="1" applyProtection="1">
      <alignment horizontal="center" vertical="center"/>
      <protection locked="0"/>
    </xf>
    <xf numFmtId="0" fontId="7" fillId="0" borderId="4" xfId="4" applyFont="1" applyBorder="1" applyAlignment="1" applyProtection="1">
      <alignment horizontal="center" vertical="center"/>
      <protection locked="0"/>
    </xf>
    <xf numFmtId="14" fontId="7" fillId="0" borderId="2" xfId="4" applyNumberFormat="1" applyFont="1" applyBorder="1" applyAlignment="1" applyProtection="1">
      <alignment horizontal="center" vertical="center"/>
      <protection locked="0"/>
    </xf>
    <xf numFmtId="0" fontId="7" fillId="4" borderId="2" xfId="4" applyFont="1" applyFill="1" applyBorder="1" applyAlignment="1" applyProtection="1">
      <alignment horizontal="center" vertical="center" wrapText="1"/>
    </xf>
    <xf numFmtId="0" fontId="7" fillId="4" borderId="4" xfId="4" applyFont="1" applyFill="1" applyBorder="1" applyAlignment="1" applyProtection="1">
      <alignment horizontal="center" vertical="center" wrapText="1"/>
    </xf>
    <xf numFmtId="0" fontId="7" fillId="0" borderId="2" xfId="4" applyFont="1" applyBorder="1" applyAlignment="1" applyProtection="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2" fillId="0" borderId="5" xfId="3" applyFont="1" applyBorder="1" applyAlignment="1" applyProtection="1">
      <alignment horizontal="center" vertical="center"/>
    </xf>
    <xf numFmtId="0" fontId="2" fillId="0" borderId="1" xfId="3" applyFont="1" applyBorder="1" applyAlignment="1" applyProtection="1">
      <alignment horizontal="center" vertical="center"/>
    </xf>
    <xf numFmtId="0" fontId="5" fillId="0" borderId="2" xfId="3" applyFont="1" applyBorder="1" applyAlignment="1" applyProtection="1">
      <alignment horizontal="left" vertical="center"/>
    </xf>
    <xf numFmtId="0" fontId="5" fillId="0" borderId="3" xfId="3" applyFont="1" applyBorder="1" applyAlignment="1" applyProtection="1">
      <alignment horizontal="left" vertical="center"/>
    </xf>
    <xf numFmtId="0" fontId="5" fillId="0" borderId="4" xfId="3" applyFont="1" applyBorder="1" applyAlignment="1" applyProtection="1">
      <alignment horizontal="left" vertical="center"/>
    </xf>
    <xf numFmtId="0" fontId="5" fillId="0" borderId="1" xfId="3" applyFont="1" applyBorder="1" applyAlignment="1" applyProtection="1">
      <alignment horizontal="left" vertical="center"/>
    </xf>
    <xf numFmtId="0" fontId="7" fillId="0" borderId="2" xfId="4" applyFont="1" applyBorder="1" applyAlignment="1" applyProtection="1">
      <alignment horizontal="center" vertical="center" wrapText="1"/>
    </xf>
    <xf numFmtId="0" fontId="7" fillId="0" borderId="3" xfId="4" applyFont="1" applyBorder="1" applyAlignment="1" applyProtection="1">
      <alignment horizontal="center" vertical="center" wrapText="1"/>
    </xf>
    <xf numFmtId="0" fontId="7" fillId="0" borderId="4" xfId="4" applyFont="1" applyBorder="1" applyAlignment="1" applyProtection="1">
      <alignment horizontal="center" vertical="center" wrapText="1"/>
    </xf>
    <xf numFmtId="0" fontId="17" fillId="0" borderId="13" xfId="2" applyFont="1" applyBorder="1" applyAlignment="1" applyProtection="1">
      <alignment horizontal="center"/>
      <protection locked="0"/>
    </xf>
    <xf numFmtId="0" fontId="17" fillId="0" borderId="9" xfId="2" applyFont="1" applyBorder="1" applyAlignment="1" applyProtection="1">
      <alignment horizontal="center"/>
      <protection locked="0"/>
    </xf>
    <xf numFmtId="0" fontId="18" fillId="2" borderId="2" xfId="2" applyFont="1" applyFill="1" applyBorder="1" applyAlignment="1" applyProtection="1">
      <alignment horizontal="center" vertical="center"/>
    </xf>
    <xf numFmtId="0" fontId="18" fillId="2" borderId="3" xfId="2" applyFont="1" applyFill="1" applyBorder="1" applyAlignment="1" applyProtection="1">
      <alignment horizontal="center" vertical="center"/>
    </xf>
    <xf numFmtId="0" fontId="18" fillId="2" borderId="4" xfId="2" applyFont="1" applyFill="1" applyBorder="1" applyAlignment="1" applyProtection="1">
      <alignment horizontal="center" vertical="center"/>
    </xf>
    <xf numFmtId="0" fontId="8" fillId="4" borderId="1" xfId="4" applyFont="1" applyFill="1" applyBorder="1" applyAlignment="1" applyProtection="1">
      <alignment horizontal="center" vertical="center" wrapText="1"/>
    </xf>
    <xf numFmtId="0" fontId="7" fillId="4" borderId="1" xfId="4" applyFont="1" applyFill="1" applyBorder="1" applyAlignment="1" applyProtection="1">
      <alignment horizontal="center" vertical="center" wrapText="1"/>
    </xf>
    <xf numFmtId="0" fontId="20" fillId="0" borderId="15" xfId="2" applyFont="1" applyBorder="1" applyAlignment="1" applyProtection="1">
      <alignment horizontal="center"/>
      <protection locked="0"/>
    </xf>
    <xf numFmtId="0" fontId="20" fillId="0" borderId="20" xfId="2" applyFont="1" applyBorder="1" applyAlignment="1" applyProtection="1">
      <alignment horizontal="center"/>
      <protection locked="0"/>
    </xf>
    <xf numFmtId="0" fontId="17" fillId="0" borderId="16" xfId="2" applyFont="1" applyBorder="1" applyAlignment="1" applyProtection="1">
      <alignment horizontal="center"/>
      <protection locked="0"/>
    </xf>
    <xf numFmtId="0" fontId="17" fillId="0" borderId="17" xfId="2" applyFont="1" applyBorder="1" applyAlignment="1" applyProtection="1">
      <alignment horizontal="center"/>
      <protection locked="0"/>
    </xf>
    <xf numFmtId="0" fontId="18" fillId="2" borderId="2" xfId="2" applyFont="1" applyFill="1" applyBorder="1" applyAlignment="1" applyProtection="1">
      <alignment horizontal="left" vertical="center"/>
    </xf>
    <xf numFmtId="0" fontId="18" fillId="2" borderId="3" xfId="2" applyFont="1" applyFill="1" applyBorder="1" applyAlignment="1" applyProtection="1">
      <alignment horizontal="left" vertical="center"/>
    </xf>
    <xf numFmtId="0" fontId="18" fillId="2" borderId="4" xfId="2" applyFont="1" applyFill="1" applyBorder="1" applyAlignment="1" applyProtection="1">
      <alignment horizontal="left" vertical="center"/>
    </xf>
    <xf numFmtId="0" fontId="1" fillId="0" borderId="5" xfId="4" applyBorder="1" applyAlignment="1" applyProtection="1">
      <alignment horizontal="center"/>
    </xf>
    <xf numFmtId="0" fontId="7" fillId="0" borderId="1" xfId="4" applyFont="1" applyBorder="1" applyAlignment="1" applyProtection="1">
      <alignment horizontal="center" vertical="center"/>
      <protection locked="0"/>
    </xf>
    <xf numFmtId="0" fontId="7" fillId="0" borderId="1" xfId="4" applyFont="1" applyBorder="1" applyAlignment="1" applyProtection="1">
      <alignment horizontal="center" vertical="center" wrapText="1"/>
    </xf>
    <xf numFmtId="0" fontId="7" fillId="0" borderId="1" xfId="4" applyFont="1" applyBorder="1" applyAlignment="1" applyProtection="1">
      <alignment horizontal="center" vertical="center"/>
    </xf>
    <xf numFmtId="0" fontId="4" fillId="0" borderId="1" xfId="3" applyFont="1" applyBorder="1" applyAlignment="1" applyProtection="1">
      <alignment horizontal="center" vertical="center" wrapText="1"/>
    </xf>
    <xf numFmtId="14" fontId="7" fillId="0" borderId="1" xfId="4" applyNumberFormat="1" applyFont="1" applyBorder="1" applyAlignment="1" applyProtection="1">
      <alignment horizontal="center" vertical="center"/>
      <protection locked="0"/>
    </xf>
    <xf numFmtId="0" fontId="2" fillId="0" borderId="0" xfId="3" applyFont="1" applyBorder="1" applyAlignment="1" applyProtection="1">
      <alignment horizontal="center" vertical="center"/>
    </xf>
    <xf numFmtId="0" fontId="8" fillId="0" borderId="1" xfId="4" applyFont="1" applyBorder="1" applyAlignment="1" applyProtection="1">
      <alignment horizontal="center" vertical="center"/>
    </xf>
    <xf numFmtId="0" fontId="8" fillId="4" borderId="1" xfId="4" applyFont="1" applyFill="1" applyBorder="1" applyAlignment="1" applyProtection="1">
      <alignment horizontal="center"/>
    </xf>
    <xf numFmtId="1" fontId="8" fillId="4" borderId="1" xfId="4" applyNumberFormat="1" applyFont="1" applyFill="1" applyBorder="1" applyAlignment="1" applyProtection="1">
      <alignment horizontal="center" vertical="center"/>
    </xf>
    <xf numFmtId="0" fontId="0" fillId="0" borderId="1" xfId="4" applyFont="1" applyBorder="1" applyAlignment="1" applyProtection="1">
      <alignment horizontal="center" vertical="center"/>
    </xf>
    <xf numFmtId="0" fontId="5" fillId="2" borderId="1" xfId="3" applyFont="1" applyFill="1" applyBorder="1" applyAlignment="1" applyProtection="1">
      <alignment horizontal="center" vertical="center"/>
    </xf>
    <xf numFmtId="2" fontId="8" fillId="4" borderId="1" xfId="4" applyNumberFormat="1" applyFont="1" applyFill="1" applyBorder="1" applyAlignment="1" applyProtection="1">
      <alignment horizontal="center" vertical="center"/>
    </xf>
    <xf numFmtId="164" fontId="7" fillId="4" borderId="1" xfId="4" applyNumberFormat="1" applyFont="1" applyFill="1" applyBorder="1" applyAlignment="1" applyProtection="1">
      <alignment horizontal="center" vertical="center"/>
    </xf>
    <xf numFmtId="0" fontId="8" fillId="4" borderId="1" xfId="4" applyFont="1" applyFill="1" applyBorder="1" applyAlignment="1" applyProtection="1">
      <alignment horizontal="center" vertical="center"/>
    </xf>
    <xf numFmtId="165" fontId="8" fillId="4" borderId="1" xfId="4" applyNumberFormat="1" applyFont="1" applyFill="1" applyBorder="1" applyAlignment="1" applyProtection="1">
      <alignment horizontal="center" vertical="center"/>
    </xf>
    <xf numFmtId="0" fontId="1" fillId="0" borderId="13" xfId="4" applyBorder="1" applyAlignment="1" applyProtection="1">
      <alignment horizontal="center"/>
    </xf>
    <xf numFmtId="0" fontId="21" fillId="0" borderId="10" xfId="2" applyFont="1" applyBorder="1" applyAlignment="1" applyProtection="1">
      <alignment horizontal="center" vertical="center" wrapText="1"/>
    </xf>
    <xf numFmtId="0" fontId="21" fillId="0" borderId="0" xfId="2" applyFont="1" applyBorder="1" applyAlignment="1" applyProtection="1">
      <alignment horizontal="center" vertical="center" wrapText="1"/>
    </xf>
    <xf numFmtId="0" fontId="21" fillId="0" borderId="14" xfId="2" applyFont="1" applyBorder="1" applyAlignment="1" applyProtection="1">
      <alignment horizontal="center" vertical="center" wrapText="1"/>
    </xf>
    <xf numFmtId="0" fontId="24" fillId="0" borderId="0" xfId="4" applyFont="1" applyAlignment="1">
      <alignment horizontal="center"/>
    </xf>
    <xf numFmtId="0" fontId="22" fillId="0" borderId="0" xfId="4" applyFont="1" applyAlignment="1">
      <alignment horizontal="center" vertical="center"/>
    </xf>
    <xf numFmtId="0" fontId="20" fillId="0" borderId="11" xfId="2" applyFont="1" applyBorder="1" applyAlignment="1" applyProtection="1">
      <alignment horizontal="center"/>
      <protection locked="0"/>
    </xf>
    <xf numFmtId="0" fontId="20" fillId="0" borderId="12" xfId="2" applyFont="1" applyBorder="1" applyAlignment="1" applyProtection="1">
      <alignment horizontal="center"/>
      <protection locked="0"/>
    </xf>
    <xf numFmtId="0" fontId="17" fillId="0" borderId="18" xfId="2" applyFont="1" applyFill="1" applyBorder="1" applyAlignment="1" applyProtection="1">
      <alignment horizontal="center"/>
      <protection locked="0"/>
    </xf>
    <xf numFmtId="0" fontId="17" fillId="0" borderId="19" xfId="2" applyFont="1" applyFill="1" applyBorder="1" applyAlignment="1" applyProtection="1">
      <alignment horizontal="center"/>
      <protection locked="0"/>
    </xf>
    <xf numFmtId="164" fontId="34" fillId="4" borderId="1" xfId="4" applyNumberFormat="1" applyFont="1" applyFill="1" applyBorder="1" applyAlignment="1" applyProtection="1">
      <alignment horizontal="center" vertical="center"/>
    </xf>
    <xf numFmtId="0" fontId="31" fillId="4" borderId="2" xfId="4" applyFont="1" applyFill="1" applyBorder="1" applyAlignment="1">
      <alignment horizontal="center" vertical="center" wrapText="1"/>
    </xf>
    <xf numFmtId="0" fontId="31" fillId="4" borderId="4" xfId="4" applyFont="1" applyFill="1" applyBorder="1" applyAlignment="1">
      <alignment horizontal="center" vertical="center" wrapText="1"/>
    </xf>
    <xf numFmtId="0" fontId="2" fillId="4" borderId="0" xfId="3" applyFont="1" applyFill="1" applyBorder="1" applyAlignment="1" applyProtection="1">
      <alignment horizontal="center" vertical="center" wrapText="1"/>
    </xf>
    <xf numFmtId="0" fontId="27" fillId="0" borderId="0" xfId="4" applyFont="1" applyBorder="1" applyAlignment="1">
      <alignment horizontal="center" wrapText="1"/>
    </xf>
    <xf numFmtId="0" fontId="31" fillId="4" borderId="6" xfId="4" applyFont="1" applyFill="1" applyBorder="1" applyAlignment="1">
      <alignment horizontal="center" vertical="center" wrapText="1"/>
    </xf>
    <xf numFmtId="0" fontId="31" fillId="4" borderId="7" xfId="4" applyFont="1" applyFill="1" applyBorder="1" applyAlignment="1">
      <alignment horizontal="center" vertical="center" wrapText="1"/>
    </xf>
    <xf numFmtId="0" fontId="6" fillId="0" borderId="10" xfId="4" applyFont="1" applyBorder="1" applyAlignment="1">
      <alignment horizontal="center"/>
    </xf>
    <xf numFmtId="0" fontId="6" fillId="0" borderId="0" xfId="4" applyFont="1" applyBorder="1" applyAlignment="1">
      <alignment horizontal="center"/>
    </xf>
    <xf numFmtId="0" fontId="31" fillId="0" borderId="0" xfId="4" applyFont="1" applyBorder="1" applyAlignment="1" applyProtection="1">
      <alignment horizontal="left" vertical="center"/>
      <protection locked="0"/>
    </xf>
    <xf numFmtId="0" fontId="31" fillId="0" borderId="14" xfId="4" applyFont="1" applyBorder="1" applyAlignment="1" applyProtection="1">
      <alignment horizontal="left" vertical="center"/>
      <protection locked="0"/>
    </xf>
    <xf numFmtId="0" fontId="31" fillId="0" borderId="10" xfId="4" applyFont="1" applyBorder="1" applyAlignment="1" applyProtection="1">
      <alignment horizontal="left" vertical="top"/>
      <protection locked="0"/>
    </xf>
    <xf numFmtId="0" fontId="31" fillId="0" borderId="0" xfId="4" applyFont="1" applyBorder="1" applyAlignment="1" applyProtection="1">
      <alignment horizontal="left" vertical="top"/>
      <protection locked="0"/>
    </xf>
    <xf numFmtId="0" fontId="31" fillId="0" borderId="14" xfId="4" applyFont="1" applyBorder="1" applyAlignment="1" applyProtection="1">
      <alignment horizontal="left" vertical="top"/>
      <protection locked="0"/>
    </xf>
    <xf numFmtId="0" fontId="31" fillId="0" borderId="8" xfId="4" applyFont="1" applyBorder="1" applyAlignment="1" applyProtection="1">
      <alignment horizontal="left" vertical="top"/>
      <protection locked="0"/>
    </xf>
    <xf numFmtId="0" fontId="31" fillId="0" borderId="13" xfId="4" applyFont="1" applyBorder="1" applyAlignment="1" applyProtection="1">
      <alignment horizontal="left" vertical="top"/>
      <protection locked="0"/>
    </xf>
    <xf numFmtId="0" fontId="31" fillId="0" borderId="9" xfId="4" applyFont="1" applyBorder="1" applyAlignment="1" applyProtection="1">
      <alignment horizontal="left" vertical="top"/>
      <protection locked="0"/>
    </xf>
    <xf numFmtId="0" fontId="42" fillId="2" borderId="21" xfId="4" applyFont="1" applyFill="1" applyBorder="1" applyAlignment="1">
      <alignment horizontal="center" vertical="center" wrapText="1"/>
    </xf>
    <xf numFmtId="0" fontId="27" fillId="0" borderId="5" xfId="4" applyFont="1" applyBorder="1" applyAlignment="1">
      <alignment horizontal="center" wrapText="1"/>
    </xf>
    <xf numFmtId="0" fontId="6" fillId="0" borderId="1" xfId="4" applyFont="1" applyBorder="1" applyAlignment="1">
      <alignment horizontal="center" wrapText="1"/>
    </xf>
    <xf numFmtId="0" fontId="41" fillId="0" borderId="1" xfId="3" applyFont="1" applyBorder="1" applyAlignment="1" applyProtection="1">
      <alignment vertical="center"/>
    </xf>
    <xf numFmtId="0" fontId="4" fillId="4" borderId="0" xfId="0" applyFont="1" applyFill="1" applyBorder="1" applyAlignment="1" applyProtection="1">
      <alignment horizontal="center" vertical="center"/>
    </xf>
    <xf numFmtId="0" fontId="19" fillId="4" borderId="0" xfId="39" applyFont="1" applyFill="1" applyBorder="1" applyAlignment="1" applyProtection="1">
      <alignment horizontal="right" vertical="center"/>
    </xf>
    <xf numFmtId="0" fontId="24" fillId="0" borderId="0" xfId="4" applyFont="1" applyAlignment="1" applyProtection="1">
      <alignment horizontal="center"/>
    </xf>
    <xf numFmtId="0" fontId="22" fillId="0" borderId="0" xfId="4" applyFont="1" applyAlignment="1" applyProtection="1">
      <alignment horizontal="center" vertical="center"/>
    </xf>
    <xf numFmtId="0" fontId="5" fillId="0" borderId="5" xfId="25" applyFont="1" applyFill="1" applyBorder="1" applyAlignment="1" applyProtection="1">
      <alignment horizontal="center"/>
      <protection locked="0"/>
    </xf>
    <xf numFmtId="0" fontId="5" fillId="0" borderId="7" xfId="25" applyFont="1" applyFill="1" applyBorder="1" applyAlignment="1" applyProtection="1">
      <alignment horizontal="center"/>
      <protection locked="0"/>
    </xf>
    <xf numFmtId="0" fontId="17" fillId="0" borderId="0" xfId="25" applyFont="1" applyFill="1" applyBorder="1" applyAlignment="1" applyProtection="1">
      <protection locked="0"/>
    </xf>
    <xf numFmtId="0" fontId="17" fillId="0" borderId="14" xfId="25" applyFont="1" applyFill="1" applyBorder="1" applyAlignment="1" applyProtection="1">
      <protection locked="0"/>
    </xf>
    <xf numFmtId="0" fontId="2" fillId="4" borderId="0" xfId="25" applyFont="1" applyFill="1" applyBorder="1" applyAlignment="1" applyProtection="1">
      <protection locked="0"/>
    </xf>
    <xf numFmtId="0" fontId="2" fillId="4" borderId="14" xfId="25" applyFont="1" applyFill="1" applyBorder="1" applyAlignment="1" applyProtection="1">
      <protection locked="0"/>
    </xf>
    <xf numFmtId="0" fontId="2" fillId="0" borderId="0" xfId="25" applyFont="1" applyFill="1" applyBorder="1" applyAlignment="1" applyProtection="1">
      <alignment horizontal="left"/>
      <protection locked="0"/>
    </xf>
    <xf numFmtId="0" fontId="2" fillId="0" borderId="14" xfId="25" applyFont="1" applyFill="1" applyBorder="1" applyAlignment="1" applyProtection="1">
      <alignment horizontal="left"/>
      <protection locked="0"/>
    </xf>
    <xf numFmtId="0" fontId="41" fillId="0" borderId="1" xfId="3" applyFont="1" applyBorder="1" applyAlignment="1" applyProtection="1">
      <alignment horizontal="left" vertical="center"/>
    </xf>
    <xf numFmtId="0" fontId="36" fillId="4" borderId="2" xfId="38" applyFont="1" applyFill="1" applyBorder="1" applyAlignment="1">
      <alignment horizontal="center" vertical="center" wrapText="1"/>
    </xf>
    <xf numFmtId="0" fontId="36" fillId="4" borderId="3" xfId="38" applyFont="1" applyFill="1" applyBorder="1" applyAlignment="1">
      <alignment horizontal="center" vertical="center" wrapText="1"/>
    </xf>
    <xf numFmtId="0" fontId="36" fillId="4" borderId="14" xfId="38" applyFont="1" applyFill="1" applyBorder="1" applyAlignment="1">
      <alignment horizontal="center" vertical="center" wrapText="1"/>
    </xf>
    <xf numFmtId="0" fontId="28" fillId="0" borderId="13" xfId="4" applyFont="1" applyBorder="1" applyAlignment="1">
      <alignment horizontal="center"/>
    </xf>
    <xf numFmtId="0" fontId="31" fillId="4" borderId="2" xfId="4" applyFont="1" applyFill="1" applyBorder="1" applyAlignment="1">
      <alignment horizontal="center" vertical="center"/>
    </xf>
    <xf numFmtId="0" fontId="31" fillId="4" borderId="4" xfId="4" applyFont="1" applyFill="1" applyBorder="1" applyAlignment="1">
      <alignment horizontal="center" vertical="center"/>
    </xf>
    <xf numFmtId="164" fontId="31" fillId="4" borderId="2" xfId="4" applyNumberFormat="1" applyFont="1" applyFill="1" applyBorder="1" applyAlignment="1">
      <alignment horizontal="center" vertical="center"/>
    </xf>
    <xf numFmtId="164" fontId="31" fillId="4" borderId="4" xfId="4" applyNumberFormat="1" applyFont="1" applyFill="1" applyBorder="1" applyAlignment="1">
      <alignment horizontal="center" vertical="center"/>
    </xf>
    <xf numFmtId="0" fontId="30" fillId="2" borderId="6" xfId="4" applyFont="1" applyFill="1" applyBorder="1" applyAlignment="1">
      <alignment horizontal="center" vertical="center"/>
    </xf>
    <xf numFmtId="0" fontId="30" fillId="2" borderId="7" xfId="4" applyFont="1" applyFill="1" applyBorder="1" applyAlignment="1">
      <alignment horizontal="center" vertical="center"/>
    </xf>
    <xf numFmtId="0" fontId="18" fillId="4" borderId="5" xfId="0" applyFont="1" applyFill="1" applyBorder="1" applyAlignment="1" applyProtection="1">
      <alignment horizontal="left" vertical="center"/>
    </xf>
    <xf numFmtId="0" fontId="18" fillId="4" borderId="0" xfId="0" applyFont="1" applyFill="1" applyBorder="1" applyAlignment="1" applyProtection="1">
      <alignment horizontal="left" vertical="center"/>
    </xf>
    <xf numFmtId="0" fontId="18" fillId="5" borderId="13" xfId="37" applyFont="1" applyFill="1" applyBorder="1" applyAlignment="1" applyProtection="1">
      <alignment horizontal="left" vertical="center"/>
    </xf>
    <xf numFmtId="0" fontId="5" fillId="2" borderId="10" xfId="3" applyFont="1" applyFill="1" applyBorder="1" applyAlignment="1" applyProtection="1">
      <alignment horizontal="center" vertical="center" wrapText="1"/>
    </xf>
    <xf numFmtId="0" fontId="5" fillId="2" borderId="14" xfId="3" applyFont="1" applyFill="1" applyBorder="1" applyAlignment="1" applyProtection="1">
      <alignment horizontal="center" vertical="center" wrapText="1"/>
    </xf>
    <xf numFmtId="0" fontId="5" fillId="2" borderId="5" xfId="2" applyFont="1" applyFill="1" applyBorder="1" applyAlignment="1" applyProtection="1">
      <alignment horizontal="center" vertical="center"/>
    </xf>
    <xf numFmtId="0" fontId="1" fillId="0" borderId="7" xfId="4" applyBorder="1" applyAlignment="1">
      <alignment horizontal="center"/>
    </xf>
    <xf numFmtId="0" fontId="5" fillId="2" borderId="6" xfId="3" applyFont="1" applyFill="1" applyBorder="1" applyAlignment="1" applyProtection="1">
      <alignment horizontal="center" wrapText="1"/>
    </xf>
    <xf numFmtId="0" fontId="5" fillId="2" borderId="5" xfId="3" applyFont="1" applyFill="1" applyBorder="1" applyAlignment="1" applyProtection="1">
      <alignment horizontal="center" wrapText="1"/>
    </xf>
    <xf numFmtId="0" fontId="5" fillId="2" borderId="7" xfId="3" applyFont="1" applyFill="1" applyBorder="1" applyAlignment="1" applyProtection="1">
      <alignment horizontal="center" wrapText="1"/>
    </xf>
    <xf numFmtId="0" fontId="1" fillId="0" borderId="8" xfId="4" applyBorder="1"/>
    <xf numFmtId="0" fontId="1" fillId="0" borderId="9" xfId="4" applyBorder="1"/>
    <xf numFmtId="0" fontId="1" fillId="0" borderId="0" xfId="4" applyBorder="1"/>
    <xf numFmtId="0" fontId="1" fillId="0" borderId="13" xfId="4" applyBorder="1"/>
    <xf numFmtId="0" fontId="1" fillId="0" borderId="0" xfId="4" quotePrefix="1" applyFont="1" applyBorder="1" applyAlignment="1">
      <alignment horizontal="center"/>
    </xf>
    <xf numFmtId="0" fontId="1" fillId="0" borderId="14" xfId="4" quotePrefix="1" applyFont="1" applyBorder="1" applyAlignment="1">
      <alignment horizontal="center"/>
    </xf>
    <xf numFmtId="0" fontId="1" fillId="0" borderId="23" xfId="4" applyBorder="1"/>
    <xf numFmtId="0" fontId="1" fillId="0" borderId="24" xfId="4" applyBorder="1"/>
    <xf numFmtId="0" fontId="1" fillId="0" borderId="25" xfId="4" applyBorder="1"/>
  </cellXfs>
  <cellStyles count="40">
    <cellStyle name="Euro" xfId="6"/>
    <cellStyle name="Hipervínculo 2" xfId="7"/>
    <cellStyle name="Hipervínculo 2 2" xfId="8"/>
    <cellStyle name="Hipervínculo 2 3" xfId="9"/>
    <cellStyle name="Hipervínculo 3" xfId="10"/>
    <cellStyle name="Hipervínculo 4" xfId="11"/>
    <cellStyle name="Hipervínculo 4 2" xfId="12"/>
    <cellStyle name="Hipervínculo 5" xfId="13"/>
    <cellStyle name="Hipervínculo 5 2" xfId="14"/>
    <cellStyle name="Hipervínculo 6" xfId="15"/>
    <cellStyle name="Hipervínculo 6 2" xfId="16"/>
    <cellStyle name="Normal" xfId="0" builtinId="0"/>
    <cellStyle name="Normal 10 2" xfId="38"/>
    <cellStyle name="Normal 2" xfId="4"/>
    <cellStyle name="Normal 2 10 2" xfId="39"/>
    <cellStyle name="Normal 2 2" xfId="17"/>
    <cellStyle name="Normal 2 2 2" xfId="18"/>
    <cellStyle name="Normal 2 2 2 2" xfId="19"/>
    <cellStyle name="Normal 2 2 3" xfId="20"/>
    <cellStyle name="Normal 2 3" xfId="21"/>
    <cellStyle name="Normal 2 3 2" xfId="22"/>
    <cellStyle name="Normal 2 3 3" xfId="2"/>
    <cellStyle name="Normal 2 4" xfId="3"/>
    <cellStyle name="Normal 2 5" xfId="1"/>
    <cellStyle name="Normal 2 5 2" xfId="23"/>
    <cellStyle name="Normal 3" xfId="24"/>
    <cellStyle name="Normal 3 2" xfId="25"/>
    <cellStyle name="Normal 3 3" xfId="26"/>
    <cellStyle name="Normal 4" xfId="27"/>
    <cellStyle name="Normal 4 2" xfId="28"/>
    <cellStyle name="Normal 4 4" xfId="37"/>
    <cellStyle name="Normal 5" xfId="29"/>
    <cellStyle name="Normal 6" xfId="30"/>
    <cellStyle name="Normal 6 2" xfId="31"/>
    <cellStyle name="Normal 6 2 2" xfId="32"/>
    <cellStyle name="Normal 6 3" xfId="33"/>
    <cellStyle name="Normal 7" xfId="34"/>
    <cellStyle name="Normal 8" xfId="35"/>
    <cellStyle name="Normal_EXTRACCION" xfId="5"/>
    <cellStyle name="Porcentual 2"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emf"/><Relationship Id="rId1" Type="http://schemas.openxmlformats.org/officeDocument/2006/relationships/image" Target="../media/image2.jpeg"/><Relationship Id="rId4" Type="http://schemas.openxmlformats.org/officeDocument/2006/relationships/image" Target="../media/image5.JPG"/></Relationships>
</file>

<file path=xl/drawings/_rels/drawing3.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8.emf"/><Relationship Id="rId1" Type="http://schemas.openxmlformats.org/officeDocument/2006/relationships/image" Target="../media/image2.jpeg"/><Relationship Id="rId4" Type="http://schemas.openxmlformats.org/officeDocument/2006/relationships/image" Target="../media/image4.JPG"/></Relationships>
</file>

<file path=xl/drawings/_rels/drawing4.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5.JPG"/><Relationship Id="rId1" Type="http://schemas.openxmlformats.org/officeDocument/2006/relationships/image" Target="../media/image2.jpeg"/><Relationship Id="rId4" Type="http://schemas.openxmlformats.org/officeDocument/2006/relationships/image" Target="../media/image10.emf"/></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9.jpeg"/><Relationship Id="rId13" Type="http://schemas.openxmlformats.org/officeDocument/2006/relationships/image" Target="../media/image24.png"/><Relationship Id="rId18" Type="http://schemas.openxmlformats.org/officeDocument/2006/relationships/image" Target="../media/image29.png"/><Relationship Id="rId26" Type="http://schemas.openxmlformats.org/officeDocument/2006/relationships/image" Target="../media/image37.png"/><Relationship Id="rId3" Type="http://schemas.openxmlformats.org/officeDocument/2006/relationships/image" Target="../media/image14.png"/><Relationship Id="rId21" Type="http://schemas.openxmlformats.org/officeDocument/2006/relationships/image" Target="../media/image32.png"/><Relationship Id="rId7" Type="http://schemas.openxmlformats.org/officeDocument/2006/relationships/image" Target="../media/image18.jpeg"/><Relationship Id="rId12" Type="http://schemas.openxmlformats.org/officeDocument/2006/relationships/image" Target="../media/image23.png"/><Relationship Id="rId17" Type="http://schemas.openxmlformats.org/officeDocument/2006/relationships/image" Target="../media/image28.png"/><Relationship Id="rId25" Type="http://schemas.openxmlformats.org/officeDocument/2006/relationships/image" Target="../media/image36.png"/><Relationship Id="rId2" Type="http://schemas.openxmlformats.org/officeDocument/2006/relationships/image" Target="../media/image13.png"/><Relationship Id="rId16" Type="http://schemas.openxmlformats.org/officeDocument/2006/relationships/image" Target="../media/image27.png"/><Relationship Id="rId20" Type="http://schemas.openxmlformats.org/officeDocument/2006/relationships/image" Target="../media/image31.png"/><Relationship Id="rId1" Type="http://schemas.openxmlformats.org/officeDocument/2006/relationships/image" Target="../media/image12.png"/><Relationship Id="rId6" Type="http://schemas.openxmlformats.org/officeDocument/2006/relationships/image" Target="../media/image17.jpeg"/><Relationship Id="rId11" Type="http://schemas.openxmlformats.org/officeDocument/2006/relationships/image" Target="../media/image22.png"/><Relationship Id="rId24" Type="http://schemas.openxmlformats.org/officeDocument/2006/relationships/image" Target="../media/image35.png"/><Relationship Id="rId5" Type="http://schemas.openxmlformats.org/officeDocument/2006/relationships/image" Target="../media/image16.png"/><Relationship Id="rId15" Type="http://schemas.openxmlformats.org/officeDocument/2006/relationships/image" Target="../media/image26.png"/><Relationship Id="rId23" Type="http://schemas.openxmlformats.org/officeDocument/2006/relationships/image" Target="../media/image34.png"/><Relationship Id="rId10" Type="http://schemas.openxmlformats.org/officeDocument/2006/relationships/image" Target="../media/image21.png"/><Relationship Id="rId19" Type="http://schemas.openxmlformats.org/officeDocument/2006/relationships/image" Target="../media/image30.png"/><Relationship Id="rId4" Type="http://schemas.openxmlformats.org/officeDocument/2006/relationships/image" Target="../media/image15.jpeg"/><Relationship Id="rId9" Type="http://schemas.openxmlformats.org/officeDocument/2006/relationships/image" Target="../media/image20.png"/><Relationship Id="rId14" Type="http://schemas.openxmlformats.org/officeDocument/2006/relationships/image" Target="../media/image25.png"/><Relationship Id="rId22" Type="http://schemas.openxmlformats.org/officeDocument/2006/relationships/image" Target="../media/image3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85725</xdr:rowOff>
    </xdr:from>
    <xdr:to>
      <xdr:col>1</xdr:col>
      <xdr:colOff>542925</xdr:colOff>
      <xdr:row>4</xdr:row>
      <xdr:rowOff>133350</xdr:rowOff>
    </xdr:to>
    <xdr:pic>
      <xdr:nvPicPr>
        <xdr:cNvPr id="2" name="Imagen 2">
          <a:extLst>
            <a:ext uri="{FF2B5EF4-FFF2-40B4-BE49-F238E27FC236}">
              <a16:creationId xmlns:a16="http://schemas.microsoft.com/office/drawing/2014/main" id="{45A50D5B-279D-4A4D-96E5-18275B7466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5725"/>
          <a:ext cx="1333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190500</xdr:colOff>
      <xdr:row>27</xdr:row>
      <xdr:rowOff>0</xdr:rowOff>
    </xdr:from>
    <xdr:to>
      <xdr:col>3</xdr:col>
      <xdr:colOff>647700</xdr:colOff>
      <xdr:row>27</xdr:row>
      <xdr:rowOff>0</xdr:rowOff>
    </xdr:to>
    <xdr:cxnSp macro="">
      <xdr:nvCxnSpPr>
        <xdr:cNvPr id="3" name="Conector recto 2">
          <a:extLst>
            <a:ext uri="{FF2B5EF4-FFF2-40B4-BE49-F238E27FC236}">
              <a16:creationId xmlns:a16="http://schemas.microsoft.com/office/drawing/2014/main" id="{27EA187B-394B-46A0-823A-D6BE8BAD235E}"/>
            </a:ext>
          </a:extLst>
        </xdr:cNvPr>
        <xdr:cNvCxnSpPr/>
      </xdr:nvCxnSpPr>
      <xdr:spPr>
        <a:xfrm>
          <a:off x="1828800" y="8486775"/>
          <a:ext cx="1276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152400</xdr:colOff>
      <xdr:row>27</xdr:row>
      <xdr:rowOff>0</xdr:rowOff>
    </xdr:from>
    <xdr:to>
      <xdr:col>5</xdr:col>
      <xdr:colOff>609600</xdr:colOff>
      <xdr:row>27</xdr:row>
      <xdr:rowOff>0</xdr:rowOff>
    </xdr:to>
    <xdr:cxnSp macro="">
      <xdr:nvCxnSpPr>
        <xdr:cNvPr id="4" name="Conector recto 3">
          <a:extLst>
            <a:ext uri="{FF2B5EF4-FFF2-40B4-BE49-F238E27FC236}">
              <a16:creationId xmlns:a16="http://schemas.microsoft.com/office/drawing/2014/main" id="{67537152-1564-49FB-A14B-4D349FABF296}"/>
            </a:ext>
          </a:extLst>
        </xdr:cNvPr>
        <xdr:cNvCxnSpPr/>
      </xdr:nvCxnSpPr>
      <xdr:spPr>
        <a:xfrm>
          <a:off x="3429000" y="8486775"/>
          <a:ext cx="1276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209550</xdr:colOff>
      <xdr:row>27</xdr:row>
      <xdr:rowOff>0</xdr:rowOff>
    </xdr:from>
    <xdr:to>
      <xdr:col>7</xdr:col>
      <xdr:colOff>666750</xdr:colOff>
      <xdr:row>27</xdr:row>
      <xdr:rowOff>0</xdr:rowOff>
    </xdr:to>
    <xdr:cxnSp macro="">
      <xdr:nvCxnSpPr>
        <xdr:cNvPr id="5" name="Conector recto 4">
          <a:extLst>
            <a:ext uri="{FF2B5EF4-FFF2-40B4-BE49-F238E27FC236}">
              <a16:creationId xmlns:a16="http://schemas.microsoft.com/office/drawing/2014/main" id="{395261A8-A45B-4F11-BB1E-392289EBBB6C}"/>
            </a:ext>
          </a:extLst>
        </xdr:cNvPr>
        <xdr:cNvCxnSpPr/>
      </xdr:nvCxnSpPr>
      <xdr:spPr>
        <a:xfrm>
          <a:off x="5124450" y="8486775"/>
          <a:ext cx="1276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91441</xdr:colOff>
      <xdr:row>1</xdr:row>
      <xdr:rowOff>68580</xdr:rowOff>
    </xdr:from>
    <xdr:to>
      <xdr:col>1</xdr:col>
      <xdr:colOff>971551</xdr:colOff>
      <xdr:row>3</xdr:row>
      <xdr:rowOff>139418</xdr:rowOff>
    </xdr:to>
    <xdr:pic>
      <xdr:nvPicPr>
        <xdr:cNvPr id="2" name="Picture 3" descr="UMV_CABEZOT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l="42989" t="17061" r="43323"/>
        <a:stretch>
          <a:fillRect/>
        </a:stretch>
      </xdr:blipFill>
      <xdr:spPr bwMode="auto">
        <a:xfrm>
          <a:off x="196216" y="154305"/>
          <a:ext cx="880110" cy="81378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38101</xdr:colOff>
          <xdr:row>31</xdr:row>
          <xdr:rowOff>74294</xdr:rowOff>
        </xdr:from>
        <xdr:to>
          <xdr:col>3</xdr:col>
          <xdr:colOff>952500</xdr:colOff>
          <xdr:row>31</xdr:row>
          <xdr:rowOff>1061084</xdr:rowOff>
        </xdr:to>
        <xdr:pic>
          <xdr:nvPicPr>
            <xdr:cNvPr id="6" name="Imagen 5">
              <a:extLst>
                <a:ext uri="{FF2B5EF4-FFF2-40B4-BE49-F238E27FC236}">
                  <a16:creationId xmlns:a16="http://schemas.microsoft.com/office/drawing/2014/main" id="{B97D11E3-DD6A-46AA-ABE7-F044BCA79645}"/>
                </a:ext>
              </a:extLst>
            </xdr:cNvPr>
            <xdr:cNvPicPr>
              <a:picLocks noChangeAspect="1"/>
              <a:extLst>
                <a:ext uri="{84589F7E-364E-4C9E-8A38-B11213B215E9}">
                  <a14:cameraTool cellRange="FOTO" spid="_x0000_s2285"/>
                </a:ext>
              </a:extLst>
            </xdr:cNvPicPr>
          </xdr:nvPicPr>
          <xdr:blipFill>
            <a:blip xmlns:r="http://schemas.openxmlformats.org/officeDocument/2006/relationships" r:embed="rId2"/>
            <a:stretch>
              <a:fillRect/>
            </a:stretch>
          </xdr:blipFill>
          <xdr:spPr>
            <a:xfrm>
              <a:off x="1212851" y="11684211"/>
              <a:ext cx="2470149" cy="986790"/>
            </a:xfrm>
            <a:prstGeom prst="rect">
              <a:avLst/>
            </a:prstGeom>
            <a:solidFill>
              <a:sysClr val="window" lastClr="FFFFFF"/>
            </a:solidFill>
          </xdr:spPr>
        </xdr:pic>
        <xdr:clientData/>
      </xdr:twoCellAnchor>
    </mc:Choice>
    <mc:Fallback/>
  </mc:AlternateContent>
  <xdr:twoCellAnchor editAs="oneCell">
    <xdr:from>
      <xdr:col>5</xdr:col>
      <xdr:colOff>100543</xdr:colOff>
      <xdr:row>31</xdr:row>
      <xdr:rowOff>215011</xdr:rowOff>
    </xdr:from>
    <xdr:to>
      <xdr:col>6</xdr:col>
      <xdr:colOff>1000127</xdr:colOff>
      <xdr:row>32</xdr:row>
      <xdr:rowOff>43120</xdr:rowOff>
    </xdr:to>
    <xdr:pic>
      <xdr:nvPicPr>
        <xdr:cNvPr id="8" name="Imagen 7">
          <a:extLst>
            <a:ext uri="{FF2B5EF4-FFF2-40B4-BE49-F238E27FC236}">
              <a16:creationId xmlns:a16="http://schemas.microsoft.com/office/drawing/2014/main" id="{EC4DBC1B-C707-4F06-A028-42AFEB0DB19F}"/>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640793" y="11824928"/>
          <a:ext cx="1894417" cy="897025"/>
        </a:xfrm>
        <a:prstGeom prst="rect">
          <a:avLst/>
        </a:prstGeom>
      </xdr:spPr>
    </xdr:pic>
    <xdr:clientData/>
  </xdr:twoCellAnchor>
  <xdr:twoCellAnchor editAs="oneCell">
    <xdr:from>
      <xdr:col>7</xdr:col>
      <xdr:colOff>656166</xdr:colOff>
      <xdr:row>31</xdr:row>
      <xdr:rowOff>207900</xdr:rowOff>
    </xdr:from>
    <xdr:to>
      <xdr:col>9</xdr:col>
      <xdr:colOff>10583</xdr:colOff>
      <xdr:row>32</xdr:row>
      <xdr:rowOff>40218</xdr:rowOff>
    </xdr:to>
    <xdr:pic>
      <xdr:nvPicPr>
        <xdr:cNvPr id="4" name="Imagen 3">
          <a:extLst>
            <a:ext uri="{FF2B5EF4-FFF2-40B4-BE49-F238E27FC236}">
              <a16:creationId xmlns:a16="http://schemas.microsoft.com/office/drawing/2014/main" id="{C2CE0B90-9030-41B7-A44E-3D850F6069FC}"/>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260166" y="11669650"/>
          <a:ext cx="1926167" cy="9012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129540</xdr:colOff>
      <xdr:row>1</xdr:row>
      <xdr:rowOff>30480</xdr:rowOff>
    </xdr:from>
    <xdr:to>
      <xdr:col>1</xdr:col>
      <xdr:colOff>1112520</xdr:colOff>
      <xdr:row>3</xdr:row>
      <xdr:rowOff>152400</xdr:rowOff>
    </xdr:to>
    <xdr:pic>
      <xdr:nvPicPr>
        <xdr:cNvPr id="2" name="Picture 3" descr="UMV_CABEZOT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l="42989" t="17061" r="43323"/>
        <a:stretch>
          <a:fillRect/>
        </a:stretch>
      </xdr:blipFill>
      <xdr:spPr bwMode="auto">
        <a:xfrm>
          <a:off x="236220" y="114300"/>
          <a:ext cx="982980" cy="86106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1035843</xdr:colOff>
          <xdr:row>30</xdr:row>
          <xdr:rowOff>250029</xdr:rowOff>
        </xdr:from>
        <xdr:to>
          <xdr:col>4</xdr:col>
          <xdr:colOff>35718</xdr:colOff>
          <xdr:row>30</xdr:row>
          <xdr:rowOff>1335879</xdr:rowOff>
        </xdr:to>
        <xdr:pic>
          <xdr:nvPicPr>
            <xdr:cNvPr id="15" name="Imagen 14">
              <a:extLst>
                <a:ext uri="{FF2B5EF4-FFF2-40B4-BE49-F238E27FC236}">
                  <a16:creationId xmlns:a16="http://schemas.microsoft.com/office/drawing/2014/main" id="{FF09F3FA-AD80-4FC5-BA25-0E47959CA5B1}"/>
                </a:ext>
              </a:extLst>
            </xdr:cNvPr>
            <xdr:cNvPicPr>
              <a:picLocks noChangeAspect="1"/>
              <a:extLst>
                <a:ext uri="{84589F7E-364E-4C9E-8A38-B11213B215E9}">
                  <a14:cameraTool cellRange="FIRMA81" spid="_x0000_s1221"/>
                </a:ext>
              </a:extLst>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142999" y="11418092"/>
              <a:ext cx="2714625" cy="1085850"/>
            </a:xfrm>
            <a:prstGeom prst="rect">
              <a:avLst/>
            </a:prstGeom>
            <a:ln>
              <a:noFill/>
            </a:ln>
          </xdr:spPr>
        </xdr:pic>
        <xdr:clientData/>
      </xdr:twoCellAnchor>
    </mc:Choice>
    <mc:Fallback/>
  </mc:AlternateContent>
  <xdr:twoCellAnchor editAs="oneCell">
    <xdr:from>
      <xdr:col>8</xdr:col>
      <xdr:colOff>105831</xdr:colOff>
      <xdr:row>30</xdr:row>
      <xdr:rowOff>423332</xdr:rowOff>
    </xdr:from>
    <xdr:to>
      <xdr:col>9</xdr:col>
      <xdr:colOff>1107459</xdr:colOff>
      <xdr:row>31</xdr:row>
      <xdr:rowOff>36779</xdr:rowOff>
    </xdr:to>
    <xdr:pic>
      <xdr:nvPicPr>
        <xdr:cNvPr id="16" name="Imagen 15">
          <a:extLst>
            <a:ext uri="{FF2B5EF4-FFF2-40B4-BE49-F238E27FC236}">
              <a16:creationId xmlns:a16="http://schemas.microsoft.com/office/drawing/2014/main" id="{94799C5E-CE86-4FE9-A573-5DF9BB233AE7}"/>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117414" y="11810999"/>
          <a:ext cx="2112878" cy="999863"/>
        </a:xfrm>
        <a:prstGeom prst="rect">
          <a:avLst/>
        </a:prstGeom>
      </xdr:spPr>
    </xdr:pic>
    <xdr:clientData/>
  </xdr:twoCellAnchor>
  <xdr:twoCellAnchor editAs="oneCell">
    <xdr:from>
      <xdr:col>4</xdr:col>
      <xdr:colOff>821530</xdr:colOff>
      <xdr:row>30</xdr:row>
      <xdr:rowOff>369093</xdr:rowOff>
    </xdr:from>
    <xdr:to>
      <xdr:col>6</xdr:col>
      <xdr:colOff>989628</xdr:colOff>
      <xdr:row>30</xdr:row>
      <xdr:rowOff>1373276</xdr:rowOff>
    </xdr:to>
    <xdr:pic>
      <xdr:nvPicPr>
        <xdr:cNvPr id="17" name="Imagen 16">
          <a:extLst>
            <a:ext uri="{FF2B5EF4-FFF2-40B4-BE49-F238E27FC236}">
              <a16:creationId xmlns:a16="http://schemas.microsoft.com/office/drawing/2014/main" id="{D9985E7D-A974-4C59-BAF8-3D8A9DB2B92E}"/>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643436" y="11537156"/>
          <a:ext cx="2120723" cy="10041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129540</xdr:colOff>
      <xdr:row>1</xdr:row>
      <xdr:rowOff>30480</xdr:rowOff>
    </xdr:from>
    <xdr:to>
      <xdr:col>1</xdr:col>
      <xdr:colOff>1112520</xdr:colOff>
      <xdr:row>3</xdr:row>
      <xdr:rowOff>152400</xdr:rowOff>
    </xdr:to>
    <xdr:pic>
      <xdr:nvPicPr>
        <xdr:cNvPr id="2" name="Picture 3" descr="UMV_CABEZOT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l="42989" t="17061" r="43323"/>
        <a:stretch>
          <a:fillRect/>
        </a:stretch>
      </xdr:blipFill>
      <xdr:spPr bwMode="auto">
        <a:xfrm>
          <a:off x="234315" y="116205"/>
          <a:ext cx="954405" cy="864870"/>
        </a:xfrm>
        <a:prstGeom prst="rect">
          <a:avLst/>
        </a:prstGeom>
        <a:noFill/>
        <a:ln w="9525">
          <a:noFill/>
          <a:miter lim="800000"/>
          <a:headEnd/>
          <a:tailEnd/>
        </a:ln>
      </xdr:spPr>
    </xdr:pic>
    <xdr:clientData/>
  </xdr:twoCellAnchor>
  <xdr:twoCellAnchor editAs="oneCell">
    <xdr:from>
      <xdr:col>8</xdr:col>
      <xdr:colOff>994832</xdr:colOff>
      <xdr:row>29</xdr:row>
      <xdr:rowOff>137583</xdr:rowOff>
    </xdr:from>
    <xdr:to>
      <xdr:col>11</xdr:col>
      <xdr:colOff>17377</xdr:colOff>
      <xdr:row>30</xdr:row>
      <xdr:rowOff>47363</xdr:rowOff>
    </xdr:to>
    <xdr:pic>
      <xdr:nvPicPr>
        <xdr:cNvPr id="3" name="Imagen 2">
          <a:extLst>
            <a:ext uri="{FF2B5EF4-FFF2-40B4-BE49-F238E27FC236}">
              <a16:creationId xmlns:a16="http://schemas.microsoft.com/office/drawing/2014/main" id="{CE42EABB-2C00-414A-8858-1AD892C892CD}"/>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626613" y="10900833"/>
          <a:ext cx="2094358" cy="993249"/>
        </a:xfrm>
        <a:prstGeom prst="rect">
          <a:avLst/>
        </a:prstGeom>
      </xdr:spPr>
    </xdr:pic>
    <xdr:clientData/>
  </xdr:twoCellAnchor>
  <xdr:twoCellAnchor editAs="oneCell">
    <xdr:from>
      <xdr:col>4</xdr:col>
      <xdr:colOff>867832</xdr:colOff>
      <xdr:row>29</xdr:row>
      <xdr:rowOff>233150</xdr:rowOff>
    </xdr:from>
    <xdr:to>
      <xdr:col>7</xdr:col>
      <xdr:colOff>433915</xdr:colOff>
      <xdr:row>30</xdr:row>
      <xdr:rowOff>72851</xdr:rowOff>
    </xdr:to>
    <xdr:pic>
      <xdr:nvPicPr>
        <xdr:cNvPr id="4" name="Imagen 3">
          <a:extLst>
            <a:ext uri="{FF2B5EF4-FFF2-40B4-BE49-F238E27FC236}">
              <a16:creationId xmlns:a16="http://schemas.microsoft.com/office/drawing/2014/main" id="{43B57DD7-A1E8-4ACB-B128-CEC4AEF2798D}"/>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646082" y="10911733"/>
          <a:ext cx="1968500" cy="92978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1047752</xdr:colOff>
          <xdr:row>29</xdr:row>
          <xdr:rowOff>10583</xdr:rowOff>
        </xdr:from>
        <xdr:to>
          <xdr:col>4</xdr:col>
          <xdr:colOff>99485</xdr:colOff>
          <xdr:row>30</xdr:row>
          <xdr:rowOff>6350</xdr:rowOff>
        </xdr:to>
        <xdr:pic>
          <xdr:nvPicPr>
            <xdr:cNvPr id="5" name="Imagen 4">
              <a:extLst>
                <a:ext uri="{FF2B5EF4-FFF2-40B4-BE49-F238E27FC236}">
                  <a16:creationId xmlns:a16="http://schemas.microsoft.com/office/drawing/2014/main" id="{9B077178-0A75-45E8-A4DB-592CB776B65B}"/>
                </a:ext>
              </a:extLst>
            </xdr:cNvPr>
            <xdr:cNvPicPr>
              <a:picLocks noChangeAspect="1"/>
              <a:extLst>
                <a:ext uri="{84589F7E-364E-4C9E-8A38-B11213B215E9}">
                  <a14:cameraTool cellRange="FIRMAGCR" spid="_x0000_s4211"/>
                </a:ext>
              </a:extLst>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153585" y="10689166"/>
              <a:ext cx="2724150" cy="1085850"/>
            </a:xfrm>
            <a:prstGeom prst="rect">
              <a:avLst/>
            </a:prstGeom>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66674</xdr:colOff>
      <xdr:row>0</xdr:row>
      <xdr:rowOff>38100</xdr:rowOff>
    </xdr:from>
    <xdr:to>
      <xdr:col>0</xdr:col>
      <xdr:colOff>786674</xdr:colOff>
      <xdr:row>3</xdr:row>
      <xdr:rowOff>148500</xdr:rowOff>
    </xdr:to>
    <xdr:pic>
      <xdr:nvPicPr>
        <xdr:cNvPr id="2" name="Imagen 2">
          <a:extLst>
            <a:ext uri="{FF2B5EF4-FFF2-40B4-BE49-F238E27FC236}">
              <a16:creationId xmlns:a16="http://schemas.microsoft.com/office/drawing/2014/main" id="{C32C4C6E-0C73-49AB-BFBE-C8265418E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4" y="38100"/>
          <a:ext cx="720000" cy="7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285750</xdr:colOff>
      <xdr:row>2</xdr:row>
      <xdr:rowOff>28574</xdr:rowOff>
    </xdr:from>
    <xdr:to>
      <xdr:col>2</xdr:col>
      <xdr:colOff>1314449</xdr:colOff>
      <xdr:row>3</xdr:row>
      <xdr:rowOff>28575</xdr:rowOff>
    </xdr:to>
    <xdr:pic>
      <xdr:nvPicPr>
        <xdr:cNvPr id="2" name="Imagen 1">
          <a:extLst>
            <a:ext uri="{FF2B5EF4-FFF2-40B4-BE49-F238E27FC236}">
              <a16:creationId xmlns:a16="http://schemas.microsoft.com/office/drawing/2014/main" id="{8A04FD1C-F2B6-46E2-AFD9-FF45C71EBB8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BEBA8EAE-BF5A-486C-A8C5-ECC9F3942E4B}">
              <a14:imgProps xmlns:a14="http://schemas.microsoft.com/office/drawing/2010/main">
                <a14:imgLayer>
                  <a14:imgEffect>
                    <a14:saturation sat="0"/>
                  </a14:imgEffect>
                </a14:imgLayer>
              </a14:imgProps>
            </a:ext>
            <a:ext uri="{28A0092B-C50C-407E-A947-70E740481C1C}">
              <a14:useLocalDpi xmlns:a14="http://schemas.microsoft.com/office/drawing/2010/main" val="0"/>
            </a:ext>
          </a:extLst>
        </a:blip>
        <a:stretch>
          <a:fillRect/>
        </a:stretch>
      </xdr:blipFill>
      <xdr:spPr>
        <a:xfrm>
          <a:off x="3181350" y="695324"/>
          <a:ext cx="1028699" cy="504826"/>
        </a:xfrm>
        <a:prstGeom prst="rect">
          <a:avLst/>
        </a:prstGeom>
        <a:ln>
          <a:noFill/>
        </a:ln>
      </xdr:spPr>
    </xdr:pic>
    <xdr:clientData/>
  </xdr:twoCellAnchor>
  <xdr:twoCellAnchor editAs="oneCell">
    <xdr:from>
      <xdr:col>2</xdr:col>
      <xdr:colOff>76200</xdr:colOff>
      <xdr:row>1</xdr:row>
      <xdr:rowOff>19050</xdr:rowOff>
    </xdr:from>
    <xdr:to>
      <xdr:col>2</xdr:col>
      <xdr:colOff>1438275</xdr:colOff>
      <xdr:row>2</xdr:row>
      <xdr:rowOff>25845</xdr:rowOff>
    </xdr:to>
    <xdr:pic>
      <xdr:nvPicPr>
        <xdr:cNvPr id="3" name="Imagen 2">
          <a:extLst>
            <a:ext uri="{FF2B5EF4-FFF2-40B4-BE49-F238E27FC236}">
              <a16:creationId xmlns:a16="http://schemas.microsoft.com/office/drawing/2014/main" id="{5D44BD1C-8FCB-43DF-BDD8-A913C1A13A36}"/>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BEBA8EAE-BF5A-486C-A8C5-ECC9F3942E4B}">
              <a14:imgProps xmlns:a14="http://schemas.microsoft.com/office/drawing/2010/main">
                <a14:imgLayer>
                  <a14:imgEffect>
                    <a14:saturation sat="0"/>
                  </a14:imgEffect>
                </a14:imgLayer>
              </a14:imgProps>
            </a:ext>
            <a:ext uri="{28A0092B-C50C-407E-A947-70E740481C1C}">
              <a14:useLocalDpi xmlns:a14="http://schemas.microsoft.com/office/drawing/2010/main" val="0"/>
            </a:ext>
          </a:extLst>
        </a:blip>
        <a:srcRect/>
        <a:stretch/>
      </xdr:blipFill>
      <xdr:spPr>
        <a:xfrm>
          <a:off x="2971800" y="180975"/>
          <a:ext cx="1362075" cy="511620"/>
        </a:xfrm>
        <a:prstGeom prst="rect">
          <a:avLst/>
        </a:prstGeom>
        <a:ln>
          <a:noFill/>
        </a:ln>
      </xdr:spPr>
    </xdr:pic>
    <xdr:clientData/>
  </xdr:twoCellAnchor>
  <xdr:twoCellAnchor editAs="oneCell">
    <xdr:from>
      <xdr:col>2</xdr:col>
      <xdr:colOff>86852</xdr:colOff>
      <xdr:row>6</xdr:row>
      <xdr:rowOff>78266</xdr:rowOff>
    </xdr:from>
    <xdr:to>
      <xdr:col>2</xdr:col>
      <xdr:colOff>1387552</xdr:colOff>
      <xdr:row>7</xdr:row>
      <xdr:rowOff>28575</xdr:rowOff>
    </xdr:to>
    <xdr:pic>
      <xdr:nvPicPr>
        <xdr:cNvPr id="4" name="Imagen 3">
          <a:extLst>
            <a:ext uri="{FF2B5EF4-FFF2-40B4-BE49-F238E27FC236}">
              <a16:creationId xmlns:a16="http://schemas.microsoft.com/office/drawing/2014/main" id="{65473F10-44B2-4757-919A-978A55210344}"/>
            </a:ext>
          </a:extLst>
        </xdr:cNvPr>
        <xdr:cNvPicPr>
          <a:picLocks noChangeAspect="1"/>
        </xdr:cNvPicPr>
      </xdr:nvPicPr>
      <xdr:blipFill>
        <a:blip xmlns:r="http://schemas.openxmlformats.org/officeDocument/2006/relationships" r:embed="rId3" cstate="print">
          <a:clrChange>
            <a:clrFrom>
              <a:srgbClr val="E4E4E4"/>
            </a:clrFrom>
            <a:clrTo>
              <a:srgbClr val="E4E4E4">
                <a:alpha val="0"/>
              </a:srgbClr>
            </a:clrTo>
          </a:clrChange>
          <a:extLst>
            <a:ext uri="{BEBA8EAE-BF5A-486C-A8C5-ECC9F3942E4B}">
              <a14:imgProps xmlns:a14="http://schemas.microsoft.com/office/drawing/2010/main">
                <a14:imgLayer>
                  <a14:imgEffect>
                    <a14:saturation sat="0"/>
                  </a14:imgEffect>
                </a14:imgLayer>
              </a14:imgProps>
            </a:ext>
            <a:ext uri="{28A0092B-C50C-407E-A947-70E740481C1C}">
              <a14:useLocalDpi xmlns:a14="http://schemas.microsoft.com/office/drawing/2010/main" val="0"/>
            </a:ext>
          </a:extLst>
        </a:blip>
        <a:stretch>
          <a:fillRect/>
        </a:stretch>
      </xdr:blipFill>
      <xdr:spPr>
        <a:xfrm>
          <a:off x="2982452" y="2764316"/>
          <a:ext cx="1300700" cy="455134"/>
        </a:xfrm>
        <a:prstGeom prst="rect">
          <a:avLst/>
        </a:prstGeom>
        <a:ln>
          <a:noFill/>
        </a:ln>
      </xdr:spPr>
    </xdr:pic>
    <xdr:clientData/>
  </xdr:twoCellAnchor>
  <xdr:twoCellAnchor editAs="oneCell">
    <xdr:from>
      <xdr:col>2</xdr:col>
      <xdr:colOff>142875</xdr:colOff>
      <xdr:row>5</xdr:row>
      <xdr:rowOff>19050</xdr:rowOff>
    </xdr:from>
    <xdr:to>
      <xdr:col>2</xdr:col>
      <xdr:colOff>1400175</xdr:colOff>
      <xdr:row>6</xdr:row>
      <xdr:rowOff>1</xdr:rowOff>
    </xdr:to>
    <xdr:pic>
      <xdr:nvPicPr>
        <xdr:cNvPr id="5" name="Imagen 4">
          <a:extLst>
            <a:ext uri="{FF2B5EF4-FFF2-40B4-BE49-F238E27FC236}">
              <a16:creationId xmlns:a16="http://schemas.microsoft.com/office/drawing/2014/main" id="{E8621AB0-55F5-42BE-B1C1-7E1ABE89E589}"/>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038475" y="2200275"/>
          <a:ext cx="1257300" cy="485776"/>
        </a:xfrm>
        <a:prstGeom prst="rect">
          <a:avLst/>
        </a:prstGeom>
        <a:ln>
          <a:noFill/>
        </a:ln>
      </xdr:spPr>
    </xdr:pic>
    <xdr:clientData/>
  </xdr:twoCellAnchor>
  <xdr:twoCellAnchor editAs="oneCell">
    <xdr:from>
      <xdr:col>2</xdr:col>
      <xdr:colOff>47625</xdr:colOff>
      <xdr:row>11</xdr:row>
      <xdr:rowOff>28575</xdr:rowOff>
    </xdr:from>
    <xdr:to>
      <xdr:col>2</xdr:col>
      <xdr:colOff>1466850</xdr:colOff>
      <xdr:row>11</xdr:row>
      <xdr:rowOff>495300</xdr:rowOff>
    </xdr:to>
    <xdr:pic>
      <xdr:nvPicPr>
        <xdr:cNvPr id="6" name="Imagen 6">
          <a:extLst>
            <a:ext uri="{FF2B5EF4-FFF2-40B4-BE49-F238E27FC236}">
              <a16:creationId xmlns:a16="http://schemas.microsoft.com/office/drawing/2014/main" id="{A3F070C7-E853-4E11-BCCE-D5E34FE5B0FA}"/>
            </a:ext>
          </a:extLst>
        </xdr:cNvPr>
        <xdr:cNvPicPr>
          <a:picLocks noChangeAspect="1"/>
        </xdr:cNvPicPr>
      </xdr:nvPicPr>
      <xdr:blipFill>
        <a:blip xmlns:r="http://schemas.openxmlformats.org/officeDocument/2006/relationships" r:embed="rId5" cstate="print">
          <a:clrChange>
            <a:clrFrom>
              <a:srgbClr val="FEFEFE"/>
            </a:clrFrom>
            <a:clrTo>
              <a:srgbClr val="FEFEFE">
                <a:alpha val="0"/>
              </a:srgbClr>
            </a:clrTo>
          </a:clrChange>
          <a:extLst>
            <a:ext uri="{BEBA8EAE-BF5A-486C-A8C5-ECC9F3942E4B}">
              <a14:imgProps xmlns:a14="http://schemas.microsoft.com/office/drawing/2010/main">
                <a14:imgLayer>
                  <a14:imgEffect>
                    <a14:saturation sat="0"/>
                  </a14:imgEffect>
                </a14:imgLayer>
              </a14:imgProps>
            </a:ext>
            <a:ext uri="{28A0092B-C50C-407E-A947-70E740481C1C}">
              <a14:useLocalDpi xmlns:a14="http://schemas.microsoft.com/office/drawing/2010/main" val="0"/>
            </a:ext>
          </a:extLst>
        </a:blip>
        <a:stretch>
          <a:fillRect/>
        </a:stretch>
      </xdr:blipFill>
      <xdr:spPr>
        <a:xfrm>
          <a:off x="2943225" y="5238750"/>
          <a:ext cx="1419225" cy="466725"/>
        </a:xfrm>
        <a:prstGeom prst="rect">
          <a:avLst/>
        </a:prstGeom>
        <a:ln>
          <a:noFill/>
        </a:ln>
      </xdr:spPr>
    </xdr:pic>
    <xdr:clientData/>
  </xdr:twoCellAnchor>
  <xdr:twoCellAnchor editAs="oneCell">
    <xdr:from>
      <xdr:col>2</xdr:col>
      <xdr:colOff>209551</xdr:colOff>
      <xdr:row>3</xdr:row>
      <xdr:rowOff>48102</xdr:rowOff>
    </xdr:from>
    <xdr:to>
      <xdr:col>2</xdr:col>
      <xdr:colOff>1247775</xdr:colOff>
      <xdr:row>4</xdr:row>
      <xdr:rowOff>9525</xdr:rowOff>
    </xdr:to>
    <xdr:pic>
      <xdr:nvPicPr>
        <xdr:cNvPr id="7" name="Imagen 7">
          <a:extLst>
            <a:ext uri="{FF2B5EF4-FFF2-40B4-BE49-F238E27FC236}">
              <a16:creationId xmlns:a16="http://schemas.microsoft.com/office/drawing/2014/main" id="{7E400902-85EF-49F4-BA8C-D76A1CCE64AB}"/>
            </a:ext>
          </a:extLst>
        </xdr:cNvPr>
        <xdr:cNvPicPr>
          <a:picLocks noChangeAspect="1"/>
        </xdr:cNvPicPr>
      </xdr:nvPicPr>
      <xdr:blipFill rotWithShape="1">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l="8469" t="20349" r="39447" b="15553"/>
        <a:stretch/>
      </xdr:blipFill>
      <xdr:spPr>
        <a:xfrm>
          <a:off x="3105151" y="1219677"/>
          <a:ext cx="1038224" cy="466248"/>
        </a:xfrm>
        <a:prstGeom prst="rect">
          <a:avLst/>
        </a:prstGeom>
        <a:ln>
          <a:noFill/>
        </a:ln>
      </xdr:spPr>
    </xdr:pic>
    <xdr:clientData/>
  </xdr:twoCellAnchor>
  <xdr:twoCellAnchor editAs="oneCell">
    <xdr:from>
      <xdr:col>2</xdr:col>
      <xdr:colOff>123825</xdr:colOff>
      <xdr:row>7</xdr:row>
      <xdr:rowOff>9526</xdr:rowOff>
    </xdr:from>
    <xdr:to>
      <xdr:col>2</xdr:col>
      <xdr:colOff>1419224</xdr:colOff>
      <xdr:row>7</xdr:row>
      <xdr:rowOff>495300</xdr:rowOff>
    </xdr:to>
    <xdr:pic>
      <xdr:nvPicPr>
        <xdr:cNvPr id="8" name="Imagen 29">
          <a:extLst>
            <a:ext uri="{FF2B5EF4-FFF2-40B4-BE49-F238E27FC236}">
              <a16:creationId xmlns:a16="http://schemas.microsoft.com/office/drawing/2014/main" id="{5C7BE61D-3207-47E4-BC45-FA9BF51BBC65}"/>
            </a:ext>
          </a:extLst>
        </xdr:cNvPr>
        <xdr:cNvPicPr>
          <a:picLocks noChangeAspect="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019425" y="3200401"/>
          <a:ext cx="1295399" cy="485774"/>
        </a:xfrm>
        <a:prstGeom prst="rect">
          <a:avLst/>
        </a:prstGeom>
      </xdr:spPr>
    </xdr:pic>
    <xdr:clientData/>
  </xdr:twoCellAnchor>
  <xdr:twoCellAnchor editAs="oneCell">
    <xdr:from>
      <xdr:col>2</xdr:col>
      <xdr:colOff>416662</xdr:colOff>
      <xdr:row>9</xdr:row>
      <xdr:rowOff>14606</xdr:rowOff>
    </xdr:from>
    <xdr:to>
      <xdr:col>2</xdr:col>
      <xdr:colOff>1171575</xdr:colOff>
      <xdr:row>9</xdr:row>
      <xdr:rowOff>495300</xdr:rowOff>
    </xdr:to>
    <xdr:pic>
      <xdr:nvPicPr>
        <xdr:cNvPr id="9" name="Imagen 30">
          <a:extLst>
            <a:ext uri="{FF2B5EF4-FFF2-40B4-BE49-F238E27FC236}">
              <a16:creationId xmlns:a16="http://schemas.microsoft.com/office/drawing/2014/main" id="{8BF5CDA0-A67B-411B-A33D-1B9B201CC49D}"/>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312262" y="4215131"/>
          <a:ext cx="754913" cy="480694"/>
        </a:xfrm>
        <a:prstGeom prst="rect">
          <a:avLst/>
        </a:prstGeom>
      </xdr:spPr>
    </xdr:pic>
    <xdr:clientData/>
  </xdr:twoCellAnchor>
  <xdr:twoCellAnchor editAs="oneCell">
    <xdr:from>
      <xdr:col>2</xdr:col>
      <xdr:colOff>133350</xdr:colOff>
      <xdr:row>4</xdr:row>
      <xdr:rowOff>28576</xdr:rowOff>
    </xdr:from>
    <xdr:to>
      <xdr:col>2</xdr:col>
      <xdr:colOff>1371600</xdr:colOff>
      <xdr:row>4</xdr:row>
      <xdr:rowOff>476250</xdr:rowOff>
    </xdr:to>
    <xdr:pic>
      <xdr:nvPicPr>
        <xdr:cNvPr id="10" name="Imagen 37">
          <a:extLst>
            <a:ext uri="{FF2B5EF4-FFF2-40B4-BE49-F238E27FC236}">
              <a16:creationId xmlns:a16="http://schemas.microsoft.com/office/drawing/2014/main" id="{AF3344DD-85C3-43BF-A668-BC3B5F2F3EFF}"/>
            </a:ext>
          </a:extLst>
        </xdr:cNvPr>
        <xdr:cNvPicPr>
          <a:picLocks noChangeAspect="1"/>
        </xdr:cNvPicPr>
      </xdr:nvPicPr>
      <xdr:blipFill>
        <a:blip xmlns:r="http://schemas.openxmlformats.org/officeDocument/2006/relationships" r:embed="rId9" cstate="print"/>
        <a:stretch>
          <a:fillRect/>
        </a:stretch>
      </xdr:blipFill>
      <xdr:spPr>
        <a:xfrm>
          <a:off x="3028950" y="1704976"/>
          <a:ext cx="1238250" cy="447674"/>
        </a:xfrm>
        <a:prstGeom prst="rect">
          <a:avLst/>
        </a:prstGeom>
      </xdr:spPr>
    </xdr:pic>
    <xdr:clientData/>
  </xdr:twoCellAnchor>
  <xdr:twoCellAnchor editAs="oneCell">
    <xdr:from>
      <xdr:col>2</xdr:col>
      <xdr:colOff>123826</xdr:colOff>
      <xdr:row>8</xdr:row>
      <xdr:rowOff>28575</xdr:rowOff>
    </xdr:from>
    <xdr:to>
      <xdr:col>2</xdr:col>
      <xdr:colOff>1333500</xdr:colOff>
      <xdr:row>8</xdr:row>
      <xdr:rowOff>495301</xdr:rowOff>
    </xdr:to>
    <xdr:pic>
      <xdr:nvPicPr>
        <xdr:cNvPr id="11" name="Imagen 38">
          <a:extLst>
            <a:ext uri="{FF2B5EF4-FFF2-40B4-BE49-F238E27FC236}">
              <a16:creationId xmlns:a16="http://schemas.microsoft.com/office/drawing/2014/main" id="{24CB297F-E94A-4ED8-8D5A-A774A1A5349F}"/>
            </a:ext>
          </a:extLst>
        </xdr:cNvPr>
        <xdr:cNvPicPr>
          <a:picLocks noChangeAspect="1"/>
        </xdr:cNvPicPr>
      </xdr:nvPicPr>
      <xdr:blipFill rotWithShape="1">
        <a:blip xmlns:r="http://schemas.openxmlformats.org/officeDocument/2006/relationships" r:embed="rId10" cstate="print"/>
        <a:srcRect l="10185" t="6024" r="10185" b="9638"/>
        <a:stretch/>
      </xdr:blipFill>
      <xdr:spPr>
        <a:xfrm>
          <a:off x="3019426" y="3724275"/>
          <a:ext cx="1209674" cy="466726"/>
        </a:xfrm>
        <a:prstGeom prst="rect">
          <a:avLst/>
        </a:prstGeom>
      </xdr:spPr>
    </xdr:pic>
    <xdr:clientData/>
  </xdr:twoCellAnchor>
  <xdr:twoCellAnchor editAs="oneCell">
    <xdr:from>
      <xdr:col>2</xdr:col>
      <xdr:colOff>123825</xdr:colOff>
      <xdr:row>10</xdr:row>
      <xdr:rowOff>28576</xdr:rowOff>
    </xdr:from>
    <xdr:to>
      <xdr:col>2</xdr:col>
      <xdr:colOff>1295400</xdr:colOff>
      <xdr:row>10</xdr:row>
      <xdr:rowOff>478956</xdr:rowOff>
    </xdr:to>
    <xdr:pic>
      <xdr:nvPicPr>
        <xdr:cNvPr id="12" name="Imagen 39">
          <a:extLst>
            <a:ext uri="{FF2B5EF4-FFF2-40B4-BE49-F238E27FC236}">
              <a16:creationId xmlns:a16="http://schemas.microsoft.com/office/drawing/2014/main" id="{58F3B9B2-5A97-41A9-B421-AC1927A4C159}"/>
            </a:ext>
          </a:extLst>
        </xdr:cNvPr>
        <xdr:cNvPicPr>
          <a:picLocks noChangeAspect="1"/>
        </xdr:cNvPicPr>
      </xdr:nvPicPr>
      <xdr:blipFill rotWithShape="1">
        <a:blip xmlns:r="http://schemas.openxmlformats.org/officeDocument/2006/relationships" r:embed="rId11" cstate="print"/>
        <a:srcRect l="4762" t="5883" r="11418" b="10283"/>
        <a:stretch/>
      </xdr:blipFill>
      <xdr:spPr>
        <a:xfrm>
          <a:off x="3019425" y="4733926"/>
          <a:ext cx="1171575" cy="450380"/>
        </a:xfrm>
        <a:prstGeom prst="rect">
          <a:avLst/>
        </a:prstGeom>
      </xdr:spPr>
    </xdr:pic>
    <xdr:clientData/>
  </xdr:twoCellAnchor>
  <xdr:twoCellAnchor editAs="oneCell">
    <xdr:from>
      <xdr:col>2</xdr:col>
      <xdr:colOff>123825</xdr:colOff>
      <xdr:row>23</xdr:row>
      <xdr:rowOff>466726</xdr:rowOff>
    </xdr:from>
    <xdr:to>
      <xdr:col>2</xdr:col>
      <xdr:colOff>1409700</xdr:colOff>
      <xdr:row>24</xdr:row>
      <xdr:rowOff>428625</xdr:rowOff>
    </xdr:to>
    <xdr:pic>
      <xdr:nvPicPr>
        <xdr:cNvPr id="13" name="Imagen 40">
          <a:extLst>
            <a:ext uri="{FF2B5EF4-FFF2-40B4-BE49-F238E27FC236}">
              <a16:creationId xmlns:a16="http://schemas.microsoft.com/office/drawing/2014/main" id="{34473E77-60EC-4C7D-9CD2-5B3CD77B7A7A}"/>
            </a:ext>
          </a:extLst>
        </xdr:cNvPr>
        <xdr:cNvPicPr>
          <a:picLocks noChangeAspect="1"/>
        </xdr:cNvPicPr>
      </xdr:nvPicPr>
      <xdr:blipFill rotWithShape="1">
        <a:blip xmlns:r="http://schemas.openxmlformats.org/officeDocument/2006/relationships" r:embed="rId12" cstate="print"/>
        <a:srcRect l="8876"/>
        <a:stretch/>
      </xdr:blipFill>
      <xdr:spPr>
        <a:xfrm>
          <a:off x="3019425" y="11734801"/>
          <a:ext cx="1285875" cy="466724"/>
        </a:xfrm>
        <a:prstGeom prst="rect">
          <a:avLst/>
        </a:prstGeom>
      </xdr:spPr>
    </xdr:pic>
    <xdr:clientData/>
  </xdr:twoCellAnchor>
  <xdr:twoCellAnchor editAs="oneCell">
    <xdr:from>
      <xdr:col>2</xdr:col>
      <xdr:colOff>161926</xdr:colOff>
      <xdr:row>13</xdr:row>
      <xdr:rowOff>28576</xdr:rowOff>
    </xdr:from>
    <xdr:to>
      <xdr:col>2</xdr:col>
      <xdr:colOff>1390650</xdr:colOff>
      <xdr:row>13</xdr:row>
      <xdr:rowOff>476250</xdr:rowOff>
    </xdr:to>
    <xdr:pic>
      <xdr:nvPicPr>
        <xdr:cNvPr id="14" name="Imagen 41">
          <a:extLst>
            <a:ext uri="{FF2B5EF4-FFF2-40B4-BE49-F238E27FC236}">
              <a16:creationId xmlns:a16="http://schemas.microsoft.com/office/drawing/2014/main" id="{B547F4E0-0953-458C-A520-BD40BC949BC2}"/>
            </a:ext>
          </a:extLst>
        </xdr:cNvPr>
        <xdr:cNvPicPr>
          <a:picLocks noChangeAspect="1"/>
        </xdr:cNvPicPr>
      </xdr:nvPicPr>
      <xdr:blipFill rotWithShape="1">
        <a:blip xmlns:r="http://schemas.openxmlformats.org/officeDocument/2006/relationships" r:embed="rId13" cstate="print"/>
        <a:srcRect l="16218" t="15816" r="15530" b="14873"/>
        <a:stretch/>
      </xdr:blipFill>
      <xdr:spPr>
        <a:xfrm>
          <a:off x="3057526" y="6248401"/>
          <a:ext cx="1228724" cy="447674"/>
        </a:xfrm>
        <a:prstGeom prst="rect">
          <a:avLst/>
        </a:prstGeom>
      </xdr:spPr>
    </xdr:pic>
    <xdr:clientData/>
  </xdr:twoCellAnchor>
  <xdr:twoCellAnchor editAs="oneCell">
    <xdr:from>
      <xdr:col>2</xdr:col>
      <xdr:colOff>66675</xdr:colOff>
      <xdr:row>16</xdr:row>
      <xdr:rowOff>28576</xdr:rowOff>
    </xdr:from>
    <xdr:to>
      <xdr:col>2</xdr:col>
      <xdr:colOff>1476375</xdr:colOff>
      <xdr:row>16</xdr:row>
      <xdr:rowOff>476250</xdr:rowOff>
    </xdr:to>
    <xdr:pic>
      <xdr:nvPicPr>
        <xdr:cNvPr id="15" name="Imagen 44">
          <a:extLst>
            <a:ext uri="{FF2B5EF4-FFF2-40B4-BE49-F238E27FC236}">
              <a16:creationId xmlns:a16="http://schemas.microsoft.com/office/drawing/2014/main" id="{506E6BD1-AAA4-41CD-9387-2F98097627ED}"/>
            </a:ext>
          </a:extLst>
        </xdr:cNvPr>
        <xdr:cNvPicPr>
          <a:picLocks noChangeAspect="1"/>
        </xdr:cNvPicPr>
      </xdr:nvPicPr>
      <xdr:blipFill rotWithShape="1">
        <a:blip xmlns:r="http://schemas.openxmlformats.org/officeDocument/2006/relationships" r:embed="rId14" cstate="print"/>
        <a:srcRect l="4495" t="11280" r="5044" b="20291"/>
        <a:stretch/>
      </xdr:blipFill>
      <xdr:spPr>
        <a:xfrm>
          <a:off x="2962275" y="7762876"/>
          <a:ext cx="1409700" cy="447674"/>
        </a:xfrm>
        <a:prstGeom prst="rect">
          <a:avLst/>
        </a:prstGeom>
      </xdr:spPr>
    </xdr:pic>
    <xdr:clientData/>
  </xdr:twoCellAnchor>
  <xdr:twoCellAnchor editAs="oneCell">
    <xdr:from>
      <xdr:col>2</xdr:col>
      <xdr:colOff>85725</xdr:colOff>
      <xdr:row>22</xdr:row>
      <xdr:rowOff>38100</xdr:rowOff>
    </xdr:from>
    <xdr:to>
      <xdr:col>2</xdr:col>
      <xdr:colOff>1400175</xdr:colOff>
      <xdr:row>22</xdr:row>
      <xdr:rowOff>485775</xdr:rowOff>
    </xdr:to>
    <xdr:pic>
      <xdr:nvPicPr>
        <xdr:cNvPr id="16" name="Imagen 45">
          <a:extLst>
            <a:ext uri="{FF2B5EF4-FFF2-40B4-BE49-F238E27FC236}">
              <a16:creationId xmlns:a16="http://schemas.microsoft.com/office/drawing/2014/main" id="{7AC41508-291B-493C-AA14-21E7203A6642}"/>
            </a:ext>
          </a:extLst>
        </xdr:cNvPr>
        <xdr:cNvPicPr>
          <a:picLocks noChangeAspect="1"/>
        </xdr:cNvPicPr>
      </xdr:nvPicPr>
      <xdr:blipFill>
        <a:blip xmlns:r="http://schemas.openxmlformats.org/officeDocument/2006/relationships" r:embed="rId15" cstate="print"/>
        <a:stretch>
          <a:fillRect/>
        </a:stretch>
      </xdr:blipFill>
      <xdr:spPr>
        <a:xfrm>
          <a:off x="2981325" y="10801350"/>
          <a:ext cx="1314450" cy="447675"/>
        </a:xfrm>
        <a:prstGeom prst="rect">
          <a:avLst/>
        </a:prstGeom>
      </xdr:spPr>
    </xdr:pic>
    <xdr:clientData/>
  </xdr:twoCellAnchor>
  <xdr:twoCellAnchor editAs="oneCell">
    <xdr:from>
      <xdr:col>2</xdr:col>
      <xdr:colOff>76199</xdr:colOff>
      <xdr:row>14</xdr:row>
      <xdr:rowOff>9525</xdr:rowOff>
    </xdr:from>
    <xdr:to>
      <xdr:col>2</xdr:col>
      <xdr:colOff>1438275</xdr:colOff>
      <xdr:row>14</xdr:row>
      <xdr:rowOff>495300</xdr:rowOff>
    </xdr:to>
    <xdr:pic>
      <xdr:nvPicPr>
        <xdr:cNvPr id="17" name="Imagen 46">
          <a:extLst>
            <a:ext uri="{FF2B5EF4-FFF2-40B4-BE49-F238E27FC236}">
              <a16:creationId xmlns:a16="http://schemas.microsoft.com/office/drawing/2014/main" id="{0FCA8B9B-807D-4604-B1C4-01C9186273B9}"/>
            </a:ext>
          </a:extLst>
        </xdr:cNvPr>
        <xdr:cNvPicPr>
          <a:picLocks noChangeAspect="1"/>
        </xdr:cNvPicPr>
      </xdr:nvPicPr>
      <xdr:blipFill rotWithShape="1">
        <a:blip xmlns:r="http://schemas.openxmlformats.org/officeDocument/2006/relationships" r:embed="rId16" cstate="print"/>
        <a:srcRect l="9888" r="5637"/>
        <a:stretch/>
      </xdr:blipFill>
      <xdr:spPr>
        <a:xfrm>
          <a:off x="2971799" y="6734175"/>
          <a:ext cx="1362076" cy="485775"/>
        </a:xfrm>
        <a:prstGeom prst="rect">
          <a:avLst/>
        </a:prstGeom>
      </xdr:spPr>
    </xdr:pic>
    <xdr:clientData/>
  </xdr:twoCellAnchor>
  <xdr:twoCellAnchor editAs="oneCell">
    <xdr:from>
      <xdr:col>2</xdr:col>
      <xdr:colOff>123825</xdr:colOff>
      <xdr:row>19</xdr:row>
      <xdr:rowOff>485777</xdr:rowOff>
    </xdr:from>
    <xdr:to>
      <xdr:col>2</xdr:col>
      <xdr:colOff>1371600</xdr:colOff>
      <xdr:row>20</xdr:row>
      <xdr:rowOff>454310</xdr:rowOff>
    </xdr:to>
    <xdr:pic>
      <xdr:nvPicPr>
        <xdr:cNvPr id="18" name="Imagen 47">
          <a:extLst>
            <a:ext uri="{FF2B5EF4-FFF2-40B4-BE49-F238E27FC236}">
              <a16:creationId xmlns:a16="http://schemas.microsoft.com/office/drawing/2014/main" id="{E5D12542-D4F3-4D58-BCB3-8F5CBD605025}"/>
            </a:ext>
          </a:extLst>
        </xdr:cNvPr>
        <xdr:cNvPicPr>
          <a:picLocks noChangeAspect="1"/>
        </xdr:cNvPicPr>
      </xdr:nvPicPr>
      <xdr:blipFill rotWithShape="1">
        <a:blip xmlns:r="http://schemas.openxmlformats.org/officeDocument/2006/relationships" r:embed="rId17" cstate="print"/>
        <a:srcRect l="4855" t="31347" r="13582" b="17154"/>
        <a:stretch/>
      </xdr:blipFill>
      <xdr:spPr>
        <a:xfrm>
          <a:off x="3019425" y="9734552"/>
          <a:ext cx="1247775" cy="473358"/>
        </a:xfrm>
        <a:prstGeom prst="rect">
          <a:avLst/>
        </a:prstGeom>
      </xdr:spPr>
    </xdr:pic>
    <xdr:clientData/>
  </xdr:twoCellAnchor>
  <xdr:twoCellAnchor editAs="oneCell">
    <xdr:from>
      <xdr:col>2</xdr:col>
      <xdr:colOff>85724</xdr:colOff>
      <xdr:row>12</xdr:row>
      <xdr:rowOff>38100</xdr:rowOff>
    </xdr:from>
    <xdr:to>
      <xdr:col>2</xdr:col>
      <xdr:colOff>1419225</xdr:colOff>
      <xdr:row>12</xdr:row>
      <xdr:rowOff>466725</xdr:rowOff>
    </xdr:to>
    <xdr:pic>
      <xdr:nvPicPr>
        <xdr:cNvPr id="19" name="Imagen 48">
          <a:extLst>
            <a:ext uri="{FF2B5EF4-FFF2-40B4-BE49-F238E27FC236}">
              <a16:creationId xmlns:a16="http://schemas.microsoft.com/office/drawing/2014/main" id="{04C6E126-976B-41FA-9B5E-C12FF276449B}"/>
            </a:ext>
          </a:extLst>
        </xdr:cNvPr>
        <xdr:cNvPicPr>
          <a:picLocks noChangeAspect="1"/>
        </xdr:cNvPicPr>
      </xdr:nvPicPr>
      <xdr:blipFill rotWithShape="1">
        <a:blip xmlns:r="http://schemas.openxmlformats.org/officeDocument/2006/relationships" r:embed="rId18" cstate="print"/>
        <a:srcRect l="13910" t="26171" r="17208" b="35506"/>
        <a:stretch/>
      </xdr:blipFill>
      <xdr:spPr>
        <a:xfrm>
          <a:off x="2981324" y="5753100"/>
          <a:ext cx="1333501" cy="428625"/>
        </a:xfrm>
        <a:prstGeom prst="rect">
          <a:avLst/>
        </a:prstGeom>
      </xdr:spPr>
    </xdr:pic>
    <xdr:clientData/>
  </xdr:twoCellAnchor>
  <xdr:twoCellAnchor editAs="oneCell">
    <xdr:from>
      <xdr:col>2</xdr:col>
      <xdr:colOff>180975</xdr:colOff>
      <xdr:row>19</xdr:row>
      <xdr:rowOff>19051</xdr:rowOff>
    </xdr:from>
    <xdr:to>
      <xdr:col>2</xdr:col>
      <xdr:colOff>1384968</xdr:colOff>
      <xdr:row>19</xdr:row>
      <xdr:rowOff>495300</xdr:rowOff>
    </xdr:to>
    <xdr:pic>
      <xdr:nvPicPr>
        <xdr:cNvPr id="20" name="Imagen 49">
          <a:extLst>
            <a:ext uri="{FF2B5EF4-FFF2-40B4-BE49-F238E27FC236}">
              <a16:creationId xmlns:a16="http://schemas.microsoft.com/office/drawing/2014/main" id="{47366DE5-CE68-4B52-8D0C-2FAA7266118C}"/>
            </a:ext>
          </a:extLst>
        </xdr:cNvPr>
        <xdr:cNvPicPr>
          <a:picLocks noChangeAspect="1"/>
        </xdr:cNvPicPr>
      </xdr:nvPicPr>
      <xdr:blipFill rotWithShape="1">
        <a:blip xmlns:r="http://schemas.openxmlformats.org/officeDocument/2006/relationships" r:embed="rId19" cstate="print"/>
        <a:srcRect l="13137" t="26490" r="8887" b="14584"/>
        <a:stretch/>
      </xdr:blipFill>
      <xdr:spPr>
        <a:xfrm>
          <a:off x="3076575" y="9267826"/>
          <a:ext cx="1203993" cy="476249"/>
        </a:xfrm>
        <a:prstGeom prst="rect">
          <a:avLst/>
        </a:prstGeom>
      </xdr:spPr>
    </xdr:pic>
    <xdr:clientData/>
  </xdr:twoCellAnchor>
  <xdr:oneCellAnchor>
    <xdr:from>
      <xdr:col>2</xdr:col>
      <xdr:colOff>207653</xdr:colOff>
      <xdr:row>29</xdr:row>
      <xdr:rowOff>19050</xdr:rowOff>
    </xdr:from>
    <xdr:ext cx="1268722" cy="458251"/>
    <xdr:pic>
      <xdr:nvPicPr>
        <xdr:cNvPr id="21" name="Imagen 50">
          <a:extLst>
            <a:ext uri="{FF2B5EF4-FFF2-40B4-BE49-F238E27FC236}">
              <a16:creationId xmlns:a16="http://schemas.microsoft.com/office/drawing/2014/main" id="{828B3106-B1C0-4FD6-B9C0-F6E461055D23}"/>
            </a:ext>
          </a:extLst>
        </xdr:cNvPr>
        <xdr:cNvPicPr>
          <a:picLocks noChangeAspect="1"/>
        </xdr:cNvPicPr>
      </xdr:nvPicPr>
      <xdr:blipFill>
        <a:blip xmlns:r="http://schemas.openxmlformats.org/officeDocument/2006/relationships" r:embed="rId5" cstate="print">
          <a:clrChange>
            <a:clrFrom>
              <a:srgbClr val="FEFEFE"/>
            </a:clrFrom>
            <a:clrTo>
              <a:srgbClr val="FEFEFE">
                <a:alpha val="0"/>
              </a:srgbClr>
            </a:clrTo>
          </a:clrChange>
          <a:extLst>
            <a:ext uri="{BEBA8EAE-BF5A-486C-A8C5-ECC9F3942E4B}">
              <a14:imgProps xmlns:a14="http://schemas.microsoft.com/office/drawing/2010/main">
                <a14:imgLayer>
                  <a14:imgEffect>
                    <a14:saturation sat="0"/>
                  </a14:imgEffect>
                </a14:imgLayer>
              </a14:imgProps>
            </a:ext>
            <a:ext uri="{28A0092B-C50C-407E-A947-70E740481C1C}">
              <a14:useLocalDpi xmlns:a14="http://schemas.microsoft.com/office/drawing/2010/main" val="0"/>
            </a:ext>
          </a:extLst>
        </a:blip>
        <a:stretch>
          <a:fillRect/>
        </a:stretch>
      </xdr:blipFill>
      <xdr:spPr>
        <a:xfrm>
          <a:off x="3103253" y="14316075"/>
          <a:ext cx="1268722" cy="458251"/>
        </a:xfrm>
        <a:prstGeom prst="rect">
          <a:avLst/>
        </a:prstGeom>
        <a:ln>
          <a:noFill/>
        </a:ln>
      </xdr:spPr>
    </xdr:pic>
    <xdr:clientData/>
  </xdr:oneCellAnchor>
  <xdr:twoCellAnchor editAs="oneCell">
    <xdr:from>
      <xdr:col>2</xdr:col>
      <xdr:colOff>85726</xdr:colOff>
      <xdr:row>27</xdr:row>
      <xdr:rowOff>38100</xdr:rowOff>
    </xdr:from>
    <xdr:to>
      <xdr:col>2</xdr:col>
      <xdr:colOff>1325562</xdr:colOff>
      <xdr:row>27</xdr:row>
      <xdr:rowOff>457200</xdr:rowOff>
    </xdr:to>
    <xdr:pic>
      <xdr:nvPicPr>
        <xdr:cNvPr id="22" name="Imagen 51">
          <a:extLst>
            <a:ext uri="{FF2B5EF4-FFF2-40B4-BE49-F238E27FC236}">
              <a16:creationId xmlns:a16="http://schemas.microsoft.com/office/drawing/2014/main" id="{C7BDE6FE-EE07-4175-902F-28B39D95FA38}"/>
            </a:ext>
          </a:extLst>
        </xdr:cNvPr>
        <xdr:cNvPicPr>
          <a:picLocks noChangeAspect="1"/>
        </xdr:cNvPicPr>
      </xdr:nvPicPr>
      <xdr:blipFill rotWithShape="1">
        <a:blip xmlns:r="http://schemas.openxmlformats.org/officeDocument/2006/relationships" r:embed="rId20" cstate="print"/>
        <a:srcRect l="21878" t="27011" r="22560" b="29918"/>
        <a:stretch/>
      </xdr:blipFill>
      <xdr:spPr>
        <a:xfrm>
          <a:off x="2981326" y="13325475"/>
          <a:ext cx="1239836" cy="419100"/>
        </a:xfrm>
        <a:prstGeom prst="rect">
          <a:avLst/>
        </a:prstGeom>
      </xdr:spPr>
    </xdr:pic>
    <xdr:clientData/>
  </xdr:twoCellAnchor>
  <xdr:twoCellAnchor editAs="oneCell">
    <xdr:from>
      <xdr:col>2</xdr:col>
      <xdr:colOff>85725</xdr:colOff>
      <xdr:row>25</xdr:row>
      <xdr:rowOff>9525</xdr:rowOff>
    </xdr:from>
    <xdr:to>
      <xdr:col>2</xdr:col>
      <xdr:colOff>1314450</xdr:colOff>
      <xdr:row>25</xdr:row>
      <xdr:rowOff>485775</xdr:rowOff>
    </xdr:to>
    <xdr:pic>
      <xdr:nvPicPr>
        <xdr:cNvPr id="23" name="Picture 2">
          <a:extLst>
            <a:ext uri="{FF2B5EF4-FFF2-40B4-BE49-F238E27FC236}">
              <a16:creationId xmlns:a16="http://schemas.microsoft.com/office/drawing/2014/main" id="{9B02B856-B6BE-45BB-A344-091929B0A210}"/>
            </a:ext>
          </a:extLst>
        </xdr:cNvPr>
        <xdr:cNvPicPr>
          <a:picLocks noChangeAspect="1" noChangeArrowheads="1"/>
        </xdr:cNvPicPr>
      </xdr:nvPicPr>
      <xdr:blipFill>
        <a:blip xmlns:r="http://schemas.openxmlformats.org/officeDocument/2006/relationships" r:embed="rId21" cstate="print"/>
        <a:srcRect/>
        <a:stretch>
          <a:fillRect/>
        </a:stretch>
      </xdr:blipFill>
      <xdr:spPr bwMode="auto">
        <a:xfrm>
          <a:off x="2981325" y="12287250"/>
          <a:ext cx="1228725" cy="476250"/>
        </a:xfrm>
        <a:prstGeom prst="rect">
          <a:avLst/>
        </a:prstGeom>
        <a:noFill/>
      </xdr:spPr>
    </xdr:pic>
    <xdr:clientData/>
  </xdr:twoCellAnchor>
  <xdr:twoCellAnchor editAs="oneCell">
    <xdr:from>
      <xdr:col>2</xdr:col>
      <xdr:colOff>38100</xdr:colOff>
      <xdr:row>30</xdr:row>
      <xdr:rowOff>57150</xdr:rowOff>
    </xdr:from>
    <xdr:to>
      <xdr:col>2</xdr:col>
      <xdr:colOff>1266825</xdr:colOff>
      <xdr:row>31</xdr:row>
      <xdr:rowOff>28575</xdr:rowOff>
    </xdr:to>
    <xdr:pic>
      <xdr:nvPicPr>
        <xdr:cNvPr id="24" name="Picture 2">
          <a:extLst>
            <a:ext uri="{FF2B5EF4-FFF2-40B4-BE49-F238E27FC236}">
              <a16:creationId xmlns:a16="http://schemas.microsoft.com/office/drawing/2014/main" id="{AAB6C559-4FF0-4D8F-A998-7B7CD4680BF8}"/>
            </a:ext>
          </a:extLst>
        </xdr:cNvPr>
        <xdr:cNvPicPr>
          <a:picLocks noChangeAspect="1" noChangeArrowheads="1"/>
        </xdr:cNvPicPr>
      </xdr:nvPicPr>
      <xdr:blipFill>
        <a:blip xmlns:r="http://schemas.openxmlformats.org/officeDocument/2006/relationships" r:embed="rId21" cstate="print"/>
        <a:srcRect/>
        <a:stretch>
          <a:fillRect/>
        </a:stretch>
      </xdr:blipFill>
      <xdr:spPr bwMode="auto">
        <a:xfrm>
          <a:off x="2933700" y="14859000"/>
          <a:ext cx="1228725" cy="476250"/>
        </a:xfrm>
        <a:prstGeom prst="rect">
          <a:avLst/>
        </a:prstGeom>
        <a:noFill/>
      </xdr:spPr>
    </xdr:pic>
    <xdr:clientData/>
  </xdr:twoCellAnchor>
  <xdr:twoCellAnchor editAs="oneCell">
    <xdr:from>
      <xdr:col>2</xdr:col>
      <xdr:colOff>171451</xdr:colOff>
      <xdr:row>18</xdr:row>
      <xdr:rowOff>38101</xdr:rowOff>
    </xdr:from>
    <xdr:to>
      <xdr:col>2</xdr:col>
      <xdr:colOff>1295401</xdr:colOff>
      <xdr:row>18</xdr:row>
      <xdr:rowOff>495300</xdr:rowOff>
    </xdr:to>
    <xdr:pic>
      <xdr:nvPicPr>
        <xdr:cNvPr id="25" name="Imagen 24">
          <a:extLst>
            <a:ext uri="{FF2B5EF4-FFF2-40B4-BE49-F238E27FC236}">
              <a16:creationId xmlns:a16="http://schemas.microsoft.com/office/drawing/2014/main" id="{84062DEB-C000-475C-BF6E-BD30D9995971}"/>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067051" y="8782051"/>
          <a:ext cx="1123950"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21</xdr:row>
      <xdr:rowOff>19050</xdr:rowOff>
    </xdr:from>
    <xdr:to>
      <xdr:col>2</xdr:col>
      <xdr:colOff>1266825</xdr:colOff>
      <xdr:row>21</xdr:row>
      <xdr:rowOff>495300</xdr:rowOff>
    </xdr:to>
    <xdr:pic>
      <xdr:nvPicPr>
        <xdr:cNvPr id="26" name="Imagen 25">
          <a:extLst>
            <a:ext uri="{FF2B5EF4-FFF2-40B4-BE49-F238E27FC236}">
              <a16:creationId xmlns:a16="http://schemas.microsoft.com/office/drawing/2014/main" id="{134C6C4B-5A9E-4967-9D78-5325914A01AC}"/>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038475" y="10277475"/>
          <a:ext cx="112395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133350</xdr:colOff>
      <xdr:row>28</xdr:row>
      <xdr:rowOff>51412</xdr:rowOff>
    </xdr:from>
    <xdr:to>
      <xdr:col>2</xdr:col>
      <xdr:colOff>1304925</xdr:colOff>
      <xdr:row>28</xdr:row>
      <xdr:rowOff>503104</xdr:rowOff>
    </xdr:to>
    <xdr:pic>
      <xdr:nvPicPr>
        <xdr:cNvPr id="27" name="Imagen 26">
          <a:extLst>
            <a:ext uri="{FF2B5EF4-FFF2-40B4-BE49-F238E27FC236}">
              <a16:creationId xmlns:a16="http://schemas.microsoft.com/office/drawing/2014/main" id="{1A532298-304A-46DD-898E-2656E853175E}"/>
            </a:ext>
          </a:extLst>
        </xdr:cNvPr>
        <xdr:cNvPicPr>
          <a:picLocks noChangeAspect="1"/>
        </xdr:cNvPicPr>
      </xdr:nvPicPr>
      <xdr:blipFill>
        <a:blip xmlns:r="http://schemas.openxmlformats.org/officeDocument/2006/relationships" r:embed="rId24"/>
        <a:stretch>
          <a:fillRect/>
        </a:stretch>
      </xdr:blipFill>
      <xdr:spPr>
        <a:xfrm>
          <a:off x="3028950" y="13843612"/>
          <a:ext cx="1171575" cy="451692"/>
        </a:xfrm>
        <a:prstGeom prst="rect">
          <a:avLst/>
        </a:prstGeom>
      </xdr:spPr>
    </xdr:pic>
    <xdr:clientData/>
  </xdr:twoCellAnchor>
  <xdr:twoCellAnchor editAs="oneCell">
    <xdr:from>
      <xdr:col>2</xdr:col>
      <xdr:colOff>104775</xdr:colOff>
      <xdr:row>33</xdr:row>
      <xdr:rowOff>123826</xdr:rowOff>
    </xdr:from>
    <xdr:to>
      <xdr:col>2</xdr:col>
      <xdr:colOff>1362075</xdr:colOff>
      <xdr:row>33</xdr:row>
      <xdr:rowOff>473870</xdr:rowOff>
    </xdr:to>
    <xdr:pic>
      <xdr:nvPicPr>
        <xdr:cNvPr id="28" name="Imagen 27">
          <a:extLst>
            <a:ext uri="{FF2B5EF4-FFF2-40B4-BE49-F238E27FC236}">
              <a16:creationId xmlns:a16="http://schemas.microsoft.com/office/drawing/2014/main" id="{17B64138-8B9D-40BF-866A-64B6B1A38F57}"/>
            </a:ext>
          </a:extLst>
        </xdr:cNvPr>
        <xdr:cNvPicPr>
          <a:picLocks noChangeAspect="1"/>
        </xdr:cNvPicPr>
      </xdr:nvPicPr>
      <xdr:blipFill>
        <a:blip xmlns:r="http://schemas.openxmlformats.org/officeDocument/2006/relationships" r:embed="rId25"/>
        <a:stretch>
          <a:fillRect/>
        </a:stretch>
      </xdr:blipFill>
      <xdr:spPr>
        <a:xfrm>
          <a:off x="3000375" y="16440151"/>
          <a:ext cx="1257300" cy="350044"/>
        </a:xfrm>
        <a:prstGeom prst="rect">
          <a:avLst/>
        </a:prstGeom>
      </xdr:spPr>
    </xdr:pic>
    <xdr:clientData/>
  </xdr:twoCellAnchor>
  <xdr:twoCellAnchor editAs="oneCell">
    <xdr:from>
      <xdr:col>2</xdr:col>
      <xdr:colOff>180975</xdr:colOff>
      <xdr:row>32</xdr:row>
      <xdr:rowOff>28575</xdr:rowOff>
    </xdr:from>
    <xdr:to>
      <xdr:col>2</xdr:col>
      <xdr:colOff>1075739</xdr:colOff>
      <xdr:row>32</xdr:row>
      <xdr:rowOff>438150</xdr:rowOff>
    </xdr:to>
    <xdr:pic>
      <xdr:nvPicPr>
        <xdr:cNvPr id="29" name="Imagen 28">
          <a:extLst>
            <a:ext uri="{FF2B5EF4-FFF2-40B4-BE49-F238E27FC236}">
              <a16:creationId xmlns:a16="http://schemas.microsoft.com/office/drawing/2014/main" id="{BFF1368E-2BF7-4DD8-88C9-A20D1074E6EC}"/>
            </a:ext>
          </a:extLst>
        </xdr:cNvPr>
        <xdr:cNvPicPr>
          <a:picLocks noChangeAspect="1"/>
        </xdr:cNvPicPr>
      </xdr:nvPicPr>
      <xdr:blipFill>
        <a:blip xmlns:r="http://schemas.openxmlformats.org/officeDocument/2006/relationships" r:embed="rId26"/>
        <a:stretch>
          <a:fillRect/>
        </a:stretch>
      </xdr:blipFill>
      <xdr:spPr>
        <a:xfrm>
          <a:off x="3076575" y="15840075"/>
          <a:ext cx="894764" cy="409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85725</xdr:rowOff>
    </xdr:from>
    <xdr:to>
      <xdr:col>1</xdr:col>
      <xdr:colOff>571500</xdr:colOff>
      <xdr:row>4</xdr:row>
      <xdr:rowOff>133350</xdr:rowOff>
    </xdr:to>
    <xdr:pic>
      <xdr:nvPicPr>
        <xdr:cNvPr id="2" name="Imagen 2">
          <a:extLst>
            <a:ext uri="{FF2B5EF4-FFF2-40B4-BE49-F238E27FC236}">
              <a16:creationId xmlns:a16="http://schemas.microsoft.com/office/drawing/2014/main" id="{D265F841-06D2-4E9E-9507-E9084F5BA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5725"/>
          <a:ext cx="1333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161925</xdr:colOff>
      <xdr:row>27</xdr:row>
      <xdr:rowOff>0</xdr:rowOff>
    </xdr:from>
    <xdr:to>
      <xdr:col>3</xdr:col>
      <xdr:colOff>619125</xdr:colOff>
      <xdr:row>27</xdr:row>
      <xdr:rowOff>0</xdr:rowOff>
    </xdr:to>
    <xdr:cxnSp macro="">
      <xdr:nvCxnSpPr>
        <xdr:cNvPr id="3" name="Conector recto 2">
          <a:extLst>
            <a:ext uri="{FF2B5EF4-FFF2-40B4-BE49-F238E27FC236}">
              <a16:creationId xmlns:a16="http://schemas.microsoft.com/office/drawing/2014/main" id="{FC7E34BA-361C-4356-BB51-9750093B2740}"/>
            </a:ext>
          </a:extLst>
        </xdr:cNvPr>
        <xdr:cNvCxnSpPr/>
      </xdr:nvCxnSpPr>
      <xdr:spPr>
        <a:xfrm>
          <a:off x="1800225" y="8591550"/>
          <a:ext cx="1276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180975</xdr:colOff>
      <xdr:row>27</xdr:row>
      <xdr:rowOff>0</xdr:rowOff>
    </xdr:from>
    <xdr:to>
      <xdr:col>9</xdr:col>
      <xdr:colOff>638175</xdr:colOff>
      <xdr:row>27</xdr:row>
      <xdr:rowOff>0</xdr:rowOff>
    </xdr:to>
    <xdr:cxnSp macro="">
      <xdr:nvCxnSpPr>
        <xdr:cNvPr id="5" name="Conector recto 4">
          <a:extLst>
            <a:ext uri="{FF2B5EF4-FFF2-40B4-BE49-F238E27FC236}">
              <a16:creationId xmlns:a16="http://schemas.microsoft.com/office/drawing/2014/main" id="{B8772814-6BEF-4900-98A6-AE7A5AD7EA4F}"/>
            </a:ext>
          </a:extLst>
        </xdr:cNvPr>
        <xdr:cNvCxnSpPr/>
      </xdr:nvCxnSpPr>
      <xdr:spPr>
        <a:xfrm>
          <a:off x="5095875" y="8591550"/>
          <a:ext cx="1276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123825</xdr:colOff>
      <xdr:row>27</xdr:row>
      <xdr:rowOff>0</xdr:rowOff>
    </xdr:from>
    <xdr:to>
      <xdr:col>7</xdr:col>
      <xdr:colOff>152400</xdr:colOff>
      <xdr:row>27</xdr:row>
      <xdr:rowOff>0</xdr:rowOff>
    </xdr:to>
    <xdr:cxnSp macro="">
      <xdr:nvCxnSpPr>
        <xdr:cNvPr id="6" name="Conector recto 5">
          <a:extLst>
            <a:ext uri="{FF2B5EF4-FFF2-40B4-BE49-F238E27FC236}">
              <a16:creationId xmlns:a16="http://schemas.microsoft.com/office/drawing/2014/main" id="{48BCBD96-F600-4A26-81C0-056FC2C84722}"/>
            </a:ext>
          </a:extLst>
        </xdr:cNvPr>
        <xdr:cNvCxnSpPr/>
      </xdr:nvCxnSpPr>
      <xdr:spPr>
        <a:xfrm>
          <a:off x="3286125" y="8782050"/>
          <a:ext cx="1285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iuBPMarco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MV-11\Users\CNSG\Nueva%20carpeta\Listo\CNSG\Nueva%20carpeta\Listo\Documents%20and%20Settings\DIANA%20PAO\Configuraci&#243;n%20local\Archivos%20temporales%20de%20Internet\Content.IE5\S1MFOXQ3\DATOS\Equipos\COSTO%20DE%20PROPIEDA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idor\disco%20duro\irina\CLAS-BO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206\Users\Users\sonia.gaviria\Desktop\CNS\formatos\Users\sonia.gaviria\Desktop\Nueva%20carpeta\Petreos\Concreto\Agregado%20Fino\Agregado%20fino%20(Mensu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206\Users\Users\sonia.gaviria\Desktop\Nueva%20carpeta\Petreos\Concreto\Agregado%20Fino\Agregado%20fino%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INDY.SASTOQUE\Documents\Laboratorio\9.%20Acreditacion\1.%20Control%20de%20documentos\2.%20Aprobaciones\5.%20Aprobacion\GLAB-FM-028%20V4%20Inf%20Caracterizaci&#243;n%20cemento%20asfaltic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idor\disco%20duro\Buesaco%20Mojarras\clasific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Program"/>
      <sheetName val="COSTOS"/>
      <sheetName val="EVA"/>
    </sheetNames>
    <sheetDataSet>
      <sheetData sheetId="0" refreshError="1">
        <row r="12">
          <cell r="D12">
            <v>3</v>
          </cell>
        </row>
        <row r="338">
          <cell r="C338" t="str">
            <v>Activos</v>
          </cell>
          <cell r="D338">
            <v>9750</v>
          </cell>
        </row>
        <row r="339">
          <cell r="C339" t="str">
            <v>Direcc.</v>
          </cell>
          <cell r="D339">
            <v>53970</v>
          </cell>
        </row>
        <row r="340">
          <cell r="C340" t="str">
            <v>Admon</v>
          </cell>
          <cell r="D340">
            <v>48583.5</v>
          </cell>
        </row>
        <row r="341">
          <cell r="C341" t="str">
            <v>Topog</v>
          </cell>
          <cell r="D341">
            <v>0</v>
          </cell>
        </row>
        <row r="342">
          <cell r="C342" t="str">
            <v>Taller</v>
          </cell>
          <cell r="D342">
            <v>2898</v>
          </cell>
        </row>
        <row r="343">
          <cell r="C343" t="str">
            <v>Operad.</v>
          </cell>
          <cell r="D343">
            <v>0</v>
          </cell>
        </row>
        <row r="344">
          <cell r="C344" t="str">
            <v>Vigilan.</v>
          </cell>
          <cell r="D344">
            <v>10836</v>
          </cell>
        </row>
        <row r="345">
          <cell r="C345" t="str">
            <v>Prestac</v>
          </cell>
          <cell r="D345">
            <v>66283.875</v>
          </cell>
        </row>
        <row r="346">
          <cell r="C346" t="str">
            <v>Honor</v>
          </cell>
          <cell r="D346">
            <v>6700</v>
          </cell>
        </row>
        <row r="347">
          <cell r="C347" t="str">
            <v>Impues</v>
          </cell>
          <cell r="D347">
            <v>98630.90675611388</v>
          </cell>
        </row>
        <row r="348">
          <cell r="C348" t="str">
            <v>Arrend</v>
          </cell>
          <cell r="D348">
            <v>11295</v>
          </cell>
        </row>
        <row r="349">
          <cell r="C349" t="str">
            <v>Segur</v>
          </cell>
          <cell r="D349">
            <v>30840.71727788596</v>
          </cell>
        </row>
        <row r="350">
          <cell r="C350" t="str">
            <v>Sevic</v>
          </cell>
          <cell r="D350">
            <v>7366.9087499999996</v>
          </cell>
        </row>
        <row r="351">
          <cell r="C351" t="str">
            <v>Legal</v>
          </cell>
          <cell r="D351">
            <v>1.1868038433000001</v>
          </cell>
        </row>
        <row r="352">
          <cell r="C352" t="str">
            <v>Manten</v>
          </cell>
          <cell r="D352">
            <v>1283.2009599999999</v>
          </cell>
        </row>
        <row r="353">
          <cell r="C353" t="str">
            <v>Adecu</v>
          </cell>
          <cell r="D353">
            <v>6090</v>
          </cell>
        </row>
        <row r="354">
          <cell r="C354" t="str">
            <v>Viaje</v>
          </cell>
          <cell r="D354">
            <v>3030</v>
          </cell>
        </row>
        <row r="355">
          <cell r="C355" t="str">
            <v>Divers</v>
          </cell>
          <cell r="D355">
            <v>132161.02532999997</v>
          </cell>
        </row>
        <row r="356">
          <cell r="C356" t="str">
            <v>Financ.</v>
          </cell>
          <cell r="D356">
            <v>360.00599999999997</v>
          </cell>
        </row>
        <row r="357">
          <cell r="C357" t="str">
            <v>Costos</v>
          </cell>
          <cell r="D357">
            <v>68623.484200000006</v>
          </cell>
        </row>
      </sheetData>
      <sheetData sheetId="1" refreshError="1">
        <row r="3">
          <cell r="B3">
            <v>3</v>
          </cell>
        </row>
        <row r="120">
          <cell r="B120">
            <v>608.87199999999996</v>
          </cell>
          <cell r="C120">
            <v>1834.31</v>
          </cell>
          <cell r="D120">
            <v>1512.259</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row>
      </sheetData>
      <sheetData sheetId="2" refreshError="1"/>
      <sheetData sheetId="3" refreshError="1">
        <row r="6">
          <cell r="D6">
            <v>1</v>
          </cell>
          <cell r="E6">
            <v>2</v>
          </cell>
          <cell r="F6">
            <v>3</v>
          </cell>
          <cell r="G6">
            <v>4</v>
          </cell>
          <cell r="H6">
            <v>5</v>
          </cell>
          <cell r="I6">
            <v>6</v>
          </cell>
          <cell r="J6">
            <v>7</v>
          </cell>
          <cell r="K6">
            <v>8</v>
          </cell>
          <cell r="L6">
            <v>9</v>
          </cell>
          <cell r="M6">
            <v>10</v>
          </cell>
          <cell r="N6">
            <v>11</v>
          </cell>
          <cell r="O6">
            <v>12</v>
          </cell>
          <cell r="P6">
            <v>13</v>
          </cell>
          <cell r="Q6">
            <v>14</v>
          </cell>
          <cell r="R6">
            <v>15</v>
          </cell>
          <cell r="S6">
            <v>16</v>
          </cell>
          <cell r="T6">
            <v>17</v>
          </cell>
          <cell r="U6">
            <v>18</v>
          </cell>
          <cell r="V6">
            <v>19</v>
          </cell>
          <cell r="W6">
            <v>20</v>
          </cell>
          <cell r="X6">
            <v>21</v>
          </cell>
          <cell r="Y6">
            <v>22</v>
          </cell>
          <cell r="Z6">
            <v>23</v>
          </cell>
          <cell r="AA6">
            <v>24</v>
          </cell>
          <cell r="AB6">
            <v>25</v>
          </cell>
          <cell r="AC6">
            <v>26</v>
          </cell>
          <cell r="AD6">
            <v>27</v>
          </cell>
        </row>
        <row r="39">
          <cell r="D39">
            <v>1730.192047133291</v>
          </cell>
          <cell r="E39">
            <v>0</v>
          </cell>
          <cell r="F39">
            <v>568.1776190974831</v>
          </cell>
          <cell r="G39">
            <v>1711.712623485239</v>
          </cell>
          <cell r="H39">
            <v>1411.1861246349654</v>
          </cell>
          <cell r="I39">
            <v>288.36534118888187</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-163.02452898987548</v>
          </cell>
        </row>
        <row r="56">
          <cell r="D56">
            <v>-767.6282221604198</v>
          </cell>
          <cell r="E56">
            <v>-974.18899821035302</v>
          </cell>
          <cell r="F56">
            <v>-1650.8315993601529</v>
          </cell>
          <cell r="G56">
            <v>-1128.6689947358216</v>
          </cell>
          <cell r="H56">
            <v>-362.41393413528147</v>
          </cell>
          <cell r="I56">
            <v>0</v>
          </cell>
          <cell r="J56">
            <v>0</v>
          </cell>
          <cell r="K56">
            <v>-0.16814699999999999</v>
          </cell>
          <cell r="L56">
            <v>0</v>
          </cell>
          <cell r="M56">
            <v>-0.61653900000000006</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-4.0400000000000001E-9</v>
          </cell>
        </row>
        <row r="58">
          <cell r="D58">
            <v>962.5638249728712</v>
          </cell>
          <cell r="E58">
            <v>-11.625173237481818</v>
          </cell>
          <cell r="F58">
            <v>-1094.2791535001516</v>
          </cell>
          <cell r="G58">
            <v>-511.23552475073416</v>
          </cell>
          <cell r="H58">
            <v>537.53666574894964</v>
          </cell>
          <cell r="I58">
            <v>825.90200693783152</v>
          </cell>
          <cell r="J58">
            <v>825.90200693783152</v>
          </cell>
          <cell r="K58">
            <v>825.73385993783154</v>
          </cell>
          <cell r="L58">
            <v>825.73385993783154</v>
          </cell>
          <cell r="M58">
            <v>825.11732093783155</v>
          </cell>
          <cell r="N58">
            <v>825.11732093783155</v>
          </cell>
          <cell r="O58">
            <v>825.11732093783155</v>
          </cell>
          <cell r="P58">
            <v>825.11732093783155</v>
          </cell>
          <cell r="Q58">
            <v>825.11732093783155</v>
          </cell>
          <cell r="R58">
            <v>825.11732093783155</v>
          </cell>
          <cell r="S58">
            <v>825.11732093783155</v>
          </cell>
          <cell r="T58">
            <v>825.11732093783155</v>
          </cell>
          <cell r="U58">
            <v>825.11732093783155</v>
          </cell>
          <cell r="V58">
            <v>825.11732093783155</v>
          </cell>
          <cell r="W58">
            <v>825.11732093783155</v>
          </cell>
          <cell r="X58">
            <v>825.11732093783155</v>
          </cell>
          <cell r="Y58">
            <v>825.11732093783155</v>
          </cell>
          <cell r="Z58">
            <v>825.11732093783155</v>
          </cell>
          <cell r="AA58">
            <v>825.11732093783155</v>
          </cell>
          <cell r="AB58">
            <v>825.11732093783155</v>
          </cell>
          <cell r="AC58">
            <v>825.11732093783155</v>
          </cell>
          <cell r="AD58">
            <v>662.09279194391604</v>
          </cell>
        </row>
        <row r="61">
          <cell r="D61">
            <v>962.5638249728712</v>
          </cell>
          <cell r="E61">
            <v>254.53053020849541</v>
          </cell>
          <cell r="F61">
            <v>-292.44877143628497</v>
          </cell>
          <cell r="G61">
            <v>149.81697550795735</v>
          </cell>
          <cell r="H61">
            <v>681.71933634339052</v>
          </cell>
          <cell r="I61">
            <v>825.90200693783152</v>
          </cell>
          <cell r="J61">
            <v>825.90200693783152</v>
          </cell>
          <cell r="K61">
            <v>825.73385993783154</v>
          </cell>
          <cell r="L61">
            <v>825.73385993783154</v>
          </cell>
          <cell r="M61">
            <v>825.11732093783155</v>
          </cell>
          <cell r="N61">
            <v>825.11732093783155</v>
          </cell>
          <cell r="O61">
            <v>825.11732093783155</v>
          </cell>
          <cell r="P61">
            <v>825.11732093783155</v>
          </cell>
          <cell r="Q61">
            <v>825.11732093783155</v>
          </cell>
          <cell r="R61">
            <v>825.11732093783155</v>
          </cell>
          <cell r="S61">
            <v>825.11732093783155</v>
          </cell>
          <cell r="T61">
            <v>825.11732093783155</v>
          </cell>
          <cell r="U61">
            <v>825.11732093783155</v>
          </cell>
          <cell r="V61">
            <v>825.11732093783155</v>
          </cell>
          <cell r="W61">
            <v>825.11732093783155</v>
          </cell>
          <cell r="X61">
            <v>825.11732093783155</v>
          </cell>
          <cell r="Y61">
            <v>825.11732093783155</v>
          </cell>
          <cell r="Z61">
            <v>825.11732093783155</v>
          </cell>
          <cell r="AA61">
            <v>825.11732093783155</v>
          </cell>
          <cell r="AB61">
            <v>825.11732093783155</v>
          </cell>
          <cell r="AC61">
            <v>825.11732093783155</v>
          </cell>
          <cell r="AD61">
            <v>662.09279194391604</v>
          </cell>
        </row>
        <row r="95">
          <cell r="F95">
            <v>412.9</v>
          </cell>
          <cell r="G95">
            <v>367</v>
          </cell>
          <cell r="H95">
            <v>321.10000000000002</v>
          </cell>
          <cell r="I95">
            <v>232</v>
          </cell>
          <cell r="K95">
            <v>3.0149999999999997</v>
          </cell>
        </row>
        <row r="96">
          <cell r="F96">
            <v>404.6</v>
          </cell>
          <cell r="G96">
            <v>358.70000000000005</v>
          </cell>
          <cell r="H96">
            <v>312.8</v>
          </cell>
          <cell r="I96">
            <v>223.7</v>
          </cell>
        </row>
        <row r="97">
          <cell r="F97">
            <v>396.3</v>
          </cell>
          <cell r="G97">
            <v>350.4</v>
          </cell>
          <cell r="H97">
            <v>304.5</v>
          </cell>
          <cell r="I97">
            <v>215.3</v>
          </cell>
        </row>
        <row r="98">
          <cell r="H98">
            <v>5339</v>
          </cell>
          <cell r="I98">
            <v>7.0000000000000007E-2</v>
          </cell>
        </row>
        <row r="99">
          <cell r="F99" t="str">
            <v>Localizacion Dato</v>
          </cell>
          <cell r="H99">
            <v>404.642</v>
          </cell>
          <cell r="I99">
            <v>404.642</v>
          </cell>
        </row>
        <row r="103">
          <cell r="F103">
            <v>30</v>
          </cell>
          <cell r="G103">
            <v>45</v>
          </cell>
          <cell r="H103">
            <v>60</v>
          </cell>
          <cell r="I103">
            <v>90</v>
          </cell>
        </row>
        <row r="104">
          <cell r="F104">
            <v>146.9</v>
          </cell>
          <cell r="G104">
            <v>119.85</v>
          </cell>
          <cell r="H104">
            <v>92.8</v>
          </cell>
          <cell r="I104">
            <v>40.4</v>
          </cell>
        </row>
        <row r="105">
          <cell r="F105">
            <v>412.9</v>
          </cell>
          <cell r="G105">
            <v>367</v>
          </cell>
          <cell r="H105">
            <v>321.10000000000002</v>
          </cell>
          <cell r="I105">
            <v>232</v>
          </cell>
        </row>
        <row r="106">
          <cell r="F106">
            <v>487.4</v>
          </cell>
          <cell r="G106">
            <v>457.25</v>
          </cell>
          <cell r="H106">
            <v>427.1</v>
          </cell>
          <cell r="I106">
            <v>368.5</v>
          </cell>
        </row>
        <row r="109">
          <cell r="G109">
            <v>0</v>
          </cell>
          <cell r="H109">
            <v>3752.1</v>
          </cell>
        </row>
        <row r="110">
          <cell r="G110">
            <v>7.0000000000000007E-2</v>
          </cell>
          <cell r="H110">
            <v>5339</v>
          </cell>
        </row>
        <row r="111">
          <cell r="G111">
            <v>0.1</v>
          </cell>
          <cell r="H111">
            <v>4193.5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
      <sheetName val="Recipiente"/>
      <sheetName val="Guia rec."/>
      <sheetName val="MEZCLAS"/>
      <sheetName val="Módulo1"/>
      <sheetName val="Módulo11"/>
      <sheetName val="2-6"/>
      <sheetName val="LIMITE"/>
      <sheetName val="Hoja1"/>
      <sheetName val="CLAS-BOG"/>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Gradacion "/>
      <sheetName val="Desgaste"/>
      <sheetName val="Microdeval "/>
      <sheetName val="10% De Finos"/>
      <sheetName val=" HUMEDAD"/>
      <sheetName val="Solidez"/>
      <sheetName val="LIMITES"/>
      <sheetName val="EQUIVALENTE"/>
      <sheetName val="TERRONES DE ARCILLA"/>
      <sheetName val="Lavado tamiz N°200"/>
      <sheetName val="INV 222-13"/>
      <sheetName val="GRAVEDAD"/>
      <sheetName val="COLORIMETRIA"/>
      <sheetName val="CF - IF "/>
      <sheetName val="ANGULARIDAD"/>
      <sheetName val="PROCTOR"/>
      <sheetName val=" CBR 1"/>
      <sheetName val=" CBR (2)"/>
      <sheetName val="firmas"/>
      <sheetName val="Hoja1"/>
    </sheetNames>
    <sheetDataSet>
      <sheetData sheetId="0">
        <row r="48">
          <cell r="G48" t="str">
            <v>--</v>
          </cell>
          <cell r="P48" t="str">
            <v>--</v>
          </cell>
          <cell r="V48"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CHAPARRO CARLOS</v>
          </cell>
          <cell r="C2">
            <v>2</v>
          </cell>
        </row>
        <row r="3">
          <cell r="A3" t="str">
            <v>CORDOBA ALEXANDER</v>
          </cell>
          <cell r="C3">
            <v>3</v>
          </cell>
        </row>
        <row r="4">
          <cell r="A4" t="str">
            <v>CRISTANCHO VICTOR</v>
          </cell>
          <cell r="C4">
            <v>7</v>
          </cell>
        </row>
        <row r="5">
          <cell r="A5" t="str">
            <v>DIAZ CESAR</v>
          </cell>
        </row>
        <row r="6">
          <cell r="A6" t="str">
            <v>FLOREZ KAREN</v>
          </cell>
          <cell r="C6">
            <v>6</v>
          </cell>
        </row>
        <row r="7">
          <cell r="A7" t="str">
            <v>GALVIS DAVID</v>
          </cell>
          <cell r="C7">
            <v>4</v>
          </cell>
        </row>
        <row r="8">
          <cell r="A8" t="str">
            <v>MANCILLA EDGAR</v>
          </cell>
          <cell r="C8">
            <v>8</v>
          </cell>
        </row>
        <row r="9">
          <cell r="A9" t="str">
            <v>OSPINA JUAN GABRIEL</v>
          </cell>
        </row>
        <row r="10">
          <cell r="A10" t="str">
            <v>SUAREZ  WILLIAM</v>
          </cell>
          <cell r="C10">
            <v>9</v>
          </cell>
        </row>
        <row r="11">
          <cell r="A11" t="str">
            <v>YARA FABIAN</v>
          </cell>
        </row>
        <row r="12">
          <cell r="A12" t="str">
            <v>RINCON SATURNINO</v>
          </cell>
          <cell r="C12">
            <v>1</v>
          </cell>
        </row>
        <row r="13">
          <cell r="A13" t="str">
            <v>ACHIARDI LEONARDO</v>
          </cell>
        </row>
        <row r="14">
          <cell r="A14" t="str">
            <v>ALBARRACIN JAIRO</v>
          </cell>
        </row>
        <row r="15">
          <cell r="A15" t="str">
            <v>ALMONACID JIMMY</v>
          </cell>
        </row>
        <row r="16">
          <cell r="A16" t="str">
            <v>CANO LUIS EDUARDO</v>
          </cell>
        </row>
        <row r="17">
          <cell r="A17" t="str">
            <v>GALVIS DANIEL</v>
          </cell>
        </row>
        <row r="18">
          <cell r="A18" t="str">
            <v>GOMEZ LUIS CARLOS</v>
          </cell>
        </row>
        <row r="19">
          <cell r="A19" t="str">
            <v>FAJARDO HUGO</v>
          </cell>
        </row>
        <row r="20">
          <cell r="A20" t="str">
            <v>PATIÑO MARLON</v>
          </cell>
        </row>
        <row r="21">
          <cell r="A21" t="str">
            <v>PRIETO YULY PAOLA</v>
          </cell>
        </row>
        <row r="22">
          <cell r="A22" t="str">
            <v>SASTOQUE CINDY</v>
          </cell>
        </row>
        <row r="23">
          <cell r="A23" t="str">
            <v>TEUTA DIEGO</v>
          </cell>
        </row>
        <row r="24">
          <cell r="A24" t="str">
            <v>VARGAS RODOLFO</v>
          </cell>
        </row>
        <row r="25">
          <cell r="A25" t="str">
            <v>VILLANUEVA BRAYAN</v>
          </cell>
        </row>
        <row r="26">
          <cell r="A26" t="str">
            <v>--</v>
          </cell>
        </row>
        <row r="28">
          <cell r="A28" t="str">
            <v>ARIAS JENNIFER</v>
          </cell>
        </row>
        <row r="29">
          <cell r="A29" t="str">
            <v>ARIAS JEIMY</v>
          </cell>
        </row>
        <row r="30">
          <cell r="A30" t="str">
            <v>RINCON SATURNINO</v>
          </cell>
          <cell r="C30">
            <v>1</v>
          </cell>
        </row>
        <row r="31">
          <cell r="A31" t="str">
            <v>--</v>
          </cell>
        </row>
        <row r="33">
          <cell r="A33" t="str">
            <v>GAVIRIA SONIA</v>
          </cell>
        </row>
        <row r="34">
          <cell r="A34" t="str">
            <v>RIVERA MERCY</v>
          </cell>
        </row>
        <row r="35">
          <cell r="A35" t="str">
            <v>--</v>
          </cell>
        </row>
      </sheetData>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Gradacion "/>
      <sheetName val="Desgaste"/>
      <sheetName val="Microdeval "/>
      <sheetName val="10% De Finos"/>
      <sheetName val=" HUMEDAD"/>
      <sheetName val="Solidez"/>
      <sheetName val="LIMITES"/>
      <sheetName val="EQUIVALENTE"/>
      <sheetName val="TERRONES DE ARCILLA"/>
      <sheetName val="Lavado tamiz N°200"/>
      <sheetName val="INV 222-13"/>
      <sheetName val="GRAVEDAD"/>
      <sheetName val="COLORIMETRIA"/>
      <sheetName val="CF - IF "/>
      <sheetName val="ANGULARIDAD"/>
      <sheetName val="PROCTOR"/>
      <sheetName val=" CBR 1"/>
      <sheetName val=" CBR (2)"/>
      <sheetName val="firmas"/>
      <sheetName val="Hoja1"/>
    </sheetNames>
    <sheetDataSet>
      <sheetData sheetId="0">
        <row r="48">
          <cell r="G48" t="str">
            <v>--</v>
          </cell>
          <cell r="P48" t="str">
            <v>--</v>
          </cell>
          <cell r="V48"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CHAPARRO CARLOS</v>
          </cell>
          <cell r="C2">
            <v>2</v>
          </cell>
        </row>
        <row r="3">
          <cell r="A3" t="str">
            <v>CORDOBA ALEXANDER</v>
          </cell>
          <cell r="C3">
            <v>3</v>
          </cell>
        </row>
        <row r="4">
          <cell r="A4" t="str">
            <v>CRISTANCHO VICTOR</v>
          </cell>
          <cell r="C4">
            <v>7</v>
          </cell>
        </row>
        <row r="5">
          <cell r="A5" t="str">
            <v>DIAZ CESAR</v>
          </cell>
        </row>
        <row r="6">
          <cell r="A6" t="str">
            <v>FLOREZ KAREN</v>
          </cell>
          <cell r="C6">
            <v>6</v>
          </cell>
        </row>
        <row r="7">
          <cell r="A7" t="str">
            <v>GALVIS DAVID</v>
          </cell>
          <cell r="C7">
            <v>4</v>
          </cell>
        </row>
        <row r="8">
          <cell r="A8" t="str">
            <v>MANCILLA EDGAR</v>
          </cell>
          <cell r="C8">
            <v>8</v>
          </cell>
        </row>
        <row r="9">
          <cell r="A9" t="str">
            <v>OSPINA JUAN GABRIEL</v>
          </cell>
        </row>
        <row r="10">
          <cell r="A10" t="str">
            <v>SUAREZ  WILLIAM</v>
          </cell>
          <cell r="C10">
            <v>9</v>
          </cell>
        </row>
        <row r="11">
          <cell r="A11" t="str">
            <v>YARA FABIAN</v>
          </cell>
        </row>
        <row r="12">
          <cell r="A12" t="str">
            <v>RINCON SATURNINO</v>
          </cell>
          <cell r="C12">
            <v>1</v>
          </cell>
        </row>
        <row r="13">
          <cell r="A13" t="str">
            <v>ACHIARDI LEONARDO</v>
          </cell>
        </row>
        <row r="14">
          <cell r="A14" t="str">
            <v>ALBARRACIN JAIRO</v>
          </cell>
        </row>
        <row r="15">
          <cell r="A15" t="str">
            <v>ALMONACID JIMMY</v>
          </cell>
        </row>
        <row r="16">
          <cell r="A16" t="str">
            <v>CANO LUIS EDUARDO</v>
          </cell>
        </row>
        <row r="17">
          <cell r="A17" t="str">
            <v>GALVIS DANIEL</v>
          </cell>
        </row>
        <row r="18">
          <cell r="A18" t="str">
            <v>GOMEZ LUIS CARLOS</v>
          </cell>
        </row>
        <row r="19">
          <cell r="A19" t="str">
            <v>FAJARDO HUGO</v>
          </cell>
        </row>
        <row r="20">
          <cell r="A20" t="str">
            <v>PATIÑO MARLON</v>
          </cell>
        </row>
        <row r="21">
          <cell r="A21" t="str">
            <v>PRIETO YULY PAOLA</v>
          </cell>
        </row>
        <row r="22">
          <cell r="A22" t="str">
            <v>SASTOQUE CINDY</v>
          </cell>
        </row>
        <row r="23">
          <cell r="A23" t="str">
            <v>TEUTA DIEGO</v>
          </cell>
        </row>
        <row r="24">
          <cell r="A24" t="str">
            <v>VARGAS RODOLFO</v>
          </cell>
        </row>
        <row r="25">
          <cell r="A25" t="str">
            <v>VILLANUEVA BRAYAN</v>
          </cell>
        </row>
        <row r="26">
          <cell r="A26" t="str">
            <v>--</v>
          </cell>
        </row>
        <row r="28">
          <cell r="A28" t="str">
            <v>ARIAS JENNIFER</v>
          </cell>
        </row>
        <row r="29">
          <cell r="A29" t="str">
            <v>ARIAS JEIMY</v>
          </cell>
        </row>
        <row r="30">
          <cell r="A30" t="str">
            <v>RINCON SATURNINO</v>
          </cell>
          <cell r="C30">
            <v>1</v>
          </cell>
        </row>
        <row r="31">
          <cell r="A31" t="str">
            <v>--</v>
          </cell>
        </row>
        <row r="33">
          <cell r="A33" t="str">
            <v>GAVIRIA SONIA</v>
          </cell>
        </row>
        <row r="34">
          <cell r="A34" t="str">
            <v>RIVERA MERCY</v>
          </cell>
        </row>
        <row r="35">
          <cell r="A35" t="str">
            <v>--</v>
          </cell>
        </row>
      </sheetData>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FALTO SOLIDO "/>
      <sheetName val="firmas "/>
      <sheetName val="CA 60-70"/>
      <sheetName val="CA 80-100"/>
      <sheetName val="CA GCR"/>
      <sheetName val="ASFALTO MODIFICADO "/>
      <sheetName val="SELLO DE FISURAS"/>
    </sheetNames>
    <sheetDataSet>
      <sheetData sheetId="0">
        <row r="28">
          <cell r="C28" t="str">
            <v>--</v>
          </cell>
          <cell r="D28">
            <v>0</v>
          </cell>
          <cell r="E28" t="str">
            <v>--</v>
          </cell>
          <cell r="F28">
            <v>0</v>
          </cell>
          <cell r="G28" t="str">
            <v>--</v>
          </cell>
          <cell r="H28">
            <v>0</v>
          </cell>
        </row>
      </sheetData>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ifica"/>
      <sheetName val="MEZCLAS"/>
      <sheetName val="Módulo1"/>
      <sheetName val="Módulo11"/>
      <sheetName val="#¡REF"/>
      <sheetName val="Base Muestras"/>
      <sheetName val="#REF"/>
      <sheetName val="clasifica.xls"/>
    </sheetNames>
    <definedNames>
      <definedName name="Clasificacion"/>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T32"/>
  <sheetViews>
    <sheetView view="pageBreakPreview" zoomScaleNormal="100" zoomScaleSheetLayoutView="100" zoomScalePageLayoutView="80" workbookViewId="0">
      <selection activeCell="D35" sqref="D35"/>
    </sheetView>
  </sheetViews>
  <sheetFormatPr baseColWidth="10" defaultRowHeight="15" x14ac:dyDescent="0.25"/>
  <cols>
    <col min="1" max="8" width="12.28515625" style="9" customWidth="1"/>
    <col min="9" max="14" width="11.42578125" style="9"/>
    <col min="15" max="18" width="0" style="9" hidden="1" customWidth="1"/>
    <col min="19" max="256" width="11.42578125" style="9"/>
    <col min="257" max="264" width="12.28515625" style="9" customWidth="1"/>
    <col min="265" max="512" width="11.42578125" style="9"/>
    <col min="513" max="520" width="12.28515625" style="9" customWidth="1"/>
    <col min="521" max="768" width="11.42578125" style="9"/>
    <col min="769" max="776" width="12.28515625" style="9" customWidth="1"/>
    <col min="777" max="1024" width="11.42578125" style="9"/>
    <col min="1025" max="1032" width="12.28515625" style="9" customWidth="1"/>
    <col min="1033" max="1280" width="11.42578125" style="9"/>
    <col min="1281" max="1288" width="12.28515625" style="9" customWidth="1"/>
    <col min="1289" max="1536" width="11.42578125" style="9"/>
    <col min="1537" max="1544" width="12.28515625" style="9" customWidth="1"/>
    <col min="1545" max="1792" width="11.42578125" style="9"/>
    <col min="1793" max="1800" width="12.28515625" style="9" customWidth="1"/>
    <col min="1801" max="2048" width="11.42578125" style="9"/>
    <col min="2049" max="2056" width="12.28515625" style="9" customWidth="1"/>
    <col min="2057" max="2304" width="11.42578125" style="9"/>
    <col min="2305" max="2312" width="12.28515625" style="9" customWidth="1"/>
    <col min="2313" max="2560" width="11.42578125" style="9"/>
    <col min="2561" max="2568" width="12.28515625" style="9" customWidth="1"/>
    <col min="2569" max="2816" width="11.42578125" style="9"/>
    <col min="2817" max="2824" width="12.28515625" style="9" customWidth="1"/>
    <col min="2825" max="3072" width="11.42578125" style="9"/>
    <col min="3073" max="3080" width="12.28515625" style="9" customWidth="1"/>
    <col min="3081" max="3328" width="11.42578125" style="9"/>
    <col min="3329" max="3336" width="12.28515625" style="9" customWidth="1"/>
    <col min="3337" max="3584" width="11.42578125" style="9"/>
    <col min="3585" max="3592" width="12.28515625" style="9" customWidth="1"/>
    <col min="3593" max="3840" width="11.42578125" style="9"/>
    <col min="3841" max="3848" width="12.28515625" style="9" customWidth="1"/>
    <col min="3849" max="4096" width="11.42578125" style="9"/>
    <col min="4097" max="4104" width="12.28515625" style="9" customWidth="1"/>
    <col min="4105" max="4352" width="11.42578125" style="9"/>
    <col min="4353" max="4360" width="12.28515625" style="9" customWidth="1"/>
    <col min="4361" max="4608" width="11.42578125" style="9"/>
    <col min="4609" max="4616" width="12.28515625" style="9" customWidth="1"/>
    <col min="4617" max="4864" width="11.42578125" style="9"/>
    <col min="4865" max="4872" width="12.28515625" style="9" customWidth="1"/>
    <col min="4873" max="5120" width="11.42578125" style="9"/>
    <col min="5121" max="5128" width="12.28515625" style="9" customWidth="1"/>
    <col min="5129" max="5376" width="11.42578125" style="9"/>
    <col min="5377" max="5384" width="12.28515625" style="9" customWidth="1"/>
    <col min="5385" max="5632" width="11.42578125" style="9"/>
    <col min="5633" max="5640" width="12.28515625" style="9" customWidth="1"/>
    <col min="5641" max="5888" width="11.42578125" style="9"/>
    <col min="5889" max="5896" width="12.28515625" style="9" customWidth="1"/>
    <col min="5897" max="6144" width="11.42578125" style="9"/>
    <col min="6145" max="6152" width="12.28515625" style="9" customWidth="1"/>
    <col min="6153" max="6400" width="11.42578125" style="9"/>
    <col min="6401" max="6408" width="12.28515625" style="9" customWidth="1"/>
    <col min="6409" max="6656" width="11.42578125" style="9"/>
    <col min="6657" max="6664" width="12.28515625" style="9" customWidth="1"/>
    <col min="6665" max="6912" width="11.42578125" style="9"/>
    <col min="6913" max="6920" width="12.28515625" style="9" customWidth="1"/>
    <col min="6921" max="7168" width="11.42578125" style="9"/>
    <col min="7169" max="7176" width="12.28515625" style="9" customWidth="1"/>
    <col min="7177" max="7424" width="11.42578125" style="9"/>
    <col min="7425" max="7432" width="12.28515625" style="9" customWidth="1"/>
    <col min="7433" max="7680" width="11.42578125" style="9"/>
    <col min="7681" max="7688" width="12.28515625" style="9" customWidth="1"/>
    <col min="7689" max="7936" width="11.42578125" style="9"/>
    <col min="7937" max="7944" width="12.28515625" style="9" customWidth="1"/>
    <col min="7945" max="8192" width="11.42578125" style="9"/>
    <col min="8193" max="8200" width="12.28515625" style="9" customWidth="1"/>
    <col min="8201" max="8448" width="11.42578125" style="9"/>
    <col min="8449" max="8456" width="12.28515625" style="9" customWidth="1"/>
    <col min="8457" max="8704" width="11.42578125" style="9"/>
    <col min="8705" max="8712" width="12.28515625" style="9" customWidth="1"/>
    <col min="8713" max="8960" width="11.42578125" style="9"/>
    <col min="8961" max="8968" width="12.28515625" style="9" customWidth="1"/>
    <col min="8969" max="9216" width="11.42578125" style="9"/>
    <col min="9217" max="9224" width="12.28515625" style="9" customWidth="1"/>
    <col min="9225" max="9472" width="11.42578125" style="9"/>
    <col min="9473" max="9480" width="12.28515625" style="9" customWidth="1"/>
    <col min="9481" max="9728" width="11.42578125" style="9"/>
    <col min="9729" max="9736" width="12.28515625" style="9" customWidth="1"/>
    <col min="9737" max="9984" width="11.42578125" style="9"/>
    <col min="9985" max="9992" width="12.28515625" style="9" customWidth="1"/>
    <col min="9993" max="10240" width="11.42578125" style="9"/>
    <col min="10241" max="10248" width="12.28515625" style="9" customWidth="1"/>
    <col min="10249" max="10496" width="11.42578125" style="9"/>
    <col min="10497" max="10504" width="12.28515625" style="9" customWidth="1"/>
    <col min="10505" max="10752" width="11.42578125" style="9"/>
    <col min="10753" max="10760" width="12.28515625" style="9" customWidth="1"/>
    <col min="10761" max="11008" width="11.42578125" style="9"/>
    <col min="11009" max="11016" width="12.28515625" style="9" customWidth="1"/>
    <col min="11017" max="11264" width="11.42578125" style="9"/>
    <col min="11265" max="11272" width="12.28515625" style="9" customWidth="1"/>
    <col min="11273" max="11520" width="11.42578125" style="9"/>
    <col min="11521" max="11528" width="12.28515625" style="9" customWidth="1"/>
    <col min="11529" max="11776" width="11.42578125" style="9"/>
    <col min="11777" max="11784" width="12.28515625" style="9" customWidth="1"/>
    <col min="11785" max="12032" width="11.42578125" style="9"/>
    <col min="12033" max="12040" width="12.28515625" style="9" customWidth="1"/>
    <col min="12041" max="12288" width="11.42578125" style="9"/>
    <col min="12289" max="12296" width="12.28515625" style="9" customWidth="1"/>
    <col min="12297" max="12544" width="11.42578125" style="9"/>
    <col min="12545" max="12552" width="12.28515625" style="9" customWidth="1"/>
    <col min="12553" max="12800" width="11.42578125" style="9"/>
    <col min="12801" max="12808" width="12.28515625" style="9" customWidth="1"/>
    <col min="12809" max="13056" width="11.42578125" style="9"/>
    <col min="13057" max="13064" width="12.28515625" style="9" customWidth="1"/>
    <col min="13065" max="13312" width="11.42578125" style="9"/>
    <col min="13313" max="13320" width="12.28515625" style="9" customWidth="1"/>
    <col min="13321" max="13568" width="11.42578125" style="9"/>
    <col min="13569" max="13576" width="12.28515625" style="9" customWidth="1"/>
    <col min="13577" max="13824" width="11.42578125" style="9"/>
    <col min="13825" max="13832" width="12.28515625" style="9" customWidth="1"/>
    <col min="13833" max="14080" width="11.42578125" style="9"/>
    <col min="14081" max="14088" width="12.28515625" style="9" customWidth="1"/>
    <col min="14089" max="14336" width="11.42578125" style="9"/>
    <col min="14337" max="14344" width="12.28515625" style="9" customWidth="1"/>
    <col min="14345" max="14592" width="11.42578125" style="9"/>
    <col min="14593" max="14600" width="12.28515625" style="9" customWidth="1"/>
    <col min="14601" max="14848" width="11.42578125" style="9"/>
    <col min="14849" max="14856" width="12.28515625" style="9" customWidth="1"/>
    <col min="14857" max="15104" width="11.42578125" style="9"/>
    <col min="15105" max="15112" width="12.28515625" style="9" customWidth="1"/>
    <col min="15113" max="15360" width="11.42578125" style="9"/>
    <col min="15361" max="15368" width="12.28515625" style="9" customWidth="1"/>
    <col min="15369" max="15616" width="11.42578125" style="9"/>
    <col min="15617" max="15624" width="12.28515625" style="9" customWidth="1"/>
    <col min="15625" max="15872" width="11.42578125" style="9"/>
    <col min="15873" max="15880" width="12.28515625" style="9" customWidth="1"/>
    <col min="15881" max="16128" width="11.42578125" style="9"/>
    <col min="16129" max="16136" width="12.28515625" style="9" customWidth="1"/>
    <col min="16137" max="16384" width="11.42578125" style="9"/>
  </cols>
  <sheetData>
    <row r="1" spans="1:254" ht="15" customHeight="1" x14ac:dyDescent="0.25">
      <c r="A1" s="224"/>
      <c r="B1" s="225"/>
      <c r="C1" s="230" t="s">
        <v>102</v>
      </c>
      <c r="D1" s="231"/>
      <c r="E1" s="231"/>
      <c r="F1" s="231"/>
      <c r="G1" s="231"/>
      <c r="H1" s="232"/>
    </row>
    <row r="2" spans="1:254" s="7" customFormat="1" ht="15" customHeight="1" x14ac:dyDescent="0.25">
      <c r="A2" s="226"/>
      <c r="B2" s="227"/>
      <c r="C2" s="233" t="s">
        <v>103</v>
      </c>
      <c r="D2" s="234"/>
      <c r="E2" s="234"/>
      <c r="F2" s="234"/>
      <c r="G2" s="234"/>
      <c r="H2" s="235"/>
      <c r="I2" s="5"/>
      <c r="J2" s="5"/>
      <c r="K2" s="5"/>
      <c r="L2" s="5"/>
      <c r="M2" s="5"/>
      <c r="N2" s="5"/>
      <c r="O2" s="5"/>
      <c r="P2" s="5"/>
      <c r="Q2" s="5"/>
      <c r="R2" s="5"/>
      <c r="S2" s="5"/>
      <c r="T2" s="5"/>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row>
    <row r="3" spans="1:254" s="7" customFormat="1" ht="15" customHeight="1" x14ac:dyDescent="0.25">
      <c r="A3" s="226"/>
      <c r="B3" s="227"/>
      <c r="C3" s="236" t="s">
        <v>104</v>
      </c>
      <c r="D3" s="237"/>
      <c r="E3" s="237"/>
      <c r="F3" s="237"/>
      <c r="G3" s="237"/>
      <c r="H3" s="238"/>
      <c r="I3" s="5"/>
      <c r="J3" s="5"/>
      <c r="K3" s="239" t="s">
        <v>105</v>
      </c>
      <c r="L3" s="240"/>
      <c r="M3" s="240"/>
      <c r="N3" s="240"/>
      <c r="O3" s="240"/>
      <c r="P3" s="240"/>
      <c r="Q3" s="241"/>
      <c r="R3" s="5"/>
      <c r="S3" s="5"/>
      <c r="T3" s="5"/>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row>
    <row r="4" spans="1:254" s="7" customFormat="1" ht="15" customHeight="1" x14ac:dyDescent="0.25">
      <c r="A4" s="226"/>
      <c r="B4" s="227"/>
      <c r="C4" s="242" t="s">
        <v>106</v>
      </c>
      <c r="D4" s="243"/>
      <c r="E4" s="244"/>
      <c r="F4" s="245" t="s">
        <v>121</v>
      </c>
      <c r="G4" s="245"/>
      <c r="H4" s="245"/>
      <c r="I4" s="5"/>
      <c r="J4" s="5"/>
      <c r="K4" s="5"/>
      <c r="L4" s="5"/>
      <c r="M4" s="5"/>
      <c r="N4" s="5"/>
      <c r="O4" s="5"/>
      <c r="P4" s="5"/>
      <c r="Q4" s="5"/>
      <c r="R4" s="5"/>
      <c r="S4" s="5"/>
      <c r="T4" s="5"/>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row>
    <row r="5" spans="1:254" s="7" customFormat="1" ht="15" customHeight="1" x14ac:dyDescent="0.25">
      <c r="A5" s="228"/>
      <c r="B5" s="229"/>
      <c r="C5" s="242" t="s">
        <v>122</v>
      </c>
      <c r="D5" s="243"/>
      <c r="E5" s="243"/>
      <c r="F5" s="243"/>
      <c r="G5" s="243"/>
      <c r="H5" s="244"/>
      <c r="I5" s="5"/>
      <c r="J5" s="5"/>
      <c r="K5" s="5"/>
      <c r="L5" s="5"/>
      <c r="M5" s="5"/>
      <c r="N5" s="5"/>
      <c r="O5" s="5"/>
      <c r="P5" s="5"/>
      <c r="Q5" s="5"/>
      <c r="R5" s="5"/>
      <c r="S5" s="5"/>
      <c r="T5" s="5"/>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row>
    <row r="6" spans="1:254" s="7" customFormat="1" ht="15" customHeight="1" x14ac:dyDescent="0.2">
      <c r="A6" s="95" t="s">
        <v>107</v>
      </c>
      <c r="B6" s="254"/>
      <c r="C6" s="254"/>
      <c r="D6" s="98" t="s">
        <v>137</v>
      </c>
      <c r="E6" s="146"/>
      <c r="F6" s="246" t="s">
        <v>109</v>
      </c>
      <c r="G6" s="246"/>
      <c r="H6" s="148"/>
      <c r="I6" s="5"/>
      <c r="J6" s="5"/>
      <c r="K6" s="5"/>
      <c r="L6" s="5"/>
      <c r="M6" s="5"/>
      <c r="N6" s="5"/>
      <c r="O6" s="5"/>
      <c r="P6" s="5"/>
      <c r="Q6" s="5"/>
      <c r="R6" s="5"/>
      <c r="S6" s="5"/>
      <c r="T6" s="5"/>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row>
    <row r="7" spans="1:254" s="7" customFormat="1" ht="15" customHeight="1" x14ac:dyDescent="0.2">
      <c r="A7" s="101" t="s">
        <v>108</v>
      </c>
      <c r="B7" s="255"/>
      <c r="C7" s="255"/>
      <c r="D7" s="98" t="s">
        <v>110</v>
      </c>
      <c r="E7" s="147"/>
      <c r="F7" s="247" t="s">
        <v>111</v>
      </c>
      <c r="G7" s="247"/>
      <c r="H7" s="149"/>
      <c r="I7" s="5"/>
      <c r="J7" s="5"/>
      <c r="K7" s="5"/>
      <c r="L7" s="5"/>
      <c r="M7" s="5"/>
      <c r="N7" s="5"/>
      <c r="O7" s="5"/>
      <c r="P7" s="5"/>
      <c r="Q7" s="5"/>
      <c r="R7" s="5"/>
      <c r="S7" s="5"/>
      <c r="T7" s="5"/>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row>
    <row r="8" spans="1:254" s="7" customFormat="1" ht="15" customHeight="1" x14ac:dyDescent="0.2">
      <c r="A8" s="101" t="s">
        <v>135</v>
      </c>
      <c r="B8" s="255"/>
      <c r="C8" s="255"/>
      <c r="D8" s="106" t="s">
        <v>136</v>
      </c>
      <c r="E8" s="147"/>
      <c r="F8" s="247" t="s">
        <v>112</v>
      </c>
      <c r="G8" s="247"/>
      <c r="H8" s="149"/>
      <c r="I8" s="5"/>
      <c r="J8" s="5"/>
      <c r="K8" s="5"/>
      <c r="L8" s="5"/>
      <c r="M8" s="5"/>
      <c r="N8" s="5"/>
      <c r="O8" s="5"/>
      <c r="P8" s="5"/>
      <c r="Q8" s="5"/>
      <c r="R8" s="5"/>
      <c r="S8" s="5"/>
      <c r="T8" s="5"/>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row>
    <row r="9" spans="1:254" s="7" customFormat="1" ht="15" customHeight="1" x14ac:dyDescent="0.25">
      <c r="A9" s="107" t="s">
        <v>134</v>
      </c>
      <c r="B9" s="256"/>
      <c r="C9" s="256"/>
      <c r="D9" s="256"/>
      <c r="E9" s="256"/>
      <c r="F9" s="248" t="s">
        <v>113</v>
      </c>
      <c r="G9" s="248"/>
      <c r="H9" s="150"/>
      <c r="I9" s="5"/>
      <c r="K9" s="132"/>
      <c r="Q9" s="5"/>
      <c r="R9" s="5"/>
      <c r="S9" s="271" t="s">
        <v>93</v>
      </c>
      <c r="T9" s="271"/>
      <c r="U9" s="49"/>
      <c r="V9" s="271" t="s">
        <v>94</v>
      </c>
      <c r="W9" s="271"/>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row>
    <row r="10" spans="1:254" ht="36.75" customHeight="1" x14ac:dyDescent="0.25">
      <c r="A10" s="249" t="s">
        <v>11</v>
      </c>
      <c r="B10" s="250"/>
      <c r="C10" s="253" t="s">
        <v>12</v>
      </c>
      <c r="D10" s="253" t="s">
        <v>114</v>
      </c>
      <c r="E10" s="253" t="s">
        <v>138</v>
      </c>
      <c r="F10" s="253"/>
      <c r="G10" s="253" t="s">
        <v>13</v>
      </c>
      <c r="H10" s="253" t="s">
        <v>123</v>
      </c>
      <c r="I10" s="33"/>
      <c r="J10" s="152"/>
      <c r="K10" s="153"/>
      <c r="L10" s="33"/>
      <c r="M10" s="33"/>
      <c r="N10" s="33"/>
      <c r="S10" s="126" t="s">
        <v>91</v>
      </c>
      <c r="T10" s="126" t="s">
        <v>92</v>
      </c>
      <c r="U10" s="127"/>
      <c r="V10" s="126" t="s">
        <v>91</v>
      </c>
      <c r="W10" s="126" t="s">
        <v>92</v>
      </c>
    </row>
    <row r="11" spans="1:254" x14ac:dyDescent="0.25">
      <c r="A11" s="251"/>
      <c r="B11" s="252"/>
      <c r="C11" s="253"/>
      <c r="D11" s="253"/>
      <c r="E11" s="154" t="s">
        <v>14</v>
      </c>
      <c r="F11" s="154" t="s">
        <v>15</v>
      </c>
      <c r="G11" s="253"/>
      <c r="H11" s="253"/>
      <c r="I11" s="33"/>
      <c r="J11" s="152"/>
      <c r="K11" s="155"/>
      <c r="L11" s="33"/>
      <c r="M11" s="33"/>
      <c r="N11" s="49"/>
      <c r="O11" s="49"/>
      <c r="P11" s="49"/>
      <c r="Q11" s="49"/>
      <c r="R11" s="49"/>
      <c r="S11" s="128"/>
      <c r="T11" s="129"/>
      <c r="U11" s="127"/>
      <c r="V11" s="128"/>
      <c r="W11" s="129"/>
    </row>
    <row r="12" spans="1:254" ht="33.75" customHeight="1" x14ac:dyDescent="0.25">
      <c r="A12" s="222" t="str">
        <f>+IF($B$9="","",I12)</f>
        <v/>
      </c>
      <c r="B12" s="223"/>
      <c r="C12" s="156" t="str">
        <f>+IF($B$9="","",K12)</f>
        <v/>
      </c>
      <c r="D12" s="156" t="str">
        <f t="shared" ref="D12:F12" si="0">+IF($B$9="","",L12)</f>
        <v/>
      </c>
      <c r="E12" s="156" t="str">
        <f t="shared" si="0"/>
        <v/>
      </c>
      <c r="F12" s="156" t="str">
        <f t="shared" si="0"/>
        <v/>
      </c>
      <c r="G12" s="157" t="str">
        <f>IF(S11="","",S11)</f>
        <v/>
      </c>
      <c r="H12" s="158" t="str">
        <f>IF(V11="","",V11)</f>
        <v/>
      </c>
      <c r="I12" s="222" t="s">
        <v>56</v>
      </c>
      <c r="J12" s="223"/>
      <c r="K12" s="122" t="s">
        <v>64</v>
      </c>
      <c r="L12" s="122" t="s">
        <v>66</v>
      </c>
      <c r="M12" s="121">
        <v>150</v>
      </c>
      <c r="N12" s="121">
        <v>300</v>
      </c>
      <c r="S12" s="126" t="s">
        <v>36</v>
      </c>
      <c r="T12" s="130" t="s">
        <v>37</v>
      </c>
      <c r="U12" s="127"/>
      <c r="V12" s="126" t="s">
        <v>36</v>
      </c>
      <c r="W12" s="130" t="s">
        <v>37</v>
      </c>
    </row>
    <row r="13" spans="1:254" ht="33.75" customHeight="1" x14ac:dyDescent="0.25">
      <c r="A13" s="222" t="str">
        <f t="shared" ref="A13:A20" si="1">+IF($B$9="","",I13)</f>
        <v/>
      </c>
      <c r="B13" s="223"/>
      <c r="C13" s="156" t="str">
        <f t="shared" ref="C13:C20" si="2">+IF($B$9="","",K13)</f>
        <v/>
      </c>
      <c r="D13" s="156" t="str">
        <f t="shared" ref="D13:D20" si="3">+IF($B$9="","",L13)</f>
        <v/>
      </c>
      <c r="E13" s="156" t="str">
        <f t="shared" ref="E13:E20" si="4">+IF($B$9="","",M13)</f>
        <v/>
      </c>
      <c r="F13" s="156" t="str">
        <f t="shared" ref="F13:F20" si="5">+IF($B$9="","",N13)</f>
        <v/>
      </c>
      <c r="G13" s="159" t="str">
        <f>IF(T11="","",T11)</f>
        <v/>
      </c>
      <c r="H13" s="158" t="str">
        <f>IF(W11="","",W11)</f>
        <v/>
      </c>
      <c r="I13" s="222" t="s">
        <v>59</v>
      </c>
      <c r="J13" s="223"/>
      <c r="K13" s="122" t="s">
        <v>64</v>
      </c>
      <c r="L13" s="122" t="s">
        <v>66</v>
      </c>
      <c r="M13" s="121">
        <v>0.22</v>
      </c>
      <c r="N13" s="121">
        <v>0.45</v>
      </c>
      <c r="S13" s="129"/>
      <c r="T13" s="129"/>
      <c r="U13" s="127"/>
      <c r="V13" s="129"/>
      <c r="W13" s="129"/>
    </row>
    <row r="14" spans="1:254" ht="33.75" customHeight="1" x14ac:dyDescent="0.25">
      <c r="A14" s="222" t="str">
        <f t="shared" si="1"/>
        <v/>
      </c>
      <c r="B14" s="223"/>
      <c r="C14" s="156" t="str">
        <f t="shared" si="2"/>
        <v/>
      </c>
      <c r="D14" s="156" t="str">
        <f t="shared" si="3"/>
        <v/>
      </c>
      <c r="E14" s="156" t="str">
        <f t="shared" si="4"/>
        <v/>
      </c>
      <c r="F14" s="156" t="str">
        <f t="shared" si="5"/>
        <v/>
      </c>
      <c r="G14" s="160" t="str">
        <f>IF(S13="","",AVERAGE(S13:S15))</f>
        <v/>
      </c>
      <c r="H14" s="158" t="str">
        <f>IF(V13="","",V13)</f>
        <v/>
      </c>
      <c r="I14" s="222" t="s">
        <v>58</v>
      </c>
      <c r="J14" s="223"/>
      <c r="K14" s="122" t="s">
        <v>63</v>
      </c>
      <c r="L14" s="122" t="s">
        <v>67</v>
      </c>
      <c r="M14" s="121">
        <v>60</v>
      </c>
      <c r="N14" s="121">
        <v>70</v>
      </c>
      <c r="S14" s="129"/>
      <c r="T14" s="129"/>
      <c r="U14" s="127"/>
      <c r="V14" s="126" t="s">
        <v>99</v>
      </c>
      <c r="W14" s="126" t="s">
        <v>98</v>
      </c>
    </row>
    <row r="15" spans="1:254" ht="33.75" customHeight="1" x14ac:dyDescent="0.25">
      <c r="A15" s="222" t="str">
        <f t="shared" si="1"/>
        <v/>
      </c>
      <c r="B15" s="223"/>
      <c r="C15" s="156" t="str">
        <f t="shared" si="2"/>
        <v/>
      </c>
      <c r="D15" s="156" t="str">
        <f t="shared" si="3"/>
        <v/>
      </c>
      <c r="E15" s="156" t="str">
        <f t="shared" si="4"/>
        <v/>
      </c>
      <c r="F15" s="156" t="str">
        <f t="shared" si="5"/>
        <v/>
      </c>
      <c r="G15" s="159" t="str">
        <f>IF(T13="","",AVERAGE(T13:T15))</f>
        <v/>
      </c>
      <c r="H15" s="158" t="str">
        <f>+IF(W13="","",W13)</f>
        <v/>
      </c>
      <c r="I15" s="222" t="s">
        <v>51</v>
      </c>
      <c r="J15" s="223"/>
      <c r="K15" s="122" t="s">
        <v>62</v>
      </c>
      <c r="L15" s="122" t="s">
        <v>68</v>
      </c>
      <c r="M15" s="122">
        <v>45</v>
      </c>
      <c r="N15" s="40">
        <v>55</v>
      </c>
      <c r="S15" s="129"/>
      <c r="T15" s="129"/>
      <c r="U15" s="127"/>
      <c r="V15" s="129"/>
      <c r="W15" s="129"/>
    </row>
    <row r="16" spans="1:254" ht="33.75" customHeight="1" x14ac:dyDescent="0.25">
      <c r="A16" s="222" t="str">
        <f t="shared" si="1"/>
        <v/>
      </c>
      <c r="B16" s="223"/>
      <c r="C16" s="156" t="str">
        <f t="shared" si="2"/>
        <v/>
      </c>
      <c r="D16" s="156" t="str">
        <f t="shared" si="3"/>
        <v/>
      </c>
      <c r="E16" s="156" t="str">
        <f t="shared" si="4"/>
        <v/>
      </c>
      <c r="F16" s="156" t="str">
        <f t="shared" si="5"/>
        <v/>
      </c>
      <c r="G16" s="160" t="str">
        <f>IF(G14="","",((20-10*50*LOG(800/G14)/(G15-25))/(1+50*LOG(800/G14)/(G15-25))))</f>
        <v/>
      </c>
      <c r="H16" s="161" t="str">
        <f>IF(H14="","",(20-10*50*LOG(800/H14)/(H15-25))/(1+50*LOG(800/H14)/(H15-25)))</f>
        <v/>
      </c>
      <c r="I16" s="222" t="s">
        <v>52</v>
      </c>
      <c r="J16" s="223"/>
      <c r="K16" s="42"/>
      <c r="L16" s="122" t="s">
        <v>69</v>
      </c>
      <c r="M16" s="123">
        <v>-1</v>
      </c>
      <c r="N16" s="43">
        <v>1</v>
      </c>
      <c r="S16" s="126" t="s">
        <v>99</v>
      </c>
      <c r="T16" s="131" t="s">
        <v>132</v>
      </c>
      <c r="U16" s="127"/>
      <c r="V16" s="126" t="s">
        <v>100</v>
      </c>
      <c r="W16" s="126" t="s">
        <v>101</v>
      </c>
    </row>
    <row r="17" spans="1:23" ht="33.75" customHeight="1" x14ac:dyDescent="0.25">
      <c r="A17" s="222" t="str">
        <f t="shared" si="1"/>
        <v/>
      </c>
      <c r="B17" s="223"/>
      <c r="C17" s="156" t="str">
        <f t="shared" si="2"/>
        <v/>
      </c>
      <c r="D17" s="156" t="str">
        <f t="shared" si="3"/>
        <v/>
      </c>
      <c r="E17" s="156" t="str">
        <f t="shared" si="4"/>
        <v/>
      </c>
      <c r="F17" s="156" t="str">
        <f t="shared" si="5"/>
        <v/>
      </c>
      <c r="G17" s="159" t="str">
        <f>IF(S17="","",S17)</f>
        <v/>
      </c>
      <c r="H17" s="158" t="str">
        <f>IF(V15="","",V15)</f>
        <v/>
      </c>
      <c r="I17" s="222" t="s">
        <v>57</v>
      </c>
      <c r="J17" s="223"/>
      <c r="K17" s="122" t="s">
        <v>61</v>
      </c>
      <c r="L17" s="122" t="s">
        <v>70</v>
      </c>
      <c r="M17" s="122">
        <v>100</v>
      </c>
      <c r="N17" s="122" t="s">
        <v>139</v>
      </c>
      <c r="S17" s="129"/>
      <c r="T17" s="129"/>
      <c r="U17" s="127"/>
      <c r="V17" s="129"/>
      <c r="W17" s="129"/>
    </row>
    <row r="18" spans="1:23" ht="33.75" customHeight="1" x14ac:dyDescent="0.25">
      <c r="A18" s="222" t="str">
        <f t="shared" si="1"/>
        <v/>
      </c>
      <c r="B18" s="223"/>
      <c r="C18" s="156" t="str">
        <f t="shared" si="2"/>
        <v/>
      </c>
      <c r="D18" s="156" t="str">
        <f t="shared" si="3"/>
        <v/>
      </c>
      <c r="E18" s="156" t="str">
        <f t="shared" si="4"/>
        <v/>
      </c>
      <c r="F18" s="156" t="str">
        <f t="shared" si="5"/>
        <v/>
      </c>
      <c r="G18" s="159" t="str">
        <f>IF(T17="","",T17)</f>
        <v/>
      </c>
      <c r="H18" s="158" t="str">
        <f>+IF(W15="","",W15)</f>
        <v/>
      </c>
      <c r="I18" s="222" t="s">
        <v>49</v>
      </c>
      <c r="J18" s="223"/>
      <c r="K18" s="122" t="s">
        <v>60</v>
      </c>
      <c r="L18" s="122" t="s">
        <v>71</v>
      </c>
      <c r="M18" s="122" t="s">
        <v>139</v>
      </c>
      <c r="N18" s="122" t="s">
        <v>139</v>
      </c>
      <c r="S18" s="131" t="s">
        <v>133</v>
      </c>
      <c r="T18" s="126" t="s">
        <v>101</v>
      </c>
      <c r="U18" s="127"/>
      <c r="V18" s="127"/>
      <c r="W18" s="127"/>
    </row>
    <row r="19" spans="1:23" ht="33.75" customHeight="1" x14ac:dyDescent="0.25">
      <c r="A19" s="222" t="str">
        <f t="shared" si="1"/>
        <v/>
      </c>
      <c r="B19" s="223"/>
      <c r="C19" s="156" t="str">
        <f t="shared" si="2"/>
        <v/>
      </c>
      <c r="D19" s="156" t="str">
        <f t="shared" si="3"/>
        <v/>
      </c>
      <c r="E19" s="156" t="str">
        <f t="shared" si="4"/>
        <v/>
      </c>
      <c r="F19" s="156" t="str">
        <f t="shared" si="5"/>
        <v/>
      </c>
      <c r="G19" s="159" t="str">
        <f>+IF(S19="","",S19)</f>
        <v/>
      </c>
      <c r="H19" s="158" t="str">
        <f>IF(V17="","",V17)</f>
        <v/>
      </c>
      <c r="I19" s="222" t="s">
        <v>50</v>
      </c>
      <c r="J19" s="223"/>
      <c r="K19" s="122" t="s">
        <v>60</v>
      </c>
      <c r="L19" s="122" t="s">
        <v>71</v>
      </c>
      <c r="M19" s="122">
        <v>232</v>
      </c>
      <c r="N19" s="122" t="s">
        <v>139</v>
      </c>
      <c r="S19" s="129"/>
      <c r="T19" s="129"/>
      <c r="U19" s="127"/>
      <c r="V19" s="127"/>
      <c r="W19" s="127"/>
    </row>
    <row r="20" spans="1:23" ht="33.75" customHeight="1" x14ac:dyDescent="0.25">
      <c r="A20" s="222" t="str">
        <f t="shared" si="1"/>
        <v/>
      </c>
      <c r="B20" s="223"/>
      <c r="C20" s="156" t="str">
        <f t="shared" si="2"/>
        <v/>
      </c>
      <c r="D20" s="156" t="str">
        <f t="shared" si="3"/>
        <v/>
      </c>
      <c r="E20" s="156" t="str">
        <f t="shared" si="4"/>
        <v/>
      </c>
      <c r="F20" s="156" t="str">
        <f t="shared" si="5"/>
        <v/>
      </c>
      <c r="G20" s="159" t="str">
        <f>+IF(T19="","",T19)</f>
        <v/>
      </c>
      <c r="H20" s="158" t="str">
        <f>+IF(W17="","",W17)</f>
        <v/>
      </c>
      <c r="I20" s="222" t="s">
        <v>53</v>
      </c>
      <c r="J20" s="223"/>
      <c r="K20" s="122" t="s">
        <v>65</v>
      </c>
      <c r="L20" s="122" t="s">
        <v>72</v>
      </c>
      <c r="M20" s="122" t="s">
        <v>16</v>
      </c>
      <c r="N20" s="122" t="s">
        <v>16</v>
      </c>
    </row>
    <row r="21" spans="1:23" ht="33.75" customHeight="1" x14ac:dyDescent="0.25">
      <c r="A21" s="222"/>
      <c r="B21" s="223"/>
      <c r="C21" s="159"/>
      <c r="D21" s="159"/>
      <c r="E21" s="159"/>
      <c r="F21" s="159"/>
      <c r="G21" s="162"/>
      <c r="H21" s="158"/>
      <c r="I21" s="33"/>
      <c r="J21" s="33"/>
      <c r="K21" s="33"/>
      <c r="L21" s="33"/>
      <c r="M21" s="33"/>
      <c r="N21" s="33"/>
    </row>
    <row r="22" spans="1:23" ht="33.75" customHeight="1" x14ac:dyDescent="0.25">
      <c r="A22" s="222"/>
      <c r="B22" s="223"/>
      <c r="C22" s="159"/>
      <c r="D22" s="159"/>
      <c r="E22" s="163"/>
      <c r="F22" s="159"/>
      <c r="G22" s="163"/>
      <c r="H22" s="164"/>
      <c r="I22" s="33"/>
      <c r="J22" s="33"/>
      <c r="K22" s="33"/>
      <c r="L22" s="33"/>
      <c r="M22" s="33"/>
      <c r="N22" s="33"/>
    </row>
    <row r="23" spans="1:23" x14ac:dyDescent="0.25">
      <c r="A23" s="259" t="s">
        <v>115</v>
      </c>
      <c r="B23" s="260"/>
      <c r="C23" s="261"/>
      <c r="D23" s="261"/>
      <c r="E23" s="261"/>
      <c r="F23" s="261"/>
      <c r="G23" s="261"/>
      <c r="H23" s="262"/>
    </row>
    <row r="24" spans="1:23" x14ac:dyDescent="0.25">
      <c r="A24" s="263"/>
      <c r="B24" s="264"/>
      <c r="C24" s="264"/>
      <c r="D24" s="264"/>
      <c r="E24" s="264"/>
      <c r="F24" s="264"/>
      <c r="G24" s="264"/>
      <c r="H24" s="265"/>
    </row>
    <row r="25" spans="1:23" x14ac:dyDescent="0.25">
      <c r="A25" s="266"/>
      <c r="B25" s="267"/>
      <c r="C25" s="267"/>
      <c r="D25" s="267"/>
      <c r="E25" s="267"/>
      <c r="F25" s="267"/>
      <c r="G25" s="267"/>
      <c r="H25" s="268"/>
    </row>
    <row r="26" spans="1:23" x14ac:dyDescent="0.25">
      <c r="A26" s="113"/>
      <c r="B26" s="114"/>
      <c r="C26" s="269" t="s">
        <v>18</v>
      </c>
      <c r="D26" s="270"/>
      <c r="E26" s="269" t="s">
        <v>116</v>
      </c>
      <c r="F26" s="270"/>
      <c r="G26" s="269" t="s">
        <v>117</v>
      </c>
      <c r="H26" s="270"/>
    </row>
    <row r="27" spans="1:23" ht="42.75" customHeight="1" x14ac:dyDescent="0.25">
      <c r="A27" s="279" t="s">
        <v>21</v>
      </c>
      <c r="B27" s="280"/>
      <c r="C27" s="226"/>
      <c r="D27" s="278"/>
      <c r="E27" s="257"/>
      <c r="F27" s="258"/>
      <c r="G27" s="257"/>
      <c r="H27" s="258"/>
    </row>
    <row r="28" spans="1:23" ht="15" customHeight="1" x14ac:dyDescent="0.25">
      <c r="A28" s="275" t="s">
        <v>118</v>
      </c>
      <c r="B28" s="276"/>
      <c r="C28" s="277" t="s">
        <v>124</v>
      </c>
      <c r="D28" s="278"/>
      <c r="E28" s="277" t="s">
        <v>124</v>
      </c>
      <c r="F28" s="278"/>
      <c r="G28" s="277" t="s">
        <v>124</v>
      </c>
      <c r="H28" s="278"/>
    </row>
    <row r="29" spans="1:23" ht="15" customHeight="1" thickBot="1" x14ac:dyDescent="0.3">
      <c r="A29" s="275" t="s">
        <v>23</v>
      </c>
      <c r="B29" s="276"/>
      <c r="C29" s="257"/>
      <c r="D29" s="258"/>
      <c r="E29" s="257"/>
      <c r="F29" s="258"/>
      <c r="G29" s="257"/>
      <c r="H29" s="258"/>
    </row>
    <row r="30" spans="1:23" ht="13.5" customHeight="1" thickTop="1" thickBot="1" x14ac:dyDescent="0.3">
      <c r="A30" s="272" t="s">
        <v>125</v>
      </c>
      <c r="B30" s="272"/>
      <c r="C30" s="272"/>
      <c r="D30" s="272"/>
      <c r="E30" s="272"/>
      <c r="F30" s="272"/>
      <c r="G30" s="272"/>
      <c r="H30" s="272"/>
    </row>
    <row r="31" spans="1:23" ht="18" customHeight="1" thickTop="1" x14ac:dyDescent="0.25">
      <c r="A31" s="273" t="s">
        <v>119</v>
      </c>
      <c r="B31" s="273"/>
      <c r="C31" s="273"/>
      <c r="D31" s="273"/>
      <c r="E31" s="273"/>
      <c r="F31" s="273"/>
      <c r="G31" s="273"/>
      <c r="H31" s="273"/>
    </row>
    <row r="32" spans="1:23" ht="27.95" customHeight="1" x14ac:dyDescent="0.25">
      <c r="A32" s="274" t="s">
        <v>120</v>
      </c>
      <c r="B32" s="274"/>
      <c r="C32" s="274"/>
      <c r="D32" s="274"/>
      <c r="E32" s="274"/>
      <c r="F32" s="274"/>
      <c r="G32" s="274"/>
      <c r="H32" s="274"/>
    </row>
  </sheetData>
  <sheetProtection algorithmName="SHA-512" hashValue="s3KJ9p15vnrnHvkIPVEmkldOF4PM1Epnl3pQ28oj48uHFodzvvjiDjIEa0Kw3WAifOQ1ynqRXdFApO/8HR8WdA==" saltValue="TERF8nKmdeBsJEh5vf2U+A==" spinCount="100000" sheet="1" objects="1" scenarios="1"/>
  <mergeCells count="66">
    <mergeCell ref="S9:T9"/>
    <mergeCell ref="V9:W9"/>
    <mergeCell ref="A30:H30"/>
    <mergeCell ref="A31:H31"/>
    <mergeCell ref="A32:H32"/>
    <mergeCell ref="A28:B28"/>
    <mergeCell ref="C28:D28"/>
    <mergeCell ref="E28:F28"/>
    <mergeCell ref="G28:H28"/>
    <mergeCell ref="A29:B29"/>
    <mergeCell ref="C29:D29"/>
    <mergeCell ref="E29:F29"/>
    <mergeCell ref="G29:H29"/>
    <mergeCell ref="A27:B27"/>
    <mergeCell ref="C27:D27"/>
    <mergeCell ref="E27:F27"/>
    <mergeCell ref="G27:H27"/>
    <mergeCell ref="A19:B19"/>
    <mergeCell ref="A20:B20"/>
    <mergeCell ref="A21:B21"/>
    <mergeCell ref="A22:B22"/>
    <mergeCell ref="A23:B23"/>
    <mergeCell ref="C23:H23"/>
    <mergeCell ref="A24:H24"/>
    <mergeCell ref="A25:H25"/>
    <mergeCell ref="C26:D26"/>
    <mergeCell ref="E26:F26"/>
    <mergeCell ref="G26:H26"/>
    <mergeCell ref="H10:H11"/>
    <mergeCell ref="A12:B12"/>
    <mergeCell ref="A13:B13"/>
    <mergeCell ref="A16:B16"/>
    <mergeCell ref="A17:B17"/>
    <mergeCell ref="F6:G6"/>
    <mergeCell ref="F7:G7"/>
    <mergeCell ref="F8:G8"/>
    <mergeCell ref="F9:G9"/>
    <mergeCell ref="A10:B11"/>
    <mergeCell ref="C10:C11"/>
    <mergeCell ref="D10:D11"/>
    <mergeCell ref="E10:F10"/>
    <mergeCell ref="G10:G11"/>
    <mergeCell ref="B6:C6"/>
    <mergeCell ref="B7:C7"/>
    <mergeCell ref="B8:C8"/>
    <mergeCell ref="B9:E9"/>
    <mergeCell ref="A1:B5"/>
    <mergeCell ref="C1:H1"/>
    <mergeCell ref="C2:H2"/>
    <mergeCell ref="C3:H3"/>
    <mergeCell ref="K3:Q3"/>
    <mergeCell ref="C4:E4"/>
    <mergeCell ref="F4:H4"/>
    <mergeCell ref="C5:H5"/>
    <mergeCell ref="I12:J12"/>
    <mergeCell ref="I13:J13"/>
    <mergeCell ref="I14:J14"/>
    <mergeCell ref="I15:J15"/>
    <mergeCell ref="I16:J16"/>
    <mergeCell ref="I17:J17"/>
    <mergeCell ref="I18:J18"/>
    <mergeCell ref="I19:J19"/>
    <mergeCell ref="I20:J20"/>
    <mergeCell ref="A14:B14"/>
    <mergeCell ref="A15:B15"/>
    <mergeCell ref="A18:B18"/>
  </mergeCells>
  <printOptions horizontalCentered="1"/>
  <pageMargins left="0.59055118110236227" right="0.19685039370078741" top="0" bottom="0" header="0.31496062992125984" footer="0.39370078740157483"/>
  <pageSetup orientation="portrait" r:id="rId1"/>
  <headerFooter>
    <oddFooter>&amp;L&amp;6Calle 26 No. 57-41 Torre 8 Pisos 7-8 CEMSA - CP: 1113111            
Pbx: 3779555  - Información: Línea 195     
www.umv.gov.co111311&amp;C&amp;6
PRO-FM-028
Página 1 de 1</oddFooter>
  </headerFooter>
  <ignoredErrors>
    <ignoredError sqref="H13:H18" 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V35"/>
  <sheetViews>
    <sheetView view="pageBreakPreview" zoomScale="90" zoomScaleNormal="100" zoomScaleSheetLayoutView="90" zoomScalePageLayoutView="80" workbookViewId="0">
      <selection activeCell="C31" sqref="C31:D31"/>
    </sheetView>
  </sheetViews>
  <sheetFormatPr baseColWidth="10" defaultColWidth="11.42578125" defaultRowHeight="15" x14ac:dyDescent="0.25"/>
  <cols>
    <col min="1" max="1" width="1.5703125" style="9" customWidth="1"/>
    <col min="2" max="2" width="16" style="9" customWidth="1"/>
    <col min="3" max="3" width="23.28515625" style="9" customWidth="1"/>
    <col min="4" max="4" width="14.42578125" style="9" customWidth="1"/>
    <col min="5" max="5" width="12.7109375" style="9" customWidth="1"/>
    <col min="6" max="6" width="14.85546875" style="9" customWidth="1"/>
    <col min="7" max="7" width="16" style="9" customWidth="1"/>
    <col min="8" max="8" width="15.42578125" style="9" customWidth="1"/>
    <col min="9" max="9" width="23.140625" style="9" customWidth="1"/>
    <col min="10" max="10" width="2" style="9" customWidth="1"/>
    <col min="11" max="11" width="5.28515625" style="9" customWidth="1"/>
    <col min="12" max="12" width="14" style="9" customWidth="1"/>
    <col min="13" max="13" width="14.7109375" style="9" bestFit="1" customWidth="1"/>
    <col min="14" max="14" width="1.7109375" style="9" customWidth="1"/>
    <col min="15" max="15" width="14.85546875" style="9" bestFit="1" customWidth="1"/>
    <col min="16" max="16" width="14.7109375" style="9" bestFit="1" customWidth="1"/>
    <col min="17" max="256" width="11.42578125" style="9"/>
    <col min="257" max="257" width="1.5703125" style="9" customWidth="1"/>
    <col min="258" max="258" width="16.28515625" style="9" customWidth="1"/>
    <col min="259" max="259" width="12.5703125" style="9" customWidth="1"/>
    <col min="260" max="261" width="14.42578125" style="9" customWidth="1"/>
    <col min="262" max="262" width="14.85546875" style="9" customWidth="1"/>
    <col min="263" max="263" width="13.85546875" style="9" customWidth="1"/>
    <col min="264" max="264" width="15.42578125" style="9" customWidth="1"/>
    <col min="265" max="265" width="21.140625" style="9" customWidth="1"/>
    <col min="266" max="266" width="2" style="9" customWidth="1"/>
    <col min="267" max="512" width="11.42578125" style="9"/>
    <col min="513" max="513" width="1.5703125" style="9" customWidth="1"/>
    <col min="514" max="514" width="16.28515625" style="9" customWidth="1"/>
    <col min="515" max="515" width="12.5703125" style="9" customWidth="1"/>
    <col min="516" max="517" width="14.42578125" style="9" customWidth="1"/>
    <col min="518" max="518" width="14.85546875" style="9" customWidth="1"/>
    <col min="519" max="519" width="13.85546875" style="9" customWidth="1"/>
    <col min="520" max="520" width="15.42578125" style="9" customWidth="1"/>
    <col min="521" max="521" width="21.140625" style="9" customWidth="1"/>
    <col min="522" max="522" width="2" style="9" customWidth="1"/>
    <col min="523" max="768" width="11.42578125" style="9"/>
    <col min="769" max="769" width="1.5703125" style="9" customWidth="1"/>
    <col min="770" max="770" width="16.28515625" style="9" customWidth="1"/>
    <col min="771" max="771" width="12.5703125" style="9" customWidth="1"/>
    <col min="772" max="773" width="14.42578125" style="9" customWidth="1"/>
    <col min="774" max="774" width="14.85546875" style="9" customWidth="1"/>
    <col min="775" max="775" width="13.85546875" style="9" customWidth="1"/>
    <col min="776" max="776" width="15.42578125" style="9" customWidth="1"/>
    <col min="777" max="777" width="21.140625" style="9" customWidth="1"/>
    <col min="778" max="778" width="2" style="9" customWidth="1"/>
    <col min="779" max="1024" width="11.42578125" style="9"/>
    <col min="1025" max="1025" width="1.5703125" style="9" customWidth="1"/>
    <col min="1026" max="1026" width="16.28515625" style="9" customWidth="1"/>
    <col min="1027" max="1027" width="12.5703125" style="9" customWidth="1"/>
    <col min="1028" max="1029" width="14.42578125" style="9" customWidth="1"/>
    <col min="1030" max="1030" width="14.85546875" style="9" customWidth="1"/>
    <col min="1031" max="1031" width="13.85546875" style="9" customWidth="1"/>
    <col min="1032" max="1032" width="15.42578125" style="9" customWidth="1"/>
    <col min="1033" max="1033" width="21.140625" style="9" customWidth="1"/>
    <col min="1034" max="1034" width="2" style="9" customWidth="1"/>
    <col min="1035" max="1280" width="11.42578125" style="9"/>
    <col min="1281" max="1281" width="1.5703125" style="9" customWidth="1"/>
    <col min="1282" max="1282" width="16.28515625" style="9" customWidth="1"/>
    <col min="1283" max="1283" width="12.5703125" style="9" customWidth="1"/>
    <col min="1284" max="1285" width="14.42578125" style="9" customWidth="1"/>
    <col min="1286" max="1286" width="14.85546875" style="9" customWidth="1"/>
    <col min="1287" max="1287" width="13.85546875" style="9" customWidth="1"/>
    <col min="1288" max="1288" width="15.42578125" style="9" customWidth="1"/>
    <col min="1289" max="1289" width="21.140625" style="9" customWidth="1"/>
    <col min="1290" max="1290" width="2" style="9" customWidth="1"/>
    <col min="1291" max="1536" width="11.42578125" style="9"/>
    <col min="1537" max="1537" width="1.5703125" style="9" customWidth="1"/>
    <col min="1538" max="1538" width="16.28515625" style="9" customWidth="1"/>
    <col min="1539" max="1539" width="12.5703125" style="9" customWidth="1"/>
    <col min="1540" max="1541" width="14.42578125" style="9" customWidth="1"/>
    <col min="1542" max="1542" width="14.85546875" style="9" customWidth="1"/>
    <col min="1543" max="1543" width="13.85546875" style="9" customWidth="1"/>
    <col min="1544" max="1544" width="15.42578125" style="9" customWidth="1"/>
    <col min="1545" max="1545" width="21.140625" style="9" customWidth="1"/>
    <col min="1546" max="1546" width="2" style="9" customWidth="1"/>
    <col min="1547" max="1792" width="11.42578125" style="9"/>
    <col min="1793" max="1793" width="1.5703125" style="9" customWidth="1"/>
    <col min="1794" max="1794" width="16.28515625" style="9" customWidth="1"/>
    <col min="1795" max="1795" width="12.5703125" style="9" customWidth="1"/>
    <col min="1796" max="1797" width="14.42578125" style="9" customWidth="1"/>
    <col min="1798" max="1798" width="14.85546875" style="9" customWidth="1"/>
    <col min="1799" max="1799" width="13.85546875" style="9" customWidth="1"/>
    <col min="1800" max="1800" width="15.42578125" style="9" customWidth="1"/>
    <col min="1801" max="1801" width="21.140625" style="9" customWidth="1"/>
    <col min="1802" max="1802" width="2" style="9" customWidth="1"/>
    <col min="1803" max="2048" width="11.42578125" style="9"/>
    <col min="2049" max="2049" width="1.5703125" style="9" customWidth="1"/>
    <col min="2050" max="2050" width="16.28515625" style="9" customWidth="1"/>
    <col min="2051" max="2051" width="12.5703125" style="9" customWidth="1"/>
    <col min="2052" max="2053" width="14.42578125" style="9" customWidth="1"/>
    <col min="2054" max="2054" width="14.85546875" style="9" customWidth="1"/>
    <col min="2055" max="2055" width="13.85546875" style="9" customWidth="1"/>
    <col min="2056" max="2056" width="15.42578125" style="9" customWidth="1"/>
    <col min="2057" max="2057" width="21.140625" style="9" customWidth="1"/>
    <col min="2058" max="2058" width="2" style="9" customWidth="1"/>
    <col min="2059" max="2304" width="11.42578125" style="9"/>
    <col min="2305" max="2305" width="1.5703125" style="9" customWidth="1"/>
    <col min="2306" max="2306" width="16.28515625" style="9" customWidth="1"/>
    <col min="2307" max="2307" width="12.5703125" style="9" customWidth="1"/>
    <col min="2308" max="2309" width="14.42578125" style="9" customWidth="1"/>
    <col min="2310" max="2310" width="14.85546875" style="9" customWidth="1"/>
    <col min="2311" max="2311" width="13.85546875" style="9" customWidth="1"/>
    <col min="2312" max="2312" width="15.42578125" style="9" customWidth="1"/>
    <col min="2313" max="2313" width="21.140625" style="9" customWidth="1"/>
    <col min="2314" max="2314" width="2" style="9" customWidth="1"/>
    <col min="2315" max="2560" width="11.42578125" style="9"/>
    <col min="2561" max="2561" width="1.5703125" style="9" customWidth="1"/>
    <col min="2562" max="2562" width="16.28515625" style="9" customWidth="1"/>
    <col min="2563" max="2563" width="12.5703125" style="9" customWidth="1"/>
    <col min="2564" max="2565" width="14.42578125" style="9" customWidth="1"/>
    <col min="2566" max="2566" width="14.85546875" style="9" customWidth="1"/>
    <col min="2567" max="2567" width="13.85546875" style="9" customWidth="1"/>
    <col min="2568" max="2568" width="15.42578125" style="9" customWidth="1"/>
    <col min="2569" max="2569" width="21.140625" style="9" customWidth="1"/>
    <col min="2570" max="2570" width="2" style="9" customWidth="1"/>
    <col min="2571" max="2816" width="11.42578125" style="9"/>
    <col min="2817" max="2817" width="1.5703125" style="9" customWidth="1"/>
    <col min="2818" max="2818" width="16.28515625" style="9" customWidth="1"/>
    <col min="2819" max="2819" width="12.5703125" style="9" customWidth="1"/>
    <col min="2820" max="2821" width="14.42578125" style="9" customWidth="1"/>
    <col min="2822" max="2822" width="14.85546875" style="9" customWidth="1"/>
    <col min="2823" max="2823" width="13.85546875" style="9" customWidth="1"/>
    <col min="2824" max="2824" width="15.42578125" style="9" customWidth="1"/>
    <col min="2825" max="2825" width="21.140625" style="9" customWidth="1"/>
    <col min="2826" max="2826" width="2" style="9" customWidth="1"/>
    <col min="2827" max="3072" width="11.42578125" style="9"/>
    <col min="3073" max="3073" width="1.5703125" style="9" customWidth="1"/>
    <col min="3074" max="3074" width="16.28515625" style="9" customWidth="1"/>
    <col min="3075" max="3075" width="12.5703125" style="9" customWidth="1"/>
    <col min="3076" max="3077" width="14.42578125" style="9" customWidth="1"/>
    <col min="3078" max="3078" width="14.85546875" style="9" customWidth="1"/>
    <col min="3079" max="3079" width="13.85546875" style="9" customWidth="1"/>
    <col min="3080" max="3080" width="15.42578125" style="9" customWidth="1"/>
    <col min="3081" max="3081" width="21.140625" style="9" customWidth="1"/>
    <col min="3082" max="3082" width="2" style="9" customWidth="1"/>
    <col min="3083" max="3328" width="11.42578125" style="9"/>
    <col min="3329" max="3329" width="1.5703125" style="9" customWidth="1"/>
    <col min="3330" max="3330" width="16.28515625" style="9" customWidth="1"/>
    <col min="3331" max="3331" width="12.5703125" style="9" customWidth="1"/>
    <col min="3332" max="3333" width="14.42578125" style="9" customWidth="1"/>
    <col min="3334" max="3334" width="14.85546875" style="9" customWidth="1"/>
    <col min="3335" max="3335" width="13.85546875" style="9" customWidth="1"/>
    <col min="3336" max="3336" width="15.42578125" style="9" customWidth="1"/>
    <col min="3337" max="3337" width="21.140625" style="9" customWidth="1"/>
    <col min="3338" max="3338" width="2" style="9" customWidth="1"/>
    <col min="3339" max="3584" width="11.42578125" style="9"/>
    <col min="3585" max="3585" width="1.5703125" style="9" customWidth="1"/>
    <col min="3586" max="3586" width="16.28515625" style="9" customWidth="1"/>
    <col min="3587" max="3587" width="12.5703125" style="9" customWidth="1"/>
    <col min="3588" max="3589" width="14.42578125" style="9" customWidth="1"/>
    <col min="3590" max="3590" width="14.85546875" style="9" customWidth="1"/>
    <col min="3591" max="3591" width="13.85546875" style="9" customWidth="1"/>
    <col min="3592" max="3592" width="15.42578125" style="9" customWidth="1"/>
    <col min="3593" max="3593" width="21.140625" style="9" customWidth="1"/>
    <col min="3594" max="3594" width="2" style="9" customWidth="1"/>
    <col min="3595" max="3840" width="11.42578125" style="9"/>
    <col min="3841" max="3841" width="1.5703125" style="9" customWidth="1"/>
    <col min="3842" max="3842" width="16.28515625" style="9" customWidth="1"/>
    <col min="3843" max="3843" width="12.5703125" style="9" customWidth="1"/>
    <col min="3844" max="3845" width="14.42578125" style="9" customWidth="1"/>
    <col min="3846" max="3846" width="14.85546875" style="9" customWidth="1"/>
    <col min="3847" max="3847" width="13.85546875" style="9" customWidth="1"/>
    <col min="3848" max="3848" width="15.42578125" style="9" customWidth="1"/>
    <col min="3849" max="3849" width="21.140625" style="9" customWidth="1"/>
    <col min="3850" max="3850" width="2" style="9" customWidth="1"/>
    <col min="3851" max="4096" width="11.42578125" style="9"/>
    <col min="4097" max="4097" width="1.5703125" style="9" customWidth="1"/>
    <col min="4098" max="4098" width="16.28515625" style="9" customWidth="1"/>
    <col min="4099" max="4099" width="12.5703125" style="9" customWidth="1"/>
    <col min="4100" max="4101" width="14.42578125" style="9" customWidth="1"/>
    <col min="4102" max="4102" width="14.85546875" style="9" customWidth="1"/>
    <col min="4103" max="4103" width="13.85546875" style="9" customWidth="1"/>
    <col min="4104" max="4104" width="15.42578125" style="9" customWidth="1"/>
    <col min="4105" max="4105" width="21.140625" style="9" customWidth="1"/>
    <col min="4106" max="4106" width="2" style="9" customWidth="1"/>
    <col min="4107" max="4352" width="11.42578125" style="9"/>
    <col min="4353" max="4353" width="1.5703125" style="9" customWidth="1"/>
    <col min="4354" max="4354" width="16.28515625" style="9" customWidth="1"/>
    <col min="4355" max="4355" width="12.5703125" style="9" customWidth="1"/>
    <col min="4356" max="4357" width="14.42578125" style="9" customWidth="1"/>
    <col min="4358" max="4358" width="14.85546875" style="9" customWidth="1"/>
    <col min="4359" max="4359" width="13.85546875" style="9" customWidth="1"/>
    <col min="4360" max="4360" width="15.42578125" style="9" customWidth="1"/>
    <col min="4361" max="4361" width="21.140625" style="9" customWidth="1"/>
    <col min="4362" max="4362" width="2" style="9" customWidth="1"/>
    <col min="4363" max="4608" width="11.42578125" style="9"/>
    <col min="4609" max="4609" width="1.5703125" style="9" customWidth="1"/>
    <col min="4610" max="4610" width="16.28515625" style="9" customWidth="1"/>
    <col min="4611" max="4611" width="12.5703125" style="9" customWidth="1"/>
    <col min="4612" max="4613" width="14.42578125" style="9" customWidth="1"/>
    <col min="4614" max="4614" width="14.85546875" style="9" customWidth="1"/>
    <col min="4615" max="4615" width="13.85546875" style="9" customWidth="1"/>
    <col min="4616" max="4616" width="15.42578125" style="9" customWidth="1"/>
    <col min="4617" max="4617" width="21.140625" style="9" customWidth="1"/>
    <col min="4618" max="4618" width="2" style="9" customWidth="1"/>
    <col min="4619" max="4864" width="11.42578125" style="9"/>
    <col min="4865" max="4865" width="1.5703125" style="9" customWidth="1"/>
    <col min="4866" max="4866" width="16.28515625" style="9" customWidth="1"/>
    <col min="4867" max="4867" width="12.5703125" style="9" customWidth="1"/>
    <col min="4868" max="4869" width="14.42578125" style="9" customWidth="1"/>
    <col min="4870" max="4870" width="14.85546875" style="9" customWidth="1"/>
    <col min="4871" max="4871" width="13.85546875" style="9" customWidth="1"/>
    <col min="4872" max="4872" width="15.42578125" style="9" customWidth="1"/>
    <col min="4873" max="4873" width="21.140625" style="9" customWidth="1"/>
    <col min="4874" max="4874" width="2" style="9" customWidth="1"/>
    <col min="4875" max="5120" width="11.42578125" style="9"/>
    <col min="5121" max="5121" width="1.5703125" style="9" customWidth="1"/>
    <col min="5122" max="5122" width="16.28515625" style="9" customWidth="1"/>
    <col min="5123" max="5123" width="12.5703125" style="9" customWidth="1"/>
    <col min="5124" max="5125" width="14.42578125" style="9" customWidth="1"/>
    <col min="5126" max="5126" width="14.85546875" style="9" customWidth="1"/>
    <col min="5127" max="5127" width="13.85546875" style="9" customWidth="1"/>
    <col min="5128" max="5128" width="15.42578125" style="9" customWidth="1"/>
    <col min="5129" max="5129" width="21.140625" style="9" customWidth="1"/>
    <col min="5130" max="5130" width="2" style="9" customWidth="1"/>
    <col min="5131" max="5376" width="11.42578125" style="9"/>
    <col min="5377" max="5377" width="1.5703125" style="9" customWidth="1"/>
    <col min="5378" max="5378" width="16.28515625" style="9" customWidth="1"/>
    <col min="5379" max="5379" width="12.5703125" style="9" customWidth="1"/>
    <col min="5380" max="5381" width="14.42578125" style="9" customWidth="1"/>
    <col min="5382" max="5382" width="14.85546875" style="9" customWidth="1"/>
    <col min="5383" max="5383" width="13.85546875" style="9" customWidth="1"/>
    <col min="5384" max="5384" width="15.42578125" style="9" customWidth="1"/>
    <col min="5385" max="5385" width="21.140625" style="9" customWidth="1"/>
    <col min="5386" max="5386" width="2" style="9" customWidth="1"/>
    <col min="5387" max="5632" width="11.42578125" style="9"/>
    <col min="5633" max="5633" width="1.5703125" style="9" customWidth="1"/>
    <col min="5634" max="5634" width="16.28515625" style="9" customWidth="1"/>
    <col min="5635" max="5635" width="12.5703125" style="9" customWidth="1"/>
    <col min="5636" max="5637" width="14.42578125" style="9" customWidth="1"/>
    <col min="5638" max="5638" width="14.85546875" style="9" customWidth="1"/>
    <col min="5639" max="5639" width="13.85546875" style="9" customWidth="1"/>
    <col min="5640" max="5640" width="15.42578125" style="9" customWidth="1"/>
    <col min="5641" max="5641" width="21.140625" style="9" customWidth="1"/>
    <col min="5642" max="5642" width="2" style="9" customWidth="1"/>
    <col min="5643" max="5888" width="11.42578125" style="9"/>
    <col min="5889" max="5889" width="1.5703125" style="9" customWidth="1"/>
    <col min="5890" max="5890" width="16.28515625" style="9" customWidth="1"/>
    <col min="5891" max="5891" width="12.5703125" style="9" customWidth="1"/>
    <col min="5892" max="5893" width="14.42578125" style="9" customWidth="1"/>
    <col min="5894" max="5894" width="14.85546875" style="9" customWidth="1"/>
    <col min="5895" max="5895" width="13.85546875" style="9" customWidth="1"/>
    <col min="5896" max="5896" width="15.42578125" style="9" customWidth="1"/>
    <col min="5897" max="5897" width="21.140625" style="9" customWidth="1"/>
    <col min="5898" max="5898" width="2" style="9" customWidth="1"/>
    <col min="5899" max="6144" width="11.42578125" style="9"/>
    <col min="6145" max="6145" width="1.5703125" style="9" customWidth="1"/>
    <col min="6146" max="6146" width="16.28515625" style="9" customWidth="1"/>
    <col min="6147" max="6147" width="12.5703125" style="9" customWidth="1"/>
    <col min="6148" max="6149" width="14.42578125" style="9" customWidth="1"/>
    <col min="6150" max="6150" width="14.85546875" style="9" customWidth="1"/>
    <col min="6151" max="6151" width="13.85546875" style="9" customWidth="1"/>
    <col min="6152" max="6152" width="15.42578125" style="9" customWidth="1"/>
    <col min="6153" max="6153" width="21.140625" style="9" customWidth="1"/>
    <col min="6154" max="6154" width="2" style="9" customWidth="1"/>
    <col min="6155" max="6400" width="11.42578125" style="9"/>
    <col min="6401" max="6401" width="1.5703125" style="9" customWidth="1"/>
    <col min="6402" max="6402" width="16.28515625" style="9" customWidth="1"/>
    <col min="6403" max="6403" width="12.5703125" style="9" customWidth="1"/>
    <col min="6404" max="6405" width="14.42578125" style="9" customWidth="1"/>
    <col min="6406" max="6406" width="14.85546875" style="9" customWidth="1"/>
    <col min="6407" max="6407" width="13.85546875" style="9" customWidth="1"/>
    <col min="6408" max="6408" width="15.42578125" style="9" customWidth="1"/>
    <col min="6409" max="6409" width="21.140625" style="9" customWidth="1"/>
    <col min="6410" max="6410" width="2" style="9" customWidth="1"/>
    <col min="6411" max="6656" width="11.42578125" style="9"/>
    <col min="6657" max="6657" width="1.5703125" style="9" customWidth="1"/>
    <col min="6658" max="6658" width="16.28515625" style="9" customWidth="1"/>
    <col min="6659" max="6659" width="12.5703125" style="9" customWidth="1"/>
    <col min="6660" max="6661" width="14.42578125" style="9" customWidth="1"/>
    <col min="6662" max="6662" width="14.85546875" style="9" customWidth="1"/>
    <col min="6663" max="6663" width="13.85546875" style="9" customWidth="1"/>
    <col min="6664" max="6664" width="15.42578125" style="9" customWidth="1"/>
    <col min="6665" max="6665" width="21.140625" style="9" customWidth="1"/>
    <col min="6666" max="6666" width="2" style="9" customWidth="1"/>
    <col min="6667" max="6912" width="11.42578125" style="9"/>
    <col min="6913" max="6913" width="1.5703125" style="9" customWidth="1"/>
    <col min="6914" max="6914" width="16.28515625" style="9" customWidth="1"/>
    <col min="6915" max="6915" width="12.5703125" style="9" customWidth="1"/>
    <col min="6916" max="6917" width="14.42578125" style="9" customWidth="1"/>
    <col min="6918" max="6918" width="14.85546875" style="9" customWidth="1"/>
    <col min="6919" max="6919" width="13.85546875" style="9" customWidth="1"/>
    <col min="6920" max="6920" width="15.42578125" style="9" customWidth="1"/>
    <col min="6921" max="6921" width="21.140625" style="9" customWidth="1"/>
    <col min="6922" max="6922" width="2" style="9" customWidth="1"/>
    <col min="6923" max="7168" width="11.42578125" style="9"/>
    <col min="7169" max="7169" width="1.5703125" style="9" customWidth="1"/>
    <col min="7170" max="7170" width="16.28515625" style="9" customWidth="1"/>
    <col min="7171" max="7171" width="12.5703125" style="9" customWidth="1"/>
    <col min="7172" max="7173" width="14.42578125" style="9" customWidth="1"/>
    <col min="7174" max="7174" width="14.85546875" style="9" customWidth="1"/>
    <col min="7175" max="7175" width="13.85546875" style="9" customWidth="1"/>
    <col min="7176" max="7176" width="15.42578125" style="9" customWidth="1"/>
    <col min="7177" max="7177" width="21.140625" style="9" customWidth="1"/>
    <col min="7178" max="7178" width="2" style="9" customWidth="1"/>
    <col min="7179" max="7424" width="11.42578125" style="9"/>
    <col min="7425" max="7425" width="1.5703125" style="9" customWidth="1"/>
    <col min="7426" max="7426" width="16.28515625" style="9" customWidth="1"/>
    <col min="7427" max="7427" width="12.5703125" style="9" customWidth="1"/>
    <col min="7428" max="7429" width="14.42578125" style="9" customWidth="1"/>
    <col min="7430" max="7430" width="14.85546875" style="9" customWidth="1"/>
    <col min="7431" max="7431" width="13.85546875" style="9" customWidth="1"/>
    <col min="7432" max="7432" width="15.42578125" style="9" customWidth="1"/>
    <col min="7433" max="7433" width="21.140625" style="9" customWidth="1"/>
    <col min="7434" max="7434" width="2" style="9" customWidth="1"/>
    <col min="7435" max="7680" width="11.42578125" style="9"/>
    <col min="7681" max="7681" width="1.5703125" style="9" customWidth="1"/>
    <col min="7682" max="7682" width="16.28515625" style="9" customWidth="1"/>
    <col min="7683" max="7683" width="12.5703125" style="9" customWidth="1"/>
    <col min="7684" max="7685" width="14.42578125" style="9" customWidth="1"/>
    <col min="7686" max="7686" width="14.85546875" style="9" customWidth="1"/>
    <col min="7687" max="7687" width="13.85546875" style="9" customWidth="1"/>
    <col min="7688" max="7688" width="15.42578125" style="9" customWidth="1"/>
    <col min="7689" max="7689" width="21.140625" style="9" customWidth="1"/>
    <col min="7690" max="7690" width="2" style="9" customWidth="1"/>
    <col min="7691" max="7936" width="11.42578125" style="9"/>
    <col min="7937" max="7937" width="1.5703125" style="9" customWidth="1"/>
    <col min="7938" max="7938" width="16.28515625" style="9" customWidth="1"/>
    <col min="7939" max="7939" width="12.5703125" style="9" customWidth="1"/>
    <col min="7940" max="7941" width="14.42578125" style="9" customWidth="1"/>
    <col min="7942" max="7942" width="14.85546875" style="9" customWidth="1"/>
    <col min="7943" max="7943" width="13.85546875" style="9" customWidth="1"/>
    <col min="7944" max="7944" width="15.42578125" style="9" customWidth="1"/>
    <col min="7945" max="7945" width="21.140625" style="9" customWidth="1"/>
    <col min="7946" max="7946" width="2" style="9" customWidth="1"/>
    <col min="7947" max="8192" width="11.42578125" style="9"/>
    <col min="8193" max="8193" width="1.5703125" style="9" customWidth="1"/>
    <col min="8194" max="8194" width="16.28515625" style="9" customWidth="1"/>
    <col min="8195" max="8195" width="12.5703125" style="9" customWidth="1"/>
    <col min="8196" max="8197" width="14.42578125" style="9" customWidth="1"/>
    <col min="8198" max="8198" width="14.85546875" style="9" customWidth="1"/>
    <col min="8199" max="8199" width="13.85546875" style="9" customWidth="1"/>
    <col min="8200" max="8200" width="15.42578125" style="9" customWidth="1"/>
    <col min="8201" max="8201" width="21.140625" style="9" customWidth="1"/>
    <col min="8202" max="8202" width="2" style="9" customWidth="1"/>
    <col min="8203" max="8448" width="11.42578125" style="9"/>
    <col min="8449" max="8449" width="1.5703125" style="9" customWidth="1"/>
    <col min="8450" max="8450" width="16.28515625" style="9" customWidth="1"/>
    <col min="8451" max="8451" width="12.5703125" style="9" customWidth="1"/>
    <col min="8452" max="8453" width="14.42578125" style="9" customWidth="1"/>
    <col min="8454" max="8454" width="14.85546875" style="9" customWidth="1"/>
    <col min="8455" max="8455" width="13.85546875" style="9" customWidth="1"/>
    <col min="8456" max="8456" width="15.42578125" style="9" customWidth="1"/>
    <col min="8457" max="8457" width="21.140625" style="9" customWidth="1"/>
    <col min="8458" max="8458" width="2" style="9" customWidth="1"/>
    <col min="8459" max="8704" width="11.42578125" style="9"/>
    <col min="8705" max="8705" width="1.5703125" style="9" customWidth="1"/>
    <col min="8706" max="8706" width="16.28515625" style="9" customWidth="1"/>
    <col min="8707" max="8707" width="12.5703125" style="9" customWidth="1"/>
    <col min="8708" max="8709" width="14.42578125" style="9" customWidth="1"/>
    <col min="8710" max="8710" width="14.85546875" style="9" customWidth="1"/>
    <col min="8711" max="8711" width="13.85546875" style="9" customWidth="1"/>
    <col min="8712" max="8712" width="15.42578125" style="9" customWidth="1"/>
    <col min="8713" max="8713" width="21.140625" style="9" customWidth="1"/>
    <col min="8714" max="8714" width="2" style="9" customWidth="1"/>
    <col min="8715" max="8960" width="11.42578125" style="9"/>
    <col min="8961" max="8961" width="1.5703125" style="9" customWidth="1"/>
    <col min="8962" max="8962" width="16.28515625" style="9" customWidth="1"/>
    <col min="8963" max="8963" width="12.5703125" style="9" customWidth="1"/>
    <col min="8964" max="8965" width="14.42578125" style="9" customWidth="1"/>
    <col min="8966" max="8966" width="14.85546875" style="9" customWidth="1"/>
    <col min="8967" max="8967" width="13.85546875" style="9" customWidth="1"/>
    <col min="8968" max="8968" width="15.42578125" style="9" customWidth="1"/>
    <col min="8969" max="8969" width="21.140625" style="9" customWidth="1"/>
    <col min="8970" max="8970" width="2" style="9" customWidth="1"/>
    <col min="8971" max="9216" width="11.42578125" style="9"/>
    <col min="9217" max="9217" width="1.5703125" style="9" customWidth="1"/>
    <col min="9218" max="9218" width="16.28515625" style="9" customWidth="1"/>
    <col min="9219" max="9219" width="12.5703125" style="9" customWidth="1"/>
    <col min="9220" max="9221" width="14.42578125" style="9" customWidth="1"/>
    <col min="9222" max="9222" width="14.85546875" style="9" customWidth="1"/>
    <col min="9223" max="9223" width="13.85546875" style="9" customWidth="1"/>
    <col min="9224" max="9224" width="15.42578125" style="9" customWidth="1"/>
    <col min="9225" max="9225" width="21.140625" style="9" customWidth="1"/>
    <col min="9226" max="9226" width="2" style="9" customWidth="1"/>
    <col min="9227" max="9472" width="11.42578125" style="9"/>
    <col min="9473" max="9473" width="1.5703125" style="9" customWidth="1"/>
    <col min="9474" max="9474" width="16.28515625" style="9" customWidth="1"/>
    <col min="9475" max="9475" width="12.5703125" style="9" customWidth="1"/>
    <col min="9476" max="9477" width="14.42578125" style="9" customWidth="1"/>
    <col min="9478" max="9478" width="14.85546875" style="9" customWidth="1"/>
    <col min="9479" max="9479" width="13.85546875" style="9" customWidth="1"/>
    <col min="9480" max="9480" width="15.42578125" style="9" customWidth="1"/>
    <col min="9481" max="9481" width="21.140625" style="9" customWidth="1"/>
    <col min="9482" max="9482" width="2" style="9" customWidth="1"/>
    <col min="9483" max="9728" width="11.42578125" style="9"/>
    <col min="9729" max="9729" width="1.5703125" style="9" customWidth="1"/>
    <col min="9730" max="9730" width="16.28515625" style="9" customWidth="1"/>
    <col min="9731" max="9731" width="12.5703125" style="9" customWidth="1"/>
    <col min="9732" max="9733" width="14.42578125" style="9" customWidth="1"/>
    <col min="9734" max="9734" width="14.85546875" style="9" customWidth="1"/>
    <col min="9735" max="9735" width="13.85546875" style="9" customWidth="1"/>
    <col min="9736" max="9736" width="15.42578125" style="9" customWidth="1"/>
    <col min="9737" max="9737" width="21.140625" style="9" customWidth="1"/>
    <col min="9738" max="9738" width="2" style="9" customWidth="1"/>
    <col min="9739" max="9984" width="11.42578125" style="9"/>
    <col min="9985" max="9985" width="1.5703125" style="9" customWidth="1"/>
    <col min="9986" max="9986" width="16.28515625" style="9" customWidth="1"/>
    <col min="9987" max="9987" width="12.5703125" style="9" customWidth="1"/>
    <col min="9988" max="9989" width="14.42578125" style="9" customWidth="1"/>
    <col min="9990" max="9990" width="14.85546875" style="9" customWidth="1"/>
    <col min="9991" max="9991" width="13.85546875" style="9" customWidth="1"/>
    <col min="9992" max="9992" width="15.42578125" style="9" customWidth="1"/>
    <col min="9993" max="9993" width="21.140625" style="9" customWidth="1"/>
    <col min="9994" max="9994" width="2" style="9" customWidth="1"/>
    <col min="9995" max="10240" width="11.42578125" style="9"/>
    <col min="10241" max="10241" width="1.5703125" style="9" customWidth="1"/>
    <col min="10242" max="10242" width="16.28515625" style="9" customWidth="1"/>
    <col min="10243" max="10243" width="12.5703125" style="9" customWidth="1"/>
    <col min="10244" max="10245" width="14.42578125" style="9" customWidth="1"/>
    <col min="10246" max="10246" width="14.85546875" style="9" customWidth="1"/>
    <col min="10247" max="10247" width="13.85546875" style="9" customWidth="1"/>
    <col min="10248" max="10248" width="15.42578125" style="9" customWidth="1"/>
    <col min="10249" max="10249" width="21.140625" style="9" customWidth="1"/>
    <col min="10250" max="10250" width="2" style="9" customWidth="1"/>
    <col min="10251" max="10496" width="11.42578125" style="9"/>
    <col min="10497" max="10497" width="1.5703125" style="9" customWidth="1"/>
    <col min="10498" max="10498" width="16.28515625" style="9" customWidth="1"/>
    <col min="10499" max="10499" width="12.5703125" style="9" customWidth="1"/>
    <col min="10500" max="10501" width="14.42578125" style="9" customWidth="1"/>
    <col min="10502" max="10502" width="14.85546875" style="9" customWidth="1"/>
    <col min="10503" max="10503" width="13.85546875" style="9" customWidth="1"/>
    <col min="10504" max="10504" width="15.42578125" style="9" customWidth="1"/>
    <col min="10505" max="10505" width="21.140625" style="9" customWidth="1"/>
    <col min="10506" max="10506" width="2" style="9" customWidth="1"/>
    <col min="10507" max="10752" width="11.42578125" style="9"/>
    <col min="10753" max="10753" width="1.5703125" style="9" customWidth="1"/>
    <col min="10754" max="10754" width="16.28515625" style="9" customWidth="1"/>
    <col min="10755" max="10755" width="12.5703125" style="9" customWidth="1"/>
    <col min="10756" max="10757" width="14.42578125" style="9" customWidth="1"/>
    <col min="10758" max="10758" width="14.85546875" style="9" customWidth="1"/>
    <col min="10759" max="10759" width="13.85546875" style="9" customWidth="1"/>
    <col min="10760" max="10760" width="15.42578125" style="9" customWidth="1"/>
    <col min="10761" max="10761" width="21.140625" style="9" customWidth="1"/>
    <col min="10762" max="10762" width="2" style="9" customWidth="1"/>
    <col min="10763" max="11008" width="11.42578125" style="9"/>
    <col min="11009" max="11009" width="1.5703125" style="9" customWidth="1"/>
    <col min="11010" max="11010" width="16.28515625" style="9" customWidth="1"/>
    <col min="11011" max="11011" width="12.5703125" style="9" customWidth="1"/>
    <col min="11012" max="11013" width="14.42578125" style="9" customWidth="1"/>
    <col min="11014" max="11014" width="14.85546875" style="9" customWidth="1"/>
    <col min="11015" max="11015" width="13.85546875" style="9" customWidth="1"/>
    <col min="11016" max="11016" width="15.42578125" style="9" customWidth="1"/>
    <col min="11017" max="11017" width="21.140625" style="9" customWidth="1"/>
    <col min="11018" max="11018" width="2" style="9" customWidth="1"/>
    <col min="11019" max="11264" width="11.42578125" style="9"/>
    <col min="11265" max="11265" width="1.5703125" style="9" customWidth="1"/>
    <col min="11266" max="11266" width="16.28515625" style="9" customWidth="1"/>
    <col min="11267" max="11267" width="12.5703125" style="9" customWidth="1"/>
    <col min="11268" max="11269" width="14.42578125" style="9" customWidth="1"/>
    <col min="11270" max="11270" width="14.85546875" style="9" customWidth="1"/>
    <col min="11271" max="11271" width="13.85546875" style="9" customWidth="1"/>
    <col min="11272" max="11272" width="15.42578125" style="9" customWidth="1"/>
    <col min="11273" max="11273" width="21.140625" style="9" customWidth="1"/>
    <col min="11274" max="11274" width="2" style="9" customWidth="1"/>
    <col min="11275" max="11520" width="11.42578125" style="9"/>
    <col min="11521" max="11521" width="1.5703125" style="9" customWidth="1"/>
    <col min="11522" max="11522" width="16.28515625" style="9" customWidth="1"/>
    <col min="11523" max="11523" width="12.5703125" style="9" customWidth="1"/>
    <col min="11524" max="11525" width="14.42578125" style="9" customWidth="1"/>
    <col min="11526" max="11526" width="14.85546875" style="9" customWidth="1"/>
    <col min="11527" max="11527" width="13.85546875" style="9" customWidth="1"/>
    <col min="11528" max="11528" width="15.42578125" style="9" customWidth="1"/>
    <col min="11529" max="11529" width="21.140625" style="9" customWidth="1"/>
    <col min="11530" max="11530" width="2" style="9" customWidth="1"/>
    <col min="11531" max="11776" width="11.42578125" style="9"/>
    <col min="11777" max="11777" width="1.5703125" style="9" customWidth="1"/>
    <col min="11778" max="11778" width="16.28515625" style="9" customWidth="1"/>
    <col min="11779" max="11779" width="12.5703125" style="9" customWidth="1"/>
    <col min="11780" max="11781" width="14.42578125" style="9" customWidth="1"/>
    <col min="11782" max="11782" width="14.85546875" style="9" customWidth="1"/>
    <col min="11783" max="11783" width="13.85546875" style="9" customWidth="1"/>
    <col min="11784" max="11784" width="15.42578125" style="9" customWidth="1"/>
    <col min="11785" max="11785" width="21.140625" style="9" customWidth="1"/>
    <col min="11786" max="11786" width="2" style="9" customWidth="1"/>
    <col min="11787" max="12032" width="11.42578125" style="9"/>
    <col min="12033" max="12033" width="1.5703125" style="9" customWidth="1"/>
    <col min="12034" max="12034" width="16.28515625" style="9" customWidth="1"/>
    <col min="12035" max="12035" width="12.5703125" style="9" customWidth="1"/>
    <col min="12036" max="12037" width="14.42578125" style="9" customWidth="1"/>
    <col min="12038" max="12038" width="14.85546875" style="9" customWidth="1"/>
    <col min="12039" max="12039" width="13.85546875" style="9" customWidth="1"/>
    <col min="12040" max="12040" width="15.42578125" style="9" customWidth="1"/>
    <col min="12041" max="12041" width="21.140625" style="9" customWidth="1"/>
    <col min="12042" max="12042" width="2" style="9" customWidth="1"/>
    <col min="12043" max="12288" width="11.42578125" style="9"/>
    <col min="12289" max="12289" width="1.5703125" style="9" customWidth="1"/>
    <col min="12290" max="12290" width="16.28515625" style="9" customWidth="1"/>
    <col min="12291" max="12291" width="12.5703125" style="9" customWidth="1"/>
    <col min="12292" max="12293" width="14.42578125" style="9" customWidth="1"/>
    <col min="12294" max="12294" width="14.85546875" style="9" customWidth="1"/>
    <col min="12295" max="12295" width="13.85546875" style="9" customWidth="1"/>
    <col min="12296" max="12296" width="15.42578125" style="9" customWidth="1"/>
    <col min="12297" max="12297" width="21.140625" style="9" customWidth="1"/>
    <col min="12298" max="12298" width="2" style="9" customWidth="1"/>
    <col min="12299" max="12544" width="11.42578125" style="9"/>
    <col min="12545" max="12545" width="1.5703125" style="9" customWidth="1"/>
    <col min="12546" max="12546" width="16.28515625" style="9" customWidth="1"/>
    <col min="12547" max="12547" width="12.5703125" style="9" customWidth="1"/>
    <col min="12548" max="12549" width="14.42578125" style="9" customWidth="1"/>
    <col min="12550" max="12550" width="14.85546875" style="9" customWidth="1"/>
    <col min="12551" max="12551" width="13.85546875" style="9" customWidth="1"/>
    <col min="12552" max="12552" width="15.42578125" style="9" customWidth="1"/>
    <col min="12553" max="12553" width="21.140625" style="9" customWidth="1"/>
    <col min="12554" max="12554" width="2" style="9" customWidth="1"/>
    <col min="12555" max="12800" width="11.42578125" style="9"/>
    <col min="12801" max="12801" width="1.5703125" style="9" customWidth="1"/>
    <col min="12802" max="12802" width="16.28515625" style="9" customWidth="1"/>
    <col min="12803" max="12803" width="12.5703125" style="9" customWidth="1"/>
    <col min="12804" max="12805" width="14.42578125" style="9" customWidth="1"/>
    <col min="12806" max="12806" width="14.85546875" style="9" customWidth="1"/>
    <col min="12807" max="12807" width="13.85546875" style="9" customWidth="1"/>
    <col min="12808" max="12808" width="15.42578125" style="9" customWidth="1"/>
    <col min="12809" max="12809" width="21.140625" style="9" customWidth="1"/>
    <col min="12810" max="12810" width="2" style="9" customWidth="1"/>
    <col min="12811" max="13056" width="11.42578125" style="9"/>
    <col min="13057" max="13057" width="1.5703125" style="9" customWidth="1"/>
    <col min="13058" max="13058" width="16.28515625" style="9" customWidth="1"/>
    <col min="13059" max="13059" width="12.5703125" style="9" customWidth="1"/>
    <col min="13060" max="13061" width="14.42578125" style="9" customWidth="1"/>
    <col min="13062" max="13062" width="14.85546875" style="9" customWidth="1"/>
    <col min="13063" max="13063" width="13.85546875" style="9" customWidth="1"/>
    <col min="13064" max="13064" width="15.42578125" style="9" customWidth="1"/>
    <col min="13065" max="13065" width="21.140625" style="9" customWidth="1"/>
    <col min="13066" max="13066" width="2" style="9" customWidth="1"/>
    <col min="13067" max="13312" width="11.42578125" style="9"/>
    <col min="13313" max="13313" width="1.5703125" style="9" customWidth="1"/>
    <col min="13314" max="13314" width="16.28515625" style="9" customWidth="1"/>
    <col min="13315" max="13315" width="12.5703125" style="9" customWidth="1"/>
    <col min="13316" max="13317" width="14.42578125" style="9" customWidth="1"/>
    <col min="13318" max="13318" width="14.85546875" style="9" customWidth="1"/>
    <col min="13319" max="13319" width="13.85546875" style="9" customWidth="1"/>
    <col min="13320" max="13320" width="15.42578125" style="9" customWidth="1"/>
    <col min="13321" max="13321" width="21.140625" style="9" customWidth="1"/>
    <col min="13322" max="13322" width="2" style="9" customWidth="1"/>
    <col min="13323" max="13568" width="11.42578125" style="9"/>
    <col min="13569" max="13569" width="1.5703125" style="9" customWidth="1"/>
    <col min="13570" max="13570" width="16.28515625" style="9" customWidth="1"/>
    <col min="13571" max="13571" width="12.5703125" style="9" customWidth="1"/>
    <col min="13572" max="13573" width="14.42578125" style="9" customWidth="1"/>
    <col min="13574" max="13574" width="14.85546875" style="9" customWidth="1"/>
    <col min="13575" max="13575" width="13.85546875" style="9" customWidth="1"/>
    <col min="13576" max="13576" width="15.42578125" style="9" customWidth="1"/>
    <col min="13577" max="13577" width="21.140625" style="9" customWidth="1"/>
    <col min="13578" max="13578" width="2" style="9" customWidth="1"/>
    <col min="13579" max="13824" width="11.42578125" style="9"/>
    <col min="13825" max="13825" width="1.5703125" style="9" customWidth="1"/>
    <col min="13826" max="13826" width="16.28515625" style="9" customWidth="1"/>
    <col min="13827" max="13827" width="12.5703125" style="9" customWidth="1"/>
    <col min="13828" max="13829" width="14.42578125" style="9" customWidth="1"/>
    <col min="13830" max="13830" width="14.85546875" style="9" customWidth="1"/>
    <col min="13831" max="13831" width="13.85546875" style="9" customWidth="1"/>
    <col min="13832" max="13832" width="15.42578125" style="9" customWidth="1"/>
    <col min="13833" max="13833" width="21.140625" style="9" customWidth="1"/>
    <col min="13834" max="13834" width="2" style="9" customWidth="1"/>
    <col min="13835" max="14080" width="11.42578125" style="9"/>
    <col min="14081" max="14081" width="1.5703125" style="9" customWidth="1"/>
    <col min="14082" max="14082" width="16.28515625" style="9" customWidth="1"/>
    <col min="14083" max="14083" width="12.5703125" style="9" customWidth="1"/>
    <col min="14084" max="14085" width="14.42578125" style="9" customWidth="1"/>
    <col min="14086" max="14086" width="14.85546875" style="9" customWidth="1"/>
    <col min="14087" max="14087" width="13.85546875" style="9" customWidth="1"/>
    <col min="14088" max="14088" width="15.42578125" style="9" customWidth="1"/>
    <col min="14089" max="14089" width="21.140625" style="9" customWidth="1"/>
    <col min="14090" max="14090" width="2" style="9" customWidth="1"/>
    <col min="14091" max="14336" width="11.42578125" style="9"/>
    <col min="14337" max="14337" width="1.5703125" style="9" customWidth="1"/>
    <col min="14338" max="14338" width="16.28515625" style="9" customWidth="1"/>
    <col min="14339" max="14339" width="12.5703125" style="9" customWidth="1"/>
    <col min="14340" max="14341" width="14.42578125" style="9" customWidth="1"/>
    <col min="14342" max="14342" width="14.85546875" style="9" customWidth="1"/>
    <col min="14343" max="14343" width="13.85546875" style="9" customWidth="1"/>
    <col min="14344" max="14344" width="15.42578125" style="9" customWidth="1"/>
    <col min="14345" max="14345" width="21.140625" style="9" customWidth="1"/>
    <col min="14346" max="14346" width="2" style="9" customWidth="1"/>
    <col min="14347" max="14592" width="11.42578125" style="9"/>
    <col min="14593" max="14593" width="1.5703125" style="9" customWidth="1"/>
    <col min="14594" max="14594" width="16.28515625" style="9" customWidth="1"/>
    <col min="14595" max="14595" width="12.5703125" style="9" customWidth="1"/>
    <col min="14596" max="14597" width="14.42578125" style="9" customWidth="1"/>
    <col min="14598" max="14598" width="14.85546875" style="9" customWidth="1"/>
    <col min="14599" max="14599" width="13.85546875" style="9" customWidth="1"/>
    <col min="14600" max="14600" width="15.42578125" style="9" customWidth="1"/>
    <col min="14601" max="14601" width="21.140625" style="9" customWidth="1"/>
    <col min="14602" max="14602" width="2" style="9" customWidth="1"/>
    <col min="14603" max="14848" width="11.42578125" style="9"/>
    <col min="14849" max="14849" width="1.5703125" style="9" customWidth="1"/>
    <col min="14850" max="14850" width="16.28515625" style="9" customWidth="1"/>
    <col min="14851" max="14851" width="12.5703125" style="9" customWidth="1"/>
    <col min="14852" max="14853" width="14.42578125" style="9" customWidth="1"/>
    <col min="14854" max="14854" width="14.85546875" style="9" customWidth="1"/>
    <col min="14855" max="14855" width="13.85546875" style="9" customWidth="1"/>
    <col min="14856" max="14856" width="15.42578125" style="9" customWidth="1"/>
    <col min="14857" max="14857" width="21.140625" style="9" customWidth="1"/>
    <col min="14858" max="14858" width="2" style="9" customWidth="1"/>
    <col min="14859" max="15104" width="11.42578125" style="9"/>
    <col min="15105" max="15105" width="1.5703125" style="9" customWidth="1"/>
    <col min="15106" max="15106" width="16.28515625" style="9" customWidth="1"/>
    <col min="15107" max="15107" width="12.5703125" style="9" customWidth="1"/>
    <col min="15108" max="15109" width="14.42578125" style="9" customWidth="1"/>
    <col min="15110" max="15110" width="14.85546875" style="9" customWidth="1"/>
    <col min="15111" max="15111" width="13.85546875" style="9" customWidth="1"/>
    <col min="15112" max="15112" width="15.42578125" style="9" customWidth="1"/>
    <col min="15113" max="15113" width="21.140625" style="9" customWidth="1"/>
    <col min="15114" max="15114" width="2" style="9" customWidth="1"/>
    <col min="15115" max="15360" width="11.42578125" style="9"/>
    <col min="15361" max="15361" width="1.5703125" style="9" customWidth="1"/>
    <col min="15362" max="15362" width="16.28515625" style="9" customWidth="1"/>
    <col min="15363" max="15363" width="12.5703125" style="9" customWidth="1"/>
    <col min="15364" max="15365" width="14.42578125" style="9" customWidth="1"/>
    <col min="15366" max="15366" width="14.85546875" style="9" customWidth="1"/>
    <col min="15367" max="15367" width="13.85546875" style="9" customWidth="1"/>
    <col min="15368" max="15368" width="15.42578125" style="9" customWidth="1"/>
    <col min="15369" max="15369" width="21.140625" style="9" customWidth="1"/>
    <col min="15370" max="15370" width="2" style="9" customWidth="1"/>
    <col min="15371" max="15616" width="11.42578125" style="9"/>
    <col min="15617" max="15617" width="1.5703125" style="9" customWidth="1"/>
    <col min="15618" max="15618" width="16.28515625" style="9" customWidth="1"/>
    <col min="15619" max="15619" width="12.5703125" style="9" customWidth="1"/>
    <col min="15620" max="15621" width="14.42578125" style="9" customWidth="1"/>
    <col min="15622" max="15622" width="14.85546875" style="9" customWidth="1"/>
    <col min="15623" max="15623" width="13.85546875" style="9" customWidth="1"/>
    <col min="15624" max="15624" width="15.42578125" style="9" customWidth="1"/>
    <col min="15625" max="15625" width="21.140625" style="9" customWidth="1"/>
    <col min="15626" max="15626" width="2" style="9" customWidth="1"/>
    <col min="15627" max="15872" width="11.42578125" style="9"/>
    <col min="15873" max="15873" width="1.5703125" style="9" customWidth="1"/>
    <col min="15874" max="15874" width="16.28515625" style="9" customWidth="1"/>
    <col min="15875" max="15875" width="12.5703125" style="9" customWidth="1"/>
    <col min="15876" max="15877" width="14.42578125" style="9" customWidth="1"/>
    <col min="15878" max="15878" width="14.85546875" style="9" customWidth="1"/>
    <col min="15879" max="15879" width="13.85546875" style="9" customWidth="1"/>
    <col min="15880" max="15880" width="15.42578125" style="9" customWidth="1"/>
    <col min="15881" max="15881" width="21.140625" style="9" customWidth="1"/>
    <col min="15882" max="15882" width="2" style="9" customWidth="1"/>
    <col min="15883" max="16128" width="11.42578125" style="9"/>
    <col min="16129" max="16129" width="1.5703125" style="9" customWidth="1"/>
    <col min="16130" max="16130" width="16.28515625" style="9" customWidth="1"/>
    <col min="16131" max="16131" width="12.5703125" style="9" customWidth="1"/>
    <col min="16132" max="16133" width="14.42578125" style="9" customWidth="1"/>
    <col min="16134" max="16134" width="14.85546875" style="9" customWidth="1"/>
    <col min="16135" max="16135" width="13.85546875" style="9" customWidth="1"/>
    <col min="16136" max="16136" width="15.42578125" style="9" customWidth="1"/>
    <col min="16137" max="16137" width="21.140625" style="9" customWidth="1"/>
    <col min="16138" max="16138" width="2" style="9" customWidth="1"/>
    <col min="16139" max="16384" width="11.42578125" style="9"/>
  </cols>
  <sheetData>
    <row r="1" spans="1:256" s="1" customFormat="1" ht="6.75" customHeight="1" x14ac:dyDescent="0.2">
      <c r="F1" s="2"/>
      <c r="G1" s="2"/>
      <c r="J1" s="3"/>
      <c r="K1" s="4"/>
    </row>
    <row r="2" spans="1:256" s="7" customFormat="1" ht="42.75" customHeight="1" x14ac:dyDescent="0.2">
      <c r="B2" s="306"/>
      <c r="C2" s="239" t="s">
        <v>43</v>
      </c>
      <c r="D2" s="240"/>
      <c r="E2" s="240"/>
      <c r="F2" s="240"/>
      <c r="G2" s="240"/>
      <c r="H2" s="240"/>
      <c r="I2" s="241"/>
      <c r="J2" s="3"/>
      <c r="K2" s="5"/>
      <c r="L2" s="5"/>
      <c r="M2" s="5"/>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row>
    <row r="3" spans="1:256" s="7" customFormat="1" ht="15.75" customHeight="1" x14ac:dyDescent="0.2">
      <c r="B3" s="306"/>
      <c r="C3" s="307" t="s">
        <v>0</v>
      </c>
      <c r="D3" s="308"/>
      <c r="E3" s="308"/>
      <c r="F3" s="309"/>
      <c r="G3" s="310" t="s">
        <v>1</v>
      </c>
      <c r="H3" s="310"/>
      <c r="I3" s="310"/>
      <c r="J3" s="3"/>
      <c r="K3" s="5"/>
      <c r="L3" s="5"/>
      <c r="M3" s="5"/>
      <c r="N3" s="5"/>
      <c r="O3" s="5"/>
      <c r="P3" s="5"/>
      <c r="Q3" s="5"/>
      <c r="R3" s="5"/>
      <c r="S3" s="5"/>
      <c r="T3" s="5"/>
      <c r="U3" s="5"/>
      <c r="V3" s="5"/>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row>
    <row r="4" spans="1:256" s="7" customFormat="1" ht="15.75" customHeight="1" x14ac:dyDescent="0.2">
      <c r="B4" s="306"/>
      <c r="C4" s="307" t="s">
        <v>2</v>
      </c>
      <c r="D4" s="308"/>
      <c r="E4" s="308"/>
      <c r="F4" s="308"/>
      <c r="G4" s="308"/>
      <c r="H4" s="308"/>
      <c r="I4" s="309"/>
      <c r="J4" s="3"/>
      <c r="K4" s="5"/>
      <c r="L4" s="5"/>
      <c r="M4" s="5"/>
      <c r="N4" s="5"/>
      <c r="O4" s="5"/>
      <c r="P4" s="5"/>
      <c r="Q4" s="5"/>
      <c r="R4" s="5"/>
      <c r="S4" s="5"/>
      <c r="T4" s="5"/>
      <c r="U4" s="5"/>
      <c r="V4" s="5"/>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s="7" customFormat="1" ht="15.75" customHeight="1" x14ac:dyDescent="0.2">
      <c r="B5" s="305"/>
      <c r="C5" s="305"/>
      <c r="D5" s="305"/>
      <c r="E5" s="305"/>
      <c r="F5" s="305"/>
      <c r="G5" s="305"/>
      <c r="H5" s="305"/>
      <c r="I5" s="305"/>
      <c r="J5" s="3"/>
      <c r="K5" s="5"/>
      <c r="L5" s="5"/>
      <c r="M5" s="5"/>
      <c r="N5" s="5"/>
      <c r="O5" s="5"/>
      <c r="P5" s="5"/>
      <c r="Q5" s="5"/>
      <c r="R5" s="5"/>
      <c r="S5" s="5"/>
      <c r="T5" s="5"/>
      <c r="U5" s="5"/>
      <c r="V5" s="5"/>
      <c r="W5" s="5"/>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ht="38.1" customHeight="1" x14ac:dyDescent="0.25">
      <c r="B6" s="8" t="s">
        <v>3</v>
      </c>
      <c r="C6" s="311" t="s">
        <v>32</v>
      </c>
      <c r="D6" s="312"/>
      <c r="E6" s="312"/>
      <c r="F6" s="313"/>
      <c r="G6" s="55" t="s">
        <v>4</v>
      </c>
      <c r="H6" s="296" t="s">
        <v>39</v>
      </c>
      <c r="I6" s="298"/>
      <c r="J6" s="3"/>
    </row>
    <row r="7" spans="1:256" ht="38.1" customHeight="1" x14ac:dyDescent="0.25">
      <c r="B7" s="8" t="s">
        <v>5</v>
      </c>
      <c r="C7" s="302" t="s">
        <v>24</v>
      </c>
      <c r="D7" s="303"/>
      <c r="E7" s="303"/>
      <c r="F7" s="304"/>
      <c r="G7" s="55" t="s">
        <v>6</v>
      </c>
      <c r="H7" s="299">
        <v>43008</v>
      </c>
      <c r="I7" s="298"/>
      <c r="J7" s="3"/>
    </row>
    <row r="8" spans="1:256" ht="38.1" customHeight="1" x14ac:dyDescent="0.25">
      <c r="B8" s="8" t="s">
        <v>46</v>
      </c>
      <c r="C8" s="296">
        <v>17963</v>
      </c>
      <c r="D8" s="297"/>
      <c r="E8" s="297"/>
      <c r="F8" s="298"/>
      <c r="G8" s="56" t="s">
        <v>7</v>
      </c>
      <c r="H8" s="299">
        <f>H7</f>
        <v>43008</v>
      </c>
      <c r="I8" s="298"/>
      <c r="J8" s="3"/>
    </row>
    <row r="9" spans="1:256" ht="38.1" customHeight="1" x14ac:dyDescent="0.25">
      <c r="B9" s="28" t="s">
        <v>9</v>
      </c>
      <c r="C9" s="302" t="s">
        <v>48</v>
      </c>
      <c r="D9" s="303"/>
      <c r="E9" s="303"/>
      <c r="F9" s="304"/>
      <c r="G9" s="55" t="s">
        <v>8</v>
      </c>
      <c r="H9" s="296">
        <v>17963</v>
      </c>
      <c r="I9" s="298"/>
      <c r="J9" s="3"/>
    </row>
    <row r="10" spans="1:256" ht="38.1" customHeight="1" x14ac:dyDescent="0.25">
      <c r="B10" s="28" t="s">
        <v>47</v>
      </c>
      <c r="C10" s="296" t="s">
        <v>38</v>
      </c>
      <c r="D10" s="297"/>
      <c r="E10" s="297"/>
      <c r="F10" s="298"/>
      <c r="G10" s="56" t="s">
        <v>10</v>
      </c>
      <c r="H10" s="302" t="s">
        <v>35</v>
      </c>
      <c r="I10" s="304"/>
      <c r="J10" s="3"/>
    </row>
    <row r="11" spans="1:256" ht="12.75" customHeight="1" x14ac:dyDescent="0.25">
      <c r="B11" s="284"/>
      <c r="C11" s="284"/>
      <c r="D11" s="284"/>
      <c r="E11" s="284"/>
      <c r="F11" s="284"/>
      <c r="G11" s="284"/>
      <c r="H11" s="284"/>
      <c r="I11" s="284"/>
      <c r="J11" s="3"/>
      <c r="L11" s="271" t="s">
        <v>93</v>
      </c>
      <c r="M11" s="271"/>
      <c r="N11" s="49"/>
      <c r="O11" s="271" t="s">
        <v>94</v>
      </c>
      <c r="P11" s="271"/>
    </row>
    <row r="12" spans="1:256" ht="36.75" customHeight="1" x14ac:dyDescent="0.25">
      <c r="A12" s="33"/>
      <c r="B12" s="249" t="s">
        <v>11</v>
      </c>
      <c r="C12" s="250"/>
      <c r="D12" s="253" t="s">
        <v>12</v>
      </c>
      <c r="E12" s="253" t="s">
        <v>87</v>
      </c>
      <c r="F12" s="253" t="s">
        <v>31</v>
      </c>
      <c r="G12" s="253"/>
      <c r="H12" s="253" t="s">
        <v>13</v>
      </c>
      <c r="I12" s="253" t="s">
        <v>55</v>
      </c>
      <c r="J12" s="3"/>
      <c r="L12" s="50" t="s">
        <v>91</v>
      </c>
      <c r="M12" s="50" t="s">
        <v>92</v>
      </c>
      <c r="N12" s="49"/>
      <c r="O12" s="50" t="s">
        <v>91</v>
      </c>
      <c r="P12" s="50" t="s">
        <v>92</v>
      </c>
    </row>
    <row r="13" spans="1:256" x14ac:dyDescent="0.25">
      <c r="A13" s="33"/>
      <c r="B13" s="251"/>
      <c r="C13" s="252"/>
      <c r="D13" s="253"/>
      <c r="E13" s="253"/>
      <c r="F13" s="34" t="s">
        <v>14</v>
      </c>
      <c r="G13" s="34" t="s">
        <v>15</v>
      </c>
      <c r="H13" s="253"/>
      <c r="I13" s="253"/>
      <c r="J13" s="3"/>
      <c r="L13" s="51">
        <v>298</v>
      </c>
      <c r="M13" s="52">
        <v>0.28999999999999998</v>
      </c>
      <c r="N13" s="49"/>
      <c r="O13" s="51">
        <v>298</v>
      </c>
      <c r="P13" s="52">
        <v>0.28000000000000003</v>
      </c>
    </row>
    <row r="14" spans="1:256" ht="34.5" customHeight="1" x14ac:dyDescent="0.25">
      <c r="A14" s="33"/>
      <c r="B14" s="290" t="s">
        <v>56</v>
      </c>
      <c r="C14" s="291"/>
      <c r="D14" s="35" t="s">
        <v>64</v>
      </c>
      <c r="E14" s="35" t="s">
        <v>66</v>
      </c>
      <c r="F14" s="36">
        <v>150</v>
      </c>
      <c r="G14" s="36">
        <v>300</v>
      </c>
      <c r="H14" s="37">
        <f>L13</f>
        <v>298</v>
      </c>
      <c r="I14" s="37">
        <f>O13</f>
        <v>298</v>
      </c>
      <c r="J14" s="3"/>
      <c r="L14" s="50" t="s">
        <v>36</v>
      </c>
      <c r="M14" s="53" t="s">
        <v>37</v>
      </c>
      <c r="N14" s="49"/>
      <c r="O14" s="50" t="s">
        <v>36</v>
      </c>
      <c r="P14" s="53" t="s">
        <v>37</v>
      </c>
    </row>
    <row r="15" spans="1:256" ht="34.5" customHeight="1" x14ac:dyDescent="0.25">
      <c r="A15" s="33"/>
      <c r="B15" s="290" t="s">
        <v>59</v>
      </c>
      <c r="C15" s="291"/>
      <c r="D15" s="35" t="s">
        <v>64</v>
      </c>
      <c r="E15" s="35" t="s">
        <v>66</v>
      </c>
      <c r="F15" s="36">
        <v>0.22</v>
      </c>
      <c r="G15" s="36">
        <v>0.45</v>
      </c>
      <c r="H15" s="38">
        <f>M13</f>
        <v>0.28999999999999998</v>
      </c>
      <c r="I15" s="38">
        <f>P13</f>
        <v>0.28000000000000003</v>
      </c>
      <c r="J15" s="3"/>
      <c r="L15" s="54">
        <v>62.3</v>
      </c>
      <c r="M15" s="52">
        <v>50</v>
      </c>
      <c r="N15" s="49"/>
      <c r="O15" s="52">
        <v>62</v>
      </c>
      <c r="P15" s="52">
        <v>50</v>
      </c>
    </row>
    <row r="16" spans="1:256" ht="34.5" customHeight="1" x14ac:dyDescent="0.25">
      <c r="A16" s="33"/>
      <c r="B16" s="290" t="s">
        <v>58</v>
      </c>
      <c r="C16" s="291"/>
      <c r="D16" s="35" t="s">
        <v>63</v>
      </c>
      <c r="E16" s="35" t="s">
        <v>67</v>
      </c>
      <c r="F16" s="36">
        <v>60</v>
      </c>
      <c r="G16" s="36">
        <v>70</v>
      </c>
      <c r="H16" s="39">
        <f>AVERAGE(L15:L17)</f>
        <v>62.733333333333327</v>
      </c>
      <c r="I16" s="38">
        <f>O15</f>
        <v>62</v>
      </c>
      <c r="J16" s="3"/>
      <c r="L16" s="52">
        <v>60.9</v>
      </c>
      <c r="M16" s="52">
        <v>50.2</v>
      </c>
      <c r="N16" s="49"/>
      <c r="O16" s="50" t="s">
        <v>99</v>
      </c>
      <c r="P16" s="50" t="s">
        <v>98</v>
      </c>
    </row>
    <row r="17" spans="1:33" ht="34.5" customHeight="1" x14ac:dyDescent="0.25">
      <c r="A17" s="33"/>
      <c r="B17" s="290" t="s">
        <v>51</v>
      </c>
      <c r="C17" s="291"/>
      <c r="D17" s="35" t="s">
        <v>62</v>
      </c>
      <c r="E17" s="35" t="s">
        <v>68</v>
      </c>
      <c r="F17" s="35">
        <v>45</v>
      </c>
      <c r="G17" s="40">
        <v>55</v>
      </c>
      <c r="H17" s="41">
        <f>AVERAGE(M15:M17)</f>
        <v>50.1</v>
      </c>
      <c r="I17" s="79">
        <f>P15</f>
        <v>50</v>
      </c>
      <c r="J17" s="3"/>
      <c r="L17" s="52">
        <v>65</v>
      </c>
      <c r="M17" s="52"/>
      <c r="N17" s="49"/>
      <c r="O17" s="54" t="s">
        <v>27</v>
      </c>
      <c r="P17" s="54" t="s">
        <v>33</v>
      </c>
    </row>
    <row r="18" spans="1:33" ht="34.5" customHeight="1" x14ac:dyDescent="0.25">
      <c r="A18" s="33"/>
      <c r="B18" s="290" t="s">
        <v>52</v>
      </c>
      <c r="C18" s="291"/>
      <c r="D18" s="42"/>
      <c r="E18" s="35" t="s">
        <v>69</v>
      </c>
      <c r="F18" s="41">
        <v>-1</v>
      </c>
      <c r="G18" s="43">
        <v>1</v>
      </c>
      <c r="H18" s="41">
        <f>(20-10*50*LOG(800/H16)/(H17-25))/(1+50*LOG(800/H16)/(H17-25))</f>
        <v>-0.63194919151652373</v>
      </c>
      <c r="I18" s="41">
        <f>(20-10*50*LOG(800/I16)/(I17-25))/(1+50*LOG(800/I16)/(I17-25))</f>
        <v>-0.68726897933610864</v>
      </c>
      <c r="J18" s="3"/>
      <c r="L18" s="50" t="s">
        <v>99</v>
      </c>
      <c r="M18" s="50" t="s">
        <v>98</v>
      </c>
      <c r="N18" s="49"/>
      <c r="O18" s="50" t="s">
        <v>100</v>
      </c>
      <c r="P18" s="50" t="s">
        <v>101</v>
      </c>
    </row>
    <row r="19" spans="1:33" ht="34.5" customHeight="1" x14ac:dyDescent="0.25">
      <c r="A19" s="33"/>
      <c r="B19" s="290" t="s">
        <v>57</v>
      </c>
      <c r="C19" s="291"/>
      <c r="D19" s="35" t="s">
        <v>61</v>
      </c>
      <c r="E19" s="35" t="s">
        <v>70</v>
      </c>
      <c r="F19" s="35">
        <v>100</v>
      </c>
      <c r="G19" s="42">
        <v>0</v>
      </c>
      <c r="H19" s="35" t="str">
        <f>L19</f>
        <v>&gt;100</v>
      </c>
      <c r="I19" s="38" t="str">
        <f>O17</f>
        <v>&gt;100</v>
      </c>
      <c r="J19" s="3"/>
      <c r="L19" s="54" t="s">
        <v>27</v>
      </c>
      <c r="M19" s="54" t="s">
        <v>33</v>
      </c>
      <c r="N19" s="49"/>
      <c r="O19" s="54" t="s">
        <v>33</v>
      </c>
      <c r="P19" s="54" t="s">
        <v>33</v>
      </c>
    </row>
    <row r="20" spans="1:33" ht="34.5" customHeight="1" x14ac:dyDescent="0.25">
      <c r="A20" s="33"/>
      <c r="B20" s="290" t="s">
        <v>49</v>
      </c>
      <c r="C20" s="291"/>
      <c r="D20" s="35" t="s">
        <v>60</v>
      </c>
      <c r="E20" s="35" t="s">
        <v>71</v>
      </c>
      <c r="F20" s="35">
        <v>232</v>
      </c>
      <c r="G20" s="42">
        <v>0</v>
      </c>
      <c r="H20" s="38" t="str">
        <f>M19</f>
        <v>NO REPORTA</v>
      </c>
      <c r="I20" s="38" t="str">
        <f>P17</f>
        <v>NO REPORTA</v>
      </c>
      <c r="J20" s="3"/>
      <c r="K20" s="10"/>
      <c r="L20" s="50" t="s">
        <v>100</v>
      </c>
      <c r="M20" s="50" t="s">
        <v>101</v>
      </c>
      <c r="N20" s="49"/>
      <c r="O20" s="49"/>
      <c r="P20" s="49"/>
    </row>
    <row r="21" spans="1:33" ht="34.5" customHeight="1" x14ac:dyDescent="0.25">
      <c r="A21" s="33"/>
      <c r="B21" s="290" t="s">
        <v>50</v>
      </c>
      <c r="C21" s="291"/>
      <c r="D21" s="35" t="s">
        <v>60</v>
      </c>
      <c r="E21" s="35" t="s">
        <v>71</v>
      </c>
      <c r="F21" s="42">
        <v>0</v>
      </c>
      <c r="G21" s="42">
        <v>0</v>
      </c>
      <c r="H21" s="38" t="str">
        <f>L21</f>
        <v>NO REPORTA</v>
      </c>
      <c r="I21" s="38" t="str">
        <f>O19</f>
        <v>NO REPORTA</v>
      </c>
      <c r="J21" s="3"/>
      <c r="L21" s="54" t="s">
        <v>33</v>
      </c>
      <c r="M21" s="54" t="str">
        <f>H22</f>
        <v>NO REPORTA</v>
      </c>
      <c r="N21" s="49"/>
      <c r="O21" s="49"/>
      <c r="P21" s="49"/>
    </row>
    <row r="22" spans="1:33" ht="34.5" customHeight="1" x14ac:dyDescent="0.25">
      <c r="A22" s="33"/>
      <c r="B22" s="290" t="s">
        <v>53</v>
      </c>
      <c r="C22" s="291"/>
      <c r="D22" s="35" t="s">
        <v>65</v>
      </c>
      <c r="E22" s="35" t="s">
        <v>72</v>
      </c>
      <c r="F22" s="35" t="s">
        <v>16</v>
      </c>
      <c r="G22" s="35" t="s">
        <v>16</v>
      </c>
      <c r="H22" s="38" t="s">
        <v>33</v>
      </c>
      <c r="I22" s="38" t="str">
        <f>P19</f>
        <v>NO REPORTA</v>
      </c>
      <c r="J22" s="3"/>
    </row>
    <row r="23" spans="1:33" ht="34.5" customHeight="1" x14ac:dyDescent="0.25">
      <c r="A23" s="33"/>
      <c r="B23" s="46"/>
      <c r="C23" s="47"/>
      <c r="D23" s="35"/>
      <c r="E23" s="35"/>
      <c r="F23" s="44"/>
      <c r="G23" s="35"/>
      <c r="H23" s="44"/>
      <c r="I23" s="45"/>
      <c r="J23" s="3"/>
    </row>
    <row r="24" spans="1:33" ht="34.5" customHeight="1" x14ac:dyDescent="0.25">
      <c r="A24" s="33"/>
      <c r="B24" s="300"/>
      <c r="C24" s="301"/>
      <c r="D24" s="35"/>
      <c r="E24" s="35"/>
      <c r="F24" s="48"/>
      <c r="G24" s="48"/>
      <c r="H24" s="48"/>
      <c r="I24" s="45"/>
      <c r="J24" s="3"/>
    </row>
    <row r="25" spans="1:33" ht="16.5" customHeight="1" x14ac:dyDescent="0.25">
      <c r="A25" s="33"/>
      <c r="B25" s="292"/>
      <c r="C25" s="292"/>
      <c r="D25" s="292"/>
      <c r="E25" s="292"/>
      <c r="F25" s="292"/>
      <c r="G25" s="292"/>
      <c r="H25" s="292"/>
      <c r="I25" s="292"/>
      <c r="J25" s="33"/>
    </row>
    <row r="26" spans="1:33" s="14" customFormat="1" x14ac:dyDescent="0.25">
      <c r="B26" s="295" t="s">
        <v>17</v>
      </c>
      <c r="C26" s="295"/>
      <c r="D26" s="295"/>
      <c r="E26" s="295"/>
      <c r="F26" s="295"/>
      <c r="G26" s="295"/>
      <c r="H26" s="295"/>
      <c r="I26" s="295"/>
      <c r="J26" s="3"/>
      <c r="K26" s="11"/>
      <c r="L26" s="12"/>
      <c r="M26" s="13"/>
      <c r="N26" s="13"/>
      <c r="O26" s="13"/>
      <c r="P26" s="13"/>
      <c r="Q26" s="13"/>
      <c r="AA26" s="15">
        <v>28</v>
      </c>
      <c r="AB26" s="16">
        <v>676</v>
      </c>
      <c r="AC26" s="16">
        <v>667.05</v>
      </c>
      <c r="AD26" s="16">
        <v>665.45</v>
      </c>
      <c r="AE26" s="16">
        <v>670.5</v>
      </c>
      <c r="AF26" s="16">
        <v>666.05</v>
      </c>
      <c r="AG26" s="9"/>
    </row>
    <row r="27" spans="1:33" s="14" customFormat="1" ht="39.950000000000003" customHeight="1" x14ac:dyDescent="0.25">
      <c r="B27" s="283" t="s">
        <v>85</v>
      </c>
      <c r="C27" s="283"/>
      <c r="D27" s="283"/>
      <c r="E27" s="283"/>
      <c r="F27" s="283"/>
      <c r="G27" s="283"/>
      <c r="H27" s="283"/>
      <c r="I27" s="283"/>
      <c r="J27" s="3"/>
      <c r="K27" s="17"/>
      <c r="L27" s="12"/>
      <c r="M27" s="13"/>
      <c r="N27" s="18"/>
      <c r="O27" s="13"/>
      <c r="P27" s="13"/>
      <c r="Q27" s="13"/>
      <c r="AA27" s="15">
        <v>29</v>
      </c>
      <c r="AB27" s="16">
        <v>675.9</v>
      </c>
      <c r="AC27" s="16">
        <v>666.95</v>
      </c>
      <c r="AD27" s="16">
        <v>665.15</v>
      </c>
      <c r="AE27" s="16">
        <v>670.6</v>
      </c>
      <c r="AF27" s="16">
        <v>665.95</v>
      </c>
      <c r="AG27" s="9"/>
    </row>
    <row r="28" spans="1:33" s="14" customFormat="1" ht="39.950000000000003" customHeight="1" x14ac:dyDescent="0.25">
      <c r="B28" s="283" t="s">
        <v>54</v>
      </c>
      <c r="C28" s="283"/>
      <c r="D28" s="283"/>
      <c r="E28" s="283"/>
      <c r="F28" s="283"/>
      <c r="G28" s="283"/>
      <c r="H28" s="283"/>
      <c r="I28" s="283"/>
      <c r="J28" s="3"/>
      <c r="K28" s="17"/>
      <c r="L28" s="12"/>
      <c r="M28" s="13"/>
      <c r="N28" s="18"/>
      <c r="O28" s="13"/>
      <c r="P28" s="13"/>
      <c r="Q28" s="13"/>
      <c r="AA28" s="15"/>
      <c r="AB28" s="16"/>
      <c r="AC28" s="16"/>
      <c r="AD28" s="16"/>
      <c r="AE28" s="16"/>
      <c r="AF28" s="16"/>
      <c r="AG28" s="9"/>
    </row>
    <row r="29" spans="1:33" s="14" customFormat="1" ht="39.950000000000003" customHeight="1" x14ac:dyDescent="0.25">
      <c r="B29" s="283" t="s">
        <v>77</v>
      </c>
      <c r="C29" s="283"/>
      <c r="D29" s="283"/>
      <c r="E29" s="283"/>
      <c r="F29" s="283"/>
      <c r="G29" s="283"/>
      <c r="H29" s="283"/>
      <c r="I29" s="283"/>
      <c r="J29" s="3"/>
      <c r="K29" s="17"/>
      <c r="L29" s="12"/>
      <c r="M29" s="13"/>
      <c r="N29" s="18"/>
      <c r="O29" s="13"/>
      <c r="P29" s="13"/>
      <c r="Q29" s="13"/>
      <c r="AA29" s="15">
        <v>29</v>
      </c>
      <c r="AB29" s="16">
        <v>675.9</v>
      </c>
      <c r="AC29" s="16">
        <v>666.95</v>
      </c>
      <c r="AD29" s="16">
        <v>665.15</v>
      </c>
      <c r="AE29" s="16">
        <v>670.6</v>
      </c>
      <c r="AF29" s="16">
        <v>665.95</v>
      </c>
      <c r="AG29" s="9"/>
    </row>
    <row r="30" spans="1:33" ht="18.75" customHeight="1" x14ac:dyDescent="0.25">
      <c r="B30" s="284"/>
      <c r="C30" s="284"/>
      <c r="D30" s="284"/>
      <c r="E30" s="284"/>
      <c r="F30" s="284"/>
      <c r="G30" s="284"/>
      <c r="H30" s="284"/>
      <c r="I30" s="284"/>
    </row>
    <row r="31" spans="1:33" s="14" customFormat="1" ht="18.95" customHeight="1" x14ac:dyDescent="0.25">
      <c r="A31" s="57"/>
      <c r="B31" s="58" t="s">
        <v>18</v>
      </c>
      <c r="C31" s="59"/>
      <c r="D31" s="60"/>
      <c r="E31" s="285" t="s">
        <v>19</v>
      </c>
      <c r="F31" s="286"/>
      <c r="G31" s="287"/>
      <c r="H31" s="285" t="s">
        <v>20</v>
      </c>
      <c r="I31" s="287"/>
      <c r="J31" s="3"/>
      <c r="K31" s="19"/>
      <c r="L31" s="12"/>
      <c r="M31" s="13"/>
      <c r="N31" s="13"/>
      <c r="O31" s="13"/>
      <c r="P31" s="13"/>
      <c r="Q31" s="13"/>
      <c r="AA31" s="15">
        <v>30</v>
      </c>
      <c r="AB31" s="16">
        <v>675.8</v>
      </c>
      <c r="AC31" s="16">
        <v>666.85</v>
      </c>
      <c r="AD31" s="16">
        <v>664.75</v>
      </c>
      <c r="AE31" s="16">
        <v>670.7</v>
      </c>
      <c r="AF31" s="16">
        <v>665.75</v>
      </c>
      <c r="AG31" s="9"/>
    </row>
    <row r="32" spans="1:33" s="14" customFormat="1" ht="84" customHeight="1" x14ac:dyDescent="0.2">
      <c r="A32" s="57"/>
      <c r="B32" s="61" t="s">
        <v>21</v>
      </c>
      <c r="C32" s="62" t="e">
        <f>"IMAG"&amp;VLOOKUP(C33,#REF!,2,FALSE)</f>
        <v>#REF!</v>
      </c>
      <c r="D32" s="63"/>
      <c r="E32" s="61" t="s">
        <v>21</v>
      </c>
      <c r="F32" s="288"/>
      <c r="G32" s="289"/>
      <c r="H32" s="61" t="s">
        <v>21</v>
      </c>
      <c r="I32" s="64"/>
      <c r="J32" s="3"/>
      <c r="K32" s="20"/>
      <c r="L32" s="12"/>
      <c r="M32" s="13"/>
      <c r="N32" s="13"/>
      <c r="O32" s="13"/>
      <c r="P32" s="13"/>
      <c r="Q32" s="13"/>
      <c r="AA32" s="21">
        <v>31</v>
      </c>
      <c r="AB32" s="21"/>
      <c r="AC32" s="16">
        <f>X4</f>
        <v>0</v>
      </c>
      <c r="AD32" s="16">
        <f>X5</f>
        <v>0</v>
      </c>
      <c r="AE32" s="16"/>
      <c r="AF32" s="21"/>
    </row>
    <row r="33" spans="1:256" s="14" customFormat="1" ht="18.95" customHeight="1" x14ac:dyDescent="0.2">
      <c r="A33" s="57"/>
      <c r="B33" s="61" t="s">
        <v>22</v>
      </c>
      <c r="C33" s="293" t="s">
        <v>42</v>
      </c>
      <c r="D33" s="294"/>
      <c r="E33" s="61" t="s">
        <v>22</v>
      </c>
      <c r="F33" s="293" t="s">
        <v>44</v>
      </c>
      <c r="G33" s="294"/>
      <c r="H33" s="61" t="s">
        <v>22</v>
      </c>
      <c r="I33" s="65" t="s">
        <v>73</v>
      </c>
      <c r="J33" s="3"/>
      <c r="K33" s="22"/>
      <c r="L33" s="12"/>
      <c r="M33" s="13"/>
      <c r="N33" s="13"/>
      <c r="O33" s="13"/>
      <c r="P33" s="13"/>
      <c r="Q33" s="13"/>
    </row>
    <row r="34" spans="1:256" s="14" customFormat="1" ht="18.95" customHeight="1" x14ac:dyDescent="0.2">
      <c r="A34" s="57"/>
      <c r="B34" s="66" t="s">
        <v>23</v>
      </c>
      <c r="C34" s="281" t="s">
        <v>25</v>
      </c>
      <c r="D34" s="282"/>
      <c r="E34" s="66" t="s">
        <v>23</v>
      </c>
      <c r="F34" s="281" t="s">
        <v>45</v>
      </c>
      <c r="G34" s="282"/>
      <c r="H34" s="66" t="s">
        <v>23</v>
      </c>
      <c r="I34" s="67" t="s">
        <v>74</v>
      </c>
      <c r="J34" s="23"/>
      <c r="K34" s="22"/>
      <c r="L34" s="12"/>
      <c r="M34" s="13"/>
      <c r="N34" s="13"/>
      <c r="O34" s="13"/>
      <c r="P34" s="13"/>
      <c r="Q34" s="13"/>
    </row>
    <row r="35" spans="1:256" s="14" customFormat="1" ht="9" customHeight="1" x14ac:dyDescent="0.2">
      <c r="G35" s="21"/>
      <c r="H35" s="21"/>
      <c r="M35" s="24"/>
      <c r="N35" s="13"/>
      <c r="O35" s="13"/>
      <c r="P35" s="13"/>
      <c r="Q35" s="13"/>
      <c r="R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F35" s="13"/>
      <c r="IG35" s="13"/>
      <c r="IH35" s="13"/>
      <c r="II35" s="13"/>
      <c r="IJ35" s="13"/>
      <c r="IK35" s="13"/>
      <c r="IL35" s="13"/>
      <c r="IM35" s="13"/>
      <c r="IN35" s="13"/>
      <c r="IO35" s="13"/>
      <c r="IP35" s="13"/>
      <c r="IQ35" s="13"/>
      <c r="IR35" s="13"/>
      <c r="IS35" s="13"/>
      <c r="IT35" s="13"/>
      <c r="IU35" s="13"/>
      <c r="IV35" s="13"/>
    </row>
  </sheetData>
  <sheetProtection algorithmName="SHA-512" hashValue="ojt4gNj7TgtrR7gRGNtKuJiUz81ZAYYZ8h3AsbJ7vIuIZL7Wuw97UDYY0D97UPZfzkAkWC0Hhaf9BnolweUU+Q==" saltValue="gPrgZYwTSVWITCSwWLxLaw==" spinCount="100000" sheet="1" objects="1" scenarios="1"/>
  <mergeCells count="48">
    <mergeCell ref="L11:M11"/>
    <mergeCell ref="O11:P11"/>
    <mergeCell ref="B5:I5"/>
    <mergeCell ref="B2:B4"/>
    <mergeCell ref="C2:I2"/>
    <mergeCell ref="C3:F3"/>
    <mergeCell ref="G3:I3"/>
    <mergeCell ref="C4:I4"/>
    <mergeCell ref="H9:I9"/>
    <mergeCell ref="C10:F10"/>
    <mergeCell ref="H10:I10"/>
    <mergeCell ref="B11:I11"/>
    <mergeCell ref="C6:F6"/>
    <mergeCell ref="H6:I6"/>
    <mergeCell ref="C7:F7"/>
    <mergeCell ref="H7:I7"/>
    <mergeCell ref="C8:F8"/>
    <mergeCell ref="H8:I8"/>
    <mergeCell ref="B21:C21"/>
    <mergeCell ref="B22:C22"/>
    <mergeCell ref="B24:C24"/>
    <mergeCell ref="C9:F9"/>
    <mergeCell ref="B20:C20"/>
    <mergeCell ref="B12:C13"/>
    <mergeCell ref="D12:D13"/>
    <mergeCell ref="E12:E13"/>
    <mergeCell ref="F12:G12"/>
    <mergeCell ref="I12:I13"/>
    <mergeCell ref="B16:C16"/>
    <mergeCell ref="B17:C17"/>
    <mergeCell ref="B18:C18"/>
    <mergeCell ref="B19:C19"/>
    <mergeCell ref="H12:H13"/>
    <mergeCell ref="B14:C14"/>
    <mergeCell ref="B15:C15"/>
    <mergeCell ref="B25:I25"/>
    <mergeCell ref="C33:D33"/>
    <mergeCell ref="F33:G33"/>
    <mergeCell ref="B26:I26"/>
    <mergeCell ref="C34:D34"/>
    <mergeCell ref="F34:G34"/>
    <mergeCell ref="B27:I27"/>
    <mergeCell ref="B29:I29"/>
    <mergeCell ref="B30:I30"/>
    <mergeCell ref="E31:G31"/>
    <mergeCell ref="H31:I31"/>
    <mergeCell ref="F32:G32"/>
    <mergeCell ref="B28:I28"/>
  </mergeCells>
  <dataValidations count="1">
    <dataValidation type="list" allowBlank="1" showInputMessage="1" showErrorMessage="1" sqref="C33:D33">
      <formula1>CODIGO</formula1>
    </dataValidation>
  </dataValidations>
  <printOptions horizontalCentered="1" verticalCentered="1"/>
  <pageMargins left="0.9055118110236221" right="0.9055118110236221" top="0.94488188976377963" bottom="0.94488188976377963" header="0.31496062992125984" footer="0.39370078740157483"/>
  <pageSetup scale="61" orientation="portrait" horizontalDpi="300" r:id="rId1"/>
  <headerFooter>
    <oddFooter>&amp;L&amp;8Cra. 30 N° 25-90 Piso 16 - CP: 1113111            
Tel. 7470909 -  Info: Línea 195       
www.umv.gov.co     &amp;CPRO-FM-034
&amp;R&amp;G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W34"/>
  <sheetViews>
    <sheetView view="pageBreakPreview" topLeftCell="A13" zoomScale="90" zoomScaleNormal="80" zoomScaleSheetLayoutView="90" zoomScalePageLayoutView="80" workbookViewId="0">
      <selection activeCell="C31" sqref="C31:D31"/>
    </sheetView>
  </sheetViews>
  <sheetFormatPr baseColWidth="10" defaultColWidth="11.42578125" defaultRowHeight="15" x14ac:dyDescent="0.25"/>
  <cols>
    <col min="1" max="1" width="1.5703125" style="9" customWidth="1"/>
    <col min="2" max="2" width="16.28515625" style="9" customWidth="1"/>
    <col min="3" max="3" width="25" style="9" customWidth="1"/>
    <col min="4" max="5" width="14.42578125" style="9" customWidth="1"/>
    <col min="6" max="6" width="14.85546875" style="9" customWidth="1"/>
    <col min="7" max="9" width="16.7109375" style="9" customWidth="1"/>
    <col min="10" max="10" width="17" style="9" customWidth="1"/>
    <col min="11" max="11" width="2" style="9" customWidth="1"/>
    <col min="12" max="12" width="11.42578125" style="9"/>
    <col min="13" max="13" width="14.85546875" style="9" bestFit="1" customWidth="1"/>
    <col min="14" max="14" width="14.7109375" style="9" bestFit="1" customWidth="1"/>
    <col min="15" max="257" width="11.42578125" style="9"/>
    <col min="258" max="258" width="1.5703125" style="9" customWidth="1"/>
    <col min="259" max="259" width="16.28515625" style="9" customWidth="1"/>
    <col min="260" max="260" width="12.5703125" style="9" customWidth="1"/>
    <col min="261" max="262" width="14.42578125" style="9" customWidth="1"/>
    <col min="263" max="263" width="14.85546875" style="9" customWidth="1"/>
    <col min="264" max="264" width="13.85546875" style="9" customWidth="1"/>
    <col min="265" max="265" width="15.42578125" style="9" customWidth="1"/>
    <col min="266" max="266" width="21.140625" style="9" customWidth="1"/>
    <col min="267" max="267" width="2" style="9" customWidth="1"/>
    <col min="268" max="513" width="11.42578125" style="9"/>
    <col min="514" max="514" width="1.5703125" style="9" customWidth="1"/>
    <col min="515" max="515" width="16.28515625" style="9" customWidth="1"/>
    <col min="516" max="516" width="12.5703125" style="9" customWidth="1"/>
    <col min="517" max="518" width="14.42578125" style="9" customWidth="1"/>
    <col min="519" max="519" width="14.85546875" style="9" customWidth="1"/>
    <col min="520" max="520" width="13.85546875" style="9" customWidth="1"/>
    <col min="521" max="521" width="15.42578125" style="9" customWidth="1"/>
    <col min="522" max="522" width="21.140625" style="9" customWidth="1"/>
    <col min="523" max="523" width="2" style="9" customWidth="1"/>
    <col min="524" max="769" width="11.42578125" style="9"/>
    <col min="770" max="770" width="1.5703125" style="9" customWidth="1"/>
    <col min="771" max="771" width="16.28515625" style="9" customWidth="1"/>
    <col min="772" max="772" width="12.5703125" style="9" customWidth="1"/>
    <col min="773" max="774" width="14.42578125" style="9" customWidth="1"/>
    <col min="775" max="775" width="14.85546875" style="9" customWidth="1"/>
    <col min="776" max="776" width="13.85546875" style="9" customWidth="1"/>
    <col min="777" max="777" width="15.42578125" style="9" customWidth="1"/>
    <col min="778" max="778" width="21.140625" style="9" customWidth="1"/>
    <col min="779" max="779" width="2" style="9" customWidth="1"/>
    <col min="780" max="1025" width="11.42578125" style="9"/>
    <col min="1026" max="1026" width="1.5703125" style="9" customWidth="1"/>
    <col min="1027" max="1027" width="16.28515625" style="9" customWidth="1"/>
    <col min="1028" max="1028" width="12.5703125" style="9" customWidth="1"/>
    <col min="1029" max="1030" width="14.42578125" style="9" customWidth="1"/>
    <col min="1031" max="1031" width="14.85546875" style="9" customWidth="1"/>
    <col min="1032" max="1032" width="13.85546875" style="9" customWidth="1"/>
    <col min="1033" max="1033" width="15.42578125" style="9" customWidth="1"/>
    <col min="1034" max="1034" width="21.140625" style="9" customWidth="1"/>
    <col min="1035" max="1035" width="2" style="9" customWidth="1"/>
    <col min="1036" max="1281" width="11.42578125" style="9"/>
    <col min="1282" max="1282" width="1.5703125" style="9" customWidth="1"/>
    <col min="1283" max="1283" width="16.28515625" style="9" customWidth="1"/>
    <col min="1284" max="1284" width="12.5703125" style="9" customWidth="1"/>
    <col min="1285" max="1286" width="14.42578125" style="9" customWidth="1"/>
    <col min="1287" max="1287" width="14.85546875" style="9" customWidth="1"/>
    <col min="1288" max="1288" width="13.85546875" style="9" customWidth="1"/>
    <col min="1289" max="1289" width="15.42578125" style="9" customWidth="1"/>
    <col min="1290" max="1290" width="21.140625" style="9" customWidth="1"/>
    <col min="1291" max="1291" width="2" style="9" customWidth="1"/>
    <col min="1292" max="1537" width="11.42578125" style="9"/>
    <col min="1538" max="1538" width="1.5703125" style="9" customWidth="1"/>
    <col min="1539" max="1539" width="16.28515625" style="9" customWidth="1"/>
    <col min="1540" max="1540" width="12.5703125" style="9" customWidth="1"/>
    <col min="1541" max="1542" width="14.42578125" style="9" customWidth="1"/>
    <col min="1543" max="1543" width="14.85546875" style="9" customWidth="1"/>
    <col min="1544" max="1544" width="13.85546875" style="9" customWidth="1"/>
    <col min="1545" max="1545" width="15.42578125" style="9" customWidth="1"/>
    <col min="1546" max="1546" width="21.140625" style="9" customWidth="1"/>
    <col min="1547" max="1547" width="2" style="9" customWidth="1"/>
    <col min="1548" max="1793" width="11.42578125" style="9"/>
    <col min="1794" max="1794" width="1.5703125" style="9" customWidth="1"/>
    <col min="1795" max="1795" width="16.28515625" style="9" customWidth="1"/>
    <col min="1796" max="1796" width="12.5703125" style="9" customWidth="1"/>
    <col min="1797" max="1798" width="14.42578125" style="9" customWidth="1"/>
    <col min="1799" max="1799" width="14.85546875" style="9" customWidth="1"/>
    <col min="1800" max="1800" width="13.85546875" style="9" customWidth="1"/>
    <col min="1801" max="1801" width="15.42578125" style="9" customWidth="1"/>
    <col min="1802" max="1802" width="21.140625" style="9" customWidth="1"/>
    <col min="1803" max="1803" width="2" style="9" customWidth="1"/>
    <col min="1804" max="2049" width="11.42578125" style="9"/>
    <col min="2050" max="2050" width="1.5703125" style="9" customWidth="1"/>
    <col min="2051" max="2051" width="16.28515625" style="9" customWidth="1"/>
    <col min="2052" max="2052" width="12.5703125" style="9" customWidth="1"/>
    <col min="2053" max="2054" width="14.42578125" style="9" customWidth="1"/>
    <col min="2055" max="2055" width="14.85546875" style="9" customWidth="1"/>
    <col min="2056" max="2056" width="13.85546875" style="9" customWidth="1"/>
    <col min="2057" max="2057" width="15.42578125" style="9" customWidth="1"/>
    <col min="2058" max="2058" width="21.140625" style="9" customWidth="1"/>
    <col min="2059" max="2059" width="2" style="9" customWidth="1"/>
    <col min="2060" max="2305" width="11.42578125" style="9"/>
    <col min="2306" max="2306" width="1.5703125" style="9" customWidth="1"/>
    <col min="2307" max="2307" width="16.28515625" style="9" customWidth="1"/>
    <col min="2308" max="2308" width="12.5703125" style="9" customWidth="1"/>
    <col min="2309" max="2310" width="14.42578125" style="9" customWidth="1"/>
    <col min="2311" max="2311" width="14.85546875" style="9" customWidth="1"/>
    <col min="2312" max="2312" width="13.85546875" style="9" customWidth="1"/>
    <col min="2313" max="2313" width="15.42578125" style="9" customWidth="1"/>
    <col min="2314" max="2314" width="21.140625" style="9" customWidth="1"/>
    <col min="2315" max="2315" width="2" style="9" customWidth="1"/>
    <col min="2316" max="2561" width="11.42578125" style="9"/>
    <col min="2562" max="2562" width="1.5703125" style="9" customWidth="1"/>
    <col min="2563" max="2563" width="16.28515625" style="9" customWidth="1"/>
    <col min="2564" max="2564" width="12.5703125" style="9" customWidth="1"/>
    <col min="2565" max="2566" width="14.42578125" style="9" customWidth="1"/>
    <col min="2567" max="2567" width="14.85546875" style="9" customWidth="1"/>
    <col min="2568" max="2568" width="13.85546875" style="9" customWidth="1"/>
    <col min="2569" max="2569" width="15.42578125" style="9" customWidth="1"/>
    <col min="2570" max="2570" width="21.140625" style="9" customWidth="1"/>
    <col min="2571" max="2571" width="2" style="9" customWidth="1"/>
    <col min="2572" max="2817" width="11.42578125" style="9"/>
    <col min="2818" max="2818" width="1.5703125" style="9" customWidth="1"/>
    <col min="2819" max="2819" width="16.28515625" style="9" customWidth="1"/>
    <col min="2820" max="2820" width="12.5703125" style="9" customWidth="1"/>
    <col min="2821" max="2822" width="14.42578125" style="9" customWidth="1"/>
    <col min="2823" max="2823" width="14.85546875" style="9" customWidth="1"/>
    <col min="2824" max="2824" width="13.85546875" style="9" customWidth="1"/>
    <col min="2825" max="2825" width="15.42578125" style="9" customWidth="1"/>
    <col min="2826" max="2826" width="21.140625" style="9" customWidth="1"/>
    <col min="2827" max="2827" width="2" style="9" customWidth="1"/>
    <col min="2828" max="3073" width="11.42578125" style="9"/>
    <col min="3074" max="3074" width="1.5703125" style="9" customWidth="1"/>
    <col min="3075" max="3075" width="16.28515625" style="9" customWidth="1"/>
    <col min="3076" max="3076" width="12.5703125" style="9" customWidth="1"/>
    <col min="3077" max="3078" width="14.42578125" style="9" customWidth="1"/>
    <col min="3079" max="3079" width="14.85546875" style="9" customWidth="1"/>
    <col min="3080" max="3080" width="13.85546875" style="9" customWidth="1"/>
    <col min="3081" max="3081" width="15.42578125" style="9" customWidth="1"/>
    <col min="3082" max="3082" width="21.140625" style="9" customWidth="1"/>
    <col min="3083" max="3083" width="2" style="9" customWidth="1"/>
    <col min="3084" max="3329" width="11.42578125" style="9"/>
    <col min="3330" max="3330" width="1.5703125" style="9" customWidth="1"/>
    <col min="3331" max="3331" width="16.28515625" style="9" customWidth="1"/>
    <col min="3332" max="3332" width="12.5703125" style="9" customWidth="1"/>
    <col min="3333" max="3334" width="14.42578125" style="9" customWidth="1"/>
    <col min="3335" max="3335" width="14.85546875" style="9" customWidth="1"/>
    <col min="3336" max="3336" width="13.85546875" style="9" customWidth="1"/>
    <col min="3337" max="3337" width="15.42578125" style="9" customWidth="1"/>
    <col min="3338" max="3338" width="21.140625" style="9" customWidth="1"/>
    <col min="3339" max="3339" width="2" style="9" customWidth="1"/>
    <col min="3340" max="3585" width="11.42578125" style="9"/>
    <col min="3586" max="3586" width="1.5703125" style="9" customWidth="1"/>
    <col min="3587" max="3587" width="16.28515625" style="9" customWidth="1"/>
    <col min="3588" max="3588" width="12.5703125" style="9" customWidth="1"/>
    <col min="3589" max="3590" width="14.42578125" style="9" customWidth="1"/>
    <col min="3591" max="3591" width="14.85546875" style="9" customWidth="1"/>
    <col min="3592" max="3592" width="13.85546875" style="9" customWidth="1"/>
    <col min="3593" max="3593" width="15.42578125" style="9" customWidth="1"/>
    <col min="3594" max="3594" width="21.140625" style="9" customWidth="1"/>
    <col min="3595" max="3595" width="2" style="9" customWidth="1"/>
    <col min="3596" max="3841" width="11.42578125" style="9"/>
    <col min="3842" max="3842" width="1.5703125" style="9" customWidth="1"/>
    <col min="3843" max="3843" width="16.28515625" style="9" customWidth="1"/>
    <col min="3844" max="3844" width="12.5703125" style="9" customWidth="1"/>
    <col min="3845" max="3846" width="14.42578125" style="9" customWidth="1"/>
    <col min="3847" max="3847" width="14.85546875" style="9" customWidth="1"/>
    <col min="3848" max="3848" width="13.85546875" style="9" customWidth="1"/>
    <col min="3849" max="3849" width="15.42578125" style="9" customWidth="1"/>
    <col min="3850" max="3850" width="21.140625" style="9" customWidth="1"/>
    <col min="3851" max="3851" width="2" style="9" customWidth="1"/>
    <col min="3852" max="4097" width="11.42578125" style="9"/>
    <col min="4098" max="4098" width="1.5703125" style="9" customWidth="1"/>
    <col min="4099" max="4099" width="16.28515625" style="9" customWidth="1"/>
    <col min="4100" max="4100" width="12.5703125" style="9" customWidth="1"/>
    <col min="4101" max="4102" width="14.42578125" style="9" customWidth="1"/>
    <col min="4103" max="4103" width="14.85546875" style="9" customWidth="1"/>
    <col min="4104" max="4104" width="13.85546875" style="9" customWidth="1"/>
    <col min="4105" max="4105" width="15.42578125" style="9" customWidth="1"/>
    <col min="4106" max="4106" width="21.140625" style="9" customWidth="1"/>
    <col min="4107" max="4107" width="2" style="9" customWidth="1"/>
    <col min="4108" max="4353" width="11.42578125" style="9"/>
    <col min="4354" max="4354" width="1.5703125" style="9" customWidth="1"/>
    <col min="4355" max="4355" width="16.28515625" style="9" customWidth="1"/>
    <col min="4356" max="4356" width="12.5703125" style="9" customWidth="1"/>
    <col min="4357" max="4358" width="14.42578125" style="9" customWidth="1"/>
    <col min="4359" max="4359" width="14.85546875" style="9" customWidth="1"/>
    <col min="4360" max="4360" width="13.85546875" style="9" customWidth="1"/>
    <col min="4361" max="4361" width="15.42578125" style="9" customWidth="1"/>
    <col min="4362" max="4362" width="21.140625" style="9" customWidth="1"/>
    <col min="4363" max="4363" width="2" style="9" customWidth="1"/>
    <col min="4364" max="4609" width="11.42578125" style="9"/>
    <col min="4610" max="4610" width="1.5703125" style="9" customWidth="1"/>
    <col min="4611" max="4611" width="16.28515625" style="9" customWidth="1"/>
    <col min="4612" max="4612" width="12.5703125" style="9" customWidth="1"/>
    <col min="4613" max="4614" width="14.42578125" style="9" customWidth="1"/>
    <col min="4615" max="4615" width="14.85546875" style="9" customWidth="1"/>
    <col min="4616" max="4616" width="13.85546875" style="9" customWidth="1"/>
    <col min="4617" max="4617" width="15.42578125" style="9" customWidth="1"/>
    <col min="4618" max="4618" width="21.140625" style="9" customWidth="1"/>
    <col min="4619" max="4619" width="2" style="9" customWidth="1"/>
    <col min="4620" max="4865" width="11.42578125" style="9"/>
    <col min="4866" max="4866" width="1.5703125" style="9" customWidth="1"/>
    <col min="4867" max="4867" width="16.28515625" style="9" customWidth="1"/>
    <col min="4868" max="4868" width="12.5703125" style="9" customWidth="1"/>
    <col min="4869" max="4870" width="14.42578125" style="9" customWidth="1"/>
    <col min="4871" max="4871" width="14.85546875" style="9" customWidth="1"/>
    <col min="4872" max="4872" width="13.85546875" style="9" customWidth="1"/>
    <col min="4873" max="4873" width="15.42578125" style="9" customWidth="1"/>
    <col min="4874" max="4874" width="21.140625" style="9" customWidth="1"/>
    <col min="4875" max="4875" width="2" style="9" customWidth="1"/>
    <col min="4876" max="5121" width="11.42578125" style="9"/>
    <col min="5122" max="5122" width="1.5703125" style="9" customWidth="1"/>
    <col min="5123" max="5123" width="16.28515625" style="9" customWidth="1"/>
    <col min="5124" max="5124" width="12.5703125" style="9" customWidth="1"/>
    <col min="5125" max="5126" width="14.42578125" style="9" customWidth="1"/>
    <col min="5127" max="5127" width="14.85546875" style="9" customWidth="1"/>
    <col min="5128" max="5128" width="13.85546875" style="9" customWidth="1"/>
    <col min="5129" max="5129" width="15.42578125" style="9" customWidth="1"/>
    <col min="5130" max="5130" width="21.140625" style="9" customWidth="1"/>
    <col min="5131" max="5131" width="2" style="9" customWidth="1"/>
    <col min="5132" max="5377" width="11.42578125" style="9"/>
    <col min="5378" max="5378" width="1.5703125" style="9" customWidth="1"/>
    <col min="5379" max="5379" width="16.28515625" style="9" customWidth="1"/>
    <col min="5380" max="5380" width="12.5703125" style="9" customWidth="1"/>
    <col min="5381" max="5382" width="14.42578125" style="9" customWidth="1"/>
    <col min="5383" max="5383" width="14.85546875" style="9" customWidth="1"/>
    <col min="5384" max="5384" width="13.85546875" style="9" customWidth="1"/>
    <col min="5385" max="5385" width="15.42578125" style="9" customWidth="1"/>
    <col min="5386" max="5386" width="21.140625" style="9" customWidth="1"/>
    <col min="5387" max="5387" width="2" style="9" customWidth="1"/>
    <col min="5388" max="5633" width="11.42578125" style="9"/>
    <col min="5634" max="5634" width="1.5703125" style="9" customWidth="1"/>
    <col min="5635" max="5635" width="16.28515625" style="9" customWidth="1"/>
    <col min="5636" max="5636" width="12.5703125" style="9" customWidth="1"/>
    <col min="5637" max="5638" width="14.42578125" style="9" customWidth="1"/>
    <col min="5639" max="5639" width="14.85546875" style="9" customWidth="1"/>
    <col min="5640" max="5640" width="13.85546875" style="9" customWidth="1"/>
    <col min="5641" max="5641" width="15.42578125" style="9" customWidth="1"/>
    <col min="5642" max="5642" width="21.140625" style="9" customWidth="1"/>
    <col min="5643" max="5643" width="2" style="9" customWidth="1"/>
    <col min="5644" max="5889" width="11.42578125" style="9"/>
    <col min="5890" max="5890" width="1.5703125" style="9" customWidth="1"/>
    <col min="5891" max="5891" width="16.28515625" style="9" customWidth="1"/>
    <col min="5892" max="5892" width="12.5703125" style="9" customWidth="1"/>
    <col min="5893" max="5894" width="14.42578125" style="9" customWidth="1"/>
    <col min="5895" max="5895" width="14.85546875" style="9" customWidth="1"/>
    <col min="5896" max="5896" width="13.85546875" style="9" customWidth="1"/>
    <col min="5897" max="5897" width="15.42578125" style="9" customWidth="1"/>
    <col min="5898" max="5898" width="21.140625" style="9" customWidth="1"/>
    <col min="5899" max="5899" width="2" style="9" customWidth="1"/>
    <col min="5900" max="6145" width="11.42578125" style="9"/>
    <col min="6146" max="6146" width="1.5703125" style="9" customWidth="1"/>
    <col min="6147" max="6147" width="16.28515625" style="9" customWidth="1"/>
    <col min="6148" max="6148" width="12.5703125" style="9" customWidth="1"/>
    <col min="6149" max="6150" width="14.42578125" style="9" customWidth="1"/>
    <col min="6151" max="6151" width="14.85546875" style="9" customWidth="1"/>
    <col min="6152" max="6152" width="13.85546875" style="9" customWidth="1"/>
    <col min="6153" max="6153" width="15.42578125" style="9" customWidth="1"/>
    <col min="6154" max="6154" width="21.140625" style="9" customWidth="1"/>
    <col min="6155" max="6155" width="2" style="9" customWidth="1"/>
    <col min="6156" max="6401" width="11.42578125" style="9"/>
    <col min="6402" max="6402" width="1.5703125" style="9" customWidth="1"/>
    <col min="6403" max="6403" width="16.28515625" style="9" customWidth="1"/>
    <col min="6404" max="6404" width="12.5703125" style="9" customWidth="1"/>
    <col min="6405" max="6406" width="14.42578125" style="9" customWidth="1"/>
    <col min="6407" max="6407" width="14.85546875" style="9" customWidth="1"/>
    <col min="6408" max="6408" width="13.85546875" style="9" customWidth="1"/>
    <col min="6409" max="6409" width="15.42578125" style="9" customWidth="1"/>
    <col min="6410" max="6410" width="21.140625" style="9" customWidth="1"/>
    <col min="6411" max="6411" width="2" style="9" customWidth="1"/>
    <col min="6412" max="6657" width="11.42578125" style="9"/>
    <col min="6658" max="6658" width="1.5703125" style="9" customWidth="1"/>
    <col min="6659" max="6659" width="16.28515625" style="9" customWidth="1"/>
    <col min="6660" max="6660" width="12.5703125" style="9" customWidth="1"/>
    <col min="6661" max="6662" width="14.42578125" style="9" customWidth="1"/>
    <col min="6663" max="6663" width="14.85546875" style="9" customWidth="1"/>
    <col min="6664" max="6664" width="13.85546875" style="9" customWidth="1"/>
    <col min="6665" max="6665" width="15.42578125" style="9" customWidth="1"/>
    <col min="6666" max="6666" width="21.140625" style="9" customWidth="1"/>
    <col min="6667" max="6667" width="2" style="9" customWidth="1"/>
    <col min="6668" max="6913" width="11.42578125" style="9"/>
    <col min="6914" max="6914" width="1.5703125" style="9" customWidth="1"/>
    <col min="6915" max="6915" width="16.28515625" style="9" customWidth="1"/>
    <col min="6916" max="6916" width="12.5703125" style="9" customWidth="1"/>
    <col min="6917" max="6918" width="14.42578125" style="9" customWidth="1"/>
    <col min="6919" max="6919" width="14.85546875" style="9" customWidth="1"/>
    <col min="6920" max="6920" width="13.85546875" style="9" customWidth="1"/>
    <col min="6921" max="6921" width="15.42578125" style="9" customWidth="1"/>
    <col min="6922" max="6922" width="21.140625" style="9" customWidth="1"/>
    <col min="6923" max="6923" width="2" style="9" customWidth="1"/>
    <col min="6924" max="7169" width="11.42578125" style="9"/>
    <col min="7170" max="7170" width="1.5703125" style="9" customWidth="1"/>
    <col min="7171" max="7171" width="16.28515625" style="9" customWidth="1"/>
    <col min="7172" max="7172" width="12.5703125" style="9" customWidth="1"/>
    <col min="7173" max="7174" width="14.42578125" style="9" customWidth="1"/>
    <col min="7175" max="7175" width="14.85546875" style="9" customWidth="1"/>
    <col min="7176" max="7176" width="13.85546875" style="9" customWidth="1"/>
    <col min="7177" max="7177" width="15.42578125" style="9" customWidth="1"/>
    <col min="7178" max="7178" width="21.140625" style="9" customWidth="1"/>
    <col min="7179" max="7179" width="2" style="9" customWidth="1"/>
    <col min="7180" max="7425" width="11.42578125" style="9"/>
    <col min="7426" max="7426" width="1.5703125" style="9" customWidth="1"/>
    <col min="7427" max="7427" width="16.28515625" style="9" customWidth="1"/>
    <col min="7428" max="7428" width="12.5703125" style="9" customWidth="1"/>
    <col min="7429" max="7430" width="14.42578125" style="9" customWidth="1"/>
    <col min="7431" max="7431" width="14.85546875" style="9" customWidth="1"/>
    <col min="7432" max="7432" width="13.85546875" style="9" customWidth="1"/>
    <col min="7433" max="7433" width="15.42578125" style="9" customWidth="1"/>
    <col min="7434" max="7434" width="21.140625" style="9" customWidth="1"/>
    <col min="7435" max="7435" width="2" style="9" customWidth="1"/>
    <col min="7436" max="7681" width="11.42578125" style="9"/>
    <col min="7682" max="7682" width="1.5703125" style="9" customWidth="1"/>
    <col min="7683" max="7683" width="16.28515625" style="9" customWidth="1"/>
    <col min="7684" max="7684" width="12.5703125" style="9" customWidth="1"/>
    <col min="7685" max="7686" width="14.42578125" style="9" customWidth="1"/>
    <col min="7687" max="7687" width="14.85546875" style="9" customWidth="1"/>
    <col min="7688" max="7688" width="13.85546875" style="9" customWidth="1"/>
    <col min="7689" max="7689" width="15.42578125" style="9" customWidth="1"/>
    <col min="7690" max="7690" width="21.140625" style="9" customWidth="1"/>
    <col min="7691" max="7691" width="2" style="9" customWidth="1"/>
    <col min="7692" max="7937" width="11.42578125" style="9"/>
    <col min="7938" max="7938" width="1.5703125" style="9" customWidth="1"/>
    <col min="7939" max="7939" width="16.28515625" style="9" customWidth="1"/>
    <col min="7940" max="7940" width="12.5703125" style="9" customWidth="1"/>
    <col min="7941" max="7942" width="14.42578125" style="9" customWidth="1"/>
    <col min="7943" max="7943" width="14.85546875" style="9" customWidth="1"/>
    <col min="7944" max="7944" width="13.85546875" style="9" customWidth="1"/>
    <col min="7945" max="7945" width="15.42578125" style="9" customWidth="1"/>
    <col min="7946" max="7946" width="21.140625" style="9" customWidth="1"/>
    <col min="7947" max="7947" width="2" style="9" customWidth="1"/>
    <col min="7948" max="8193" width="11.42578125" style="9"/>
    <col min="8194" max="8194" width="1.5703125" style="9" customWidth="1"/>
    <col min="8195" max="8195" width="16.28515625" style="9" customWidth="1"/>
    <col min="8196" max="8196" width="12.5703125" style="9" customWidth="1"/>
    <col min="8197" max="8198" width="14.42578125" style="9" customWidth="1"/>
    <col min="8199" max="8199" width="14.85546875" style="9" customWidth="1"/>
    <col min="8200" max="8200" width="13.85546875" style="9" customWidth="1"/>
    <col min="8201" max="8201" width="15.42578125" style="9" customWidth="1"/>
    <col min="8202" max="8202" width="21.140625" style="9" customWidth="1"/>
    <col min="8203" max="8203" width="2" style="9" customWidth="1"/>
    <col min="8204" max="8449" width="11.42578125" style="9"/>
    <col min="8450" max="8450" width="1.5703125" style="9" customWidth="1"/>
    <col min="8451" max="8451" width="16.28515625" style="9" customWidth="1"/>
    <col min="8452" max="8452" width="12.5703125" style="9" customWidth="1"/>
    <col min="8453" max="8454" width="14.42578125" style="9" customWidth="1"/>
    <col min="8455" max="8455" width="14.85546875" style="9" customWidth="1"/>
    <col min="8456" max="8456" width="13.85546875" style="9" customWidth="1"/>
    <col min="8457" max="8457" width="15.42578125" style="9" customWidth="1"/>
    <col min="8458" max="8458" width="21.140625" style="9" customWidth="1"/>
    <col min="8459" max="8459" width="2" style="9" customWidth="1"/>
    <col min="8460" max="8705" width="11.42578125" style="9"/>
    <col min="8706" max="8706" width="1.5703125" style="9" customWidth="1"/>
    <col min="8707" max="8707" width="16.28515625" style="9" customWidth="1"/>
    <col min="8708" max="8708" width="12.5703125" style="9" customWidth="1"/>
    <col min="8709" max="8710" width="14.42578125" style="9" customWidth="1"/>
    <col min="8711" max="8711" width="14.85546875" style="9" customWidth="1"/>
    <col min="8712" max="8712" width="13.85546875" style="9" customWidth="1"/>
    <col min="8713" max="8713" width="15.42578125" style="9" customWidth="1"/>
    <col min="8714" max="8714" width="21.140625" style="9" customWidth="1"/>
    <col min="8715" max="8715" width="2" style="9" customWidth="1"/>
    <col min="8716" max="8961" width="11.42578125" style="9"/>
    <col min="8962" max="8962" width="1.5703125" style="9" customWidth="1"/>
    <col min="8963" max="8963" width="16.28515625" style="9" customWidth="1"/>
    <col min="8964" max="8964" width="12.5703125" style="9" customWidth="1"/>
    <col min="8965" max="8966" width="14.42578125" style="9" customWidth="1"/>
    <col min="8967" max="8967" width="14.85546875" style="9" customWidth="1"/>
    <col min="8968" max="8968" width="13.85546875" style="9" customWidth="1"/>
    <col min="8969" max="8969" width="15.42578125" style="9" customWidth="1"/>
    <col min="8970" max="8970" width="21.140625" style="9" customWidth="1"/>
    <col min="8971" max="8971" width="2" style="9" customWidth="1"/>
    <col min="8972" max="9217" width="11.42578125" style="9"/>
    <col min="9218" max="9218" width="1.5703125" style="9" customWidth="1"/>
    <col min="9219" max="9219" width="16.28515625" style="9" customWidth="1"/>
    <col min="9220" max="9220" width="12.5703125" style="9" customWidth="1"/>
    <col min="9221" max="9222" width="14.42578125" style="9" customWidth="1"/>
    <col min="9223" max="9223" width="14.85546875" style="9" customWidth="1"/>
    <col min="9224" max="9224" width="13.85546875" style="9" customWidth="1"/>
    <col min="9225" max="9225" width="15.42578125" style="9" customWidth="1"/>
    <col min="9226" max="9226" width="21.140625" style="9" customWidth="1"/>
    <col min="9227" max="9227" width="2" style="9" customWidth="1"/>
    <col min="9228" max="9473" width="11.42578125" style="9"/>
    <col min="9474" max="9474" width="1.5703125" style="9" customWidth="1"/>
    <col min="9475" max="9475" width="16.28515625" style="9" customWidth="1"/>
    <col min="9476" max="9476" width="12.5703125" style="9" customWidth="1"/>
    <col min="9477" max="9478" width="14.42578125" style="9" customWidth="1"/>
    <col min="9479" max="9479" width="14.85546875" style="9" customWidth="1"/>
    <col min="9480" max="9480" width="13.85546875" style="9" customWidth="1"/>
    <col min="9481" max="9481" width="15.42578125" style="9" customWidth="1"/>
    <col min="9482" max="9482" width="21.140625" style="9" customWidth="1"/>
    <col min="9483" max="9483" width="2" style="9" customWidth="1"/>
    <col min="9484" max="9729" width="11.42578125" style="9"/>
    <col min="9730" max="9730" width="1.5703125" style="9" customWidth="1"/>
    <col min="9731" max="9731" width="16.28515625" style="9" customWidth="1"/>
    <col min="9732" max="9732" width="12.5703125" style="9" customWidth="1"/>
    <col min="9733" max="9734" width="14.42578125" style="9" customWidth="1"/>
    <col min="9735" max="9735" width="14.85546875" style="9" customWidth="1"/>
    <col min="9736" max="9736" width="13.85546875" style="9" customWidth="1"/>
    <col min="9737" max="9737" width="15.42578125" style="9" customWidth="1"/>
    <col min="9738" max="9738" width="21.140625" style="9" customWidth="1"/>
    <col min="9739" max="9739" width="2" style="9" customWidth="1"/>
    <col min="9740" max="9985" width="11.42578125" style="9"/>
    <col min="9986" max="9986" width="1.5703125" style="9" customWidth="1"/>
    <col min="9987" max="9987" width="16.28515625" style="9" customWidth="1"/>
    <col min="9988" max="9988" width="12.5703125" style="9" customWidth="1"/>
    <col min="9989" max="9990" width="14.42578125" style="9" customWidth="1"/>
    <col min="9991" max="9991" width="14.85546875" style="9" customWidth="1"/>
    <col min="9992" max="9992" width="13.85546875" style="9" customWidth="1"/>
    <col min="9993" max="9993" width="15.42578125" style="9" customWidth="1"/>
    <col min="9994" max="9994" width="21.140625" style="9" customWidth="1"/>
    <col min="9995" max="9995" width="2" style="9" customWidth="1"/>
    <col min="9996" max="10241" width="11.42578125" style="9"/>
    <col min="10242" max="10242" width="1.5703125" style="9" customWidth="1"/>
    <col min="10243" max="10243" width="16.28515625" style="9" customWidth="1"/>
    <col min="10244" max="10244" width="12.5703125" style="9" customWidth="1"/>
    <col min="10245" max="10246" width="14.42578125" style="9" customWidth="1"/>
    <col min="10247" max="10247" width="14.85546875" style="9" customWidth="1"/>
    <col min="10248" max="10248" width="13.85546875" style="9" customWidth="1"/>
    <col min="10249" max="10249" width="15.42578125" style="9" customWidth="1"/>
    <col min="10250" max="10250" width="21.140625" style="9" customWidth="1"/>
    <col min="10251" max="10251" width="2" style="9" customWidth="1"/>
    <col min="10252" max="10497" width="11.42578125" style="9"/>
    <col min="10498" max="10498" width="1.5703125" style="9" customWidth="1"/>
    <col min="10499" max="10499" width="16.28515625" style="9" customWidth="1"/>
    <col min="10500" max="10500" width="12.5703125" style="9" customWidth="1"/>
    <col min="10501" max="10502" width="14.42578125" style="9" customWidth="1"/>
    <col min="10503" max="10503" width="14.85546875" style="9" customWidth="1"/>
    <col min="10504" max="10504" width="13.85546875" style="9" customWidth="1"/>
    <col min="10505" max="10505" width="15.42578125" style="9" customWidth="1"/>
    <col min="10506" max="10506" width="21.140625" style="9" customWidth="1"/>
    <col min="10507" max="10507" width="2" style="9" customWidth="1"/>
    <col min="10508" max="10753" width="11.42578125" style="9"/>
    <col min="10754" max="10754" width="1.5703125" style="9" customWidth="1"/>
    <col min="10755" max="10755" width="16.28515625" style="9" customWidth="1"/>
    <col min="10756" max="10756" width="12.5703125" style="9" customWidth="1"/>
    <col min="10757" max="10758" width="14.42578125" style="9" customWidth="1"/>
    <col min="10759" max="10759" width="14.85546875" style="9" customWidth="1"/>
    <col min="10760" max="10760" width="13.85546875" style="9" customWidth="1"/>
    <col min="10761" max="10761" width="15.42578125" style="9" customWidth="1"/>
    <col min="10762" max="10762" width="21.140625" style="9" customWidth="1"/>
    <col min="10763" max="10763" width="2" style="9" customWidth="1"/>
    <col min="10764" max="11009" width="11.42578125" style="9"/>
    <col min="11010" max="11010" width="1.5703125" style="9" customWidth="1"/>
    <col min="11011" max="11011" width="16.28515625" style="9" customWidth="1"/>
    <col min="11012" max="11012" width="12.5703125" style="9" customWidth="1"/>
    <col min="11013" max="11014" width="14.42578125" style="9" customWidth="1"/>
    <col min="11015" max="11015" width="14.85546875" style="9" customWidth="1"/>
    <col min="11016" max="11016" width="13.85546875" style="9" customWidth="1"/>
    <col min="11017" max="11017" width="15.42578125" style="9" customWidth="1"/>
    <col min="11018" max="11018" width="21.140625" style="9" customWidth="1"/>
    <col min="11019" max="11019" width="2" style="9" customWidth="1"/>
    <col min="11020" max="11265" width="11.42578125" style="9"/>
    <col min="11266" max="11266" width="1.5703125" style="9" customWidth="1"/>
    <col min="11267" max="11267" width="16.28515625" style="9" customWidth="1"/>
    <col min="11268" max="11268" width="12.5703125" style="9" customWidth="1"/>
    <col min="11269" max="11270" width="14.42578125" style="9" customWidth="1"/>
    <col min="11271" max="11271" width="14.85546875" style="9" customWidth="1"/>
    <col min="11272" max="11272" width="13.85546875" style="9" customWidth="1"/>
    <col min="11273" max="11273" width="15.42578125" style="9" customWidth="1"/>
    <col min="11274" max="11274" width="21.140625" style="9" customWidth="1"/>
    <col min="11275" max="11275" width="2" style="9" customWidth="1"/>
    <col min="11276" max="11521" width="11.42578125" style="9"/>
    <col min="11522" max="11522" width="1.5703125" style="9" customWidth="1"/>
    <col min="11523" max="11523" width="16.28515625" style="9" customWidth="1"/>
    <col min="11524" max="11524" width="12.5703125" style="9" customWidth="1"/>
    <col min="11525" max="11526" width="14.42578125" style="9" customWidth="1"/>
    <col min="11527" max="11527" width="14.85546875" style="9" customWidth="1"/>
    <col min="11528" max="11528" width="13.85546875" style="9" customWidth="1"/>
    <col min="11529" max="11529" width="15.42578125" style="9" customWidth="1"/>
    <col min="11530" max="11530" width="21.140625" style="9" customWidth="1"/>
    <col min="11531" max="11531" width="2" style="9" customWidth="1"/>
    <col min="11532" max="11777" width="11.42578125" style="9"/>
    <col min="11778" max="11778" width="1.5703125" style="9" customWidth="1"/>
    <col min="11779" max="11779" width="16.28515625" style="9" customWidth="1"/>
    <col min="11780" max="11780" width="12.5703125" style="9" customWidth="1"/>
    <col min="11781" max="11782" width="14.42578125" style="9" customWidth="1"/>
    <col min="11783" max="11783" width="14.85546875" style="9" customWidth="1"/>
    <col min="11784" max="11784" width="13.85546875" style="9" customWidth="1"/>
    <col min="11785" max="11785" width="15.42578125" style="9" customWidth="1"/>
    <col min="11786" max="11786" width="21.140625" style="9" customWidth="1"/>
    <col min="11787" max="11787" width="2" style="9" customWidth="1"/>
    <col min="11788" max="12033" width="11.42578125" style="9"/>
    <col min="12034" max="12034" width="1.5703125" style="9" customWidth="1"/>
    <col min="12035" max="12035" width="16.28515625" style="9" customWidth="1"/>
    <col min="12036" max="12036" width="12.5703125" style="9" customWidth="1"/>
    <col min="12037" max="12038" width="14.42578125" style="9" customWidth="1"/>
    <col min="12039" max="12039" width="14.85546875" style="9" customWidth="1"/>
    <col min="12040" max="12040" width="13.85546875" style="9" customWidth="1"/>
    <col min="12041" max="12041" width="15.42578125" style="9" customWidth="1"/>
    <col min="12042" max="12042" width="21.140625" style="9" customWidth="1"/>
    <col min="12043" max="12043" width="2" style="9" customWidth="1"/>
    <col min="12044" max="12289" width="11.42578125" style="9"/>
    <col min="12290" max="12290" width="1.5703125" style="9" customWidth="1"/>
    <col min="12291" max="12291" width="16.28515625" style="9" customWidth="1"/>
    <col min="12292" max="12292" width="12.5703125" style="9" customWidth="1"/>
    <col min="12293" max="12294" width="14.42578125" style="9" customWidth="1"/>
    <col min="12295" max="12295" width="14.85546875" style="9" customWidth="1"/>
    <col min="12296" max="12296" width="13.85546875" style="9" customWidth="1"/>
    <col min="12297" max="12297" width="15.42578125" style="9" customWidth="1"/>
    <col min="12298" max="12298" width="21.140625" style="9" customWidth="1"/>
    <col min="12299" max="12299" width="2" style="9" customWidth="1"/>
    <col min="12300" max="12545" width="11.42578125" style="9"/>
    <col min="12546" max="12546" width="1.5703125" style="9" customWidth="1"/>
    <col min="12547" max="12547" width="16.28515625" style="9" customWidth="1"/>
    <col min="12548" max="12548" width="12.5703125" style="9" customWidth="1"/>
    <col min="12549" max="12550" width="14.42578125" style="9" customWidth="1"/>
    <col min="12551" max="12551" width="14.85546875" style="9" customWidth="1"/>
    <col min="12552" max="12552" width="13.85546875" style="9" customWidth="1"/>
    <col min="12553" max="12553" width="15.42578125" style="9" customWidth="1"/>
    <col min="12554" max="12554" width="21.140625" style="9" customWidth="1"/>
    <col min="12555" max="12555" width="2" style="9" customWidth="1"/>
    <col min="12556" max="12801" width="11.42578125" style="9"/>
    <col min="12802" max="12802" width="1.5703125" style="9" customWidth="1"/>
    <col min="12803" max="12803" width="16.28515625" style="9" customWidth="1"/>
    <col min="12804" max="12804" width="12.5703125" style="9" customWidth="1"/>
    <col min="12805" max="12806" width="14.42578125" style="9" customWidth="1"/>
    <col min="12807" max="12807" width="14.85546875" style="9" customWidth="1"/>
    <col min="12808" max="12808" width="13.85546875" style="9" customWidth="1"/>
    <col min="12809" max="12809" width="15.42578125" style="9" customWidth="1"/>
    <col min="12810" max="12810" width="21.140625" style="9" customWidth="1"/>
    <col min="12811" max="12811" width="2" style="9" customWidth="1"/>
    <col min="12812" max="13057" width="11.42578125" style="9"/>
    <col min="13058" max="13058" width="1.5703125" style="9" customWidth="1"/>
    <col min="13059" max="13059" width="16.28515625" style="9" customWidth="1"/>
    <col min="13060" max="13060" width="12.5703125" style="9" customWidth="1"/>
    <col min="13061" max="13062" width="14.42578125" style="9" customWidth="1"/>
    <col min="13063" max="13063" width="14.85546875" style="9" customWidth="1"/>
    <col min="13064" max="13064" width="13.85546875" style="9" customWidth="1"/>
    <col min="13065" max="13065" width="15.42578125" style="9" customWidth="1"/>
    <col min="13066" max="13066" width="21.140625" style="9" customWidth="1"/>
    <col min="13067" max="13067" width="2" style="9" customWidth="1"/>
    <col min="13068" max="13313" width="11.42578125" style="9"/>
    <col min="13314" max="13314" width="1.5703125" style="9" customWidth="1"/>
    <col min="13315" max="13315" width="16.28515625" style="9" customWidth="1"/>
    <col min="13316" max="13316" width="12.5703125" style="9" customWidth="1"/>
    <col min="13317" max="13318" width="14.42578125" style="9" customWidth="1"/>
    <col min="13319" max="13319" width="14.85546875" style="9" customWidth="1"/>
    <col min="13320" max="13320" width="13.85546875" style="9" customWidth="1"/>
    <col min="13321" max="13321" width="15.42578125" style="9" customWidth="1"/>
    <col min="13322" max="13322" width="21.140625" style="9" customWidth="1"/>
    <col min="13323" max="13323" width="2" style="9" customWidth="1"/>
    <col min="13324" max="13569" width="11.42578125" style="9"/>
    <col min="13570" max="13570" width="1.5703125" style="9" customWidth="1"/>
    <col min="13571" max="13571" width="16.28515625" style="9" customWidth="1"/>
    <col min="13572" max="13572" width="12.5703125" style="9" customWidth="1"/>
    <col min="13573" max="13574" width="14.42578125" style="9" customWidth="1"/>
    <col min="13575" max="13575" width="14.85546875" style="9" customWidth="1"/>
    <col min="13576" max="13576" width="13.85546875" style="9" customWidth="1"/>
    <col min="13577" max="13577" width="15.42578125" style="9" customWidth="1"/>
    <col min="13578" max="13578" width="21.140625" style="9" customWidth="1"/>
    <col min="13579" max="13579" width="2" style="9" customWidth="1"/>
    <col min="13580" max="13825" width="11.42578125" style="9"/>
    <col min="13826" max="13826" width="1.5703125" style="9" customWidth="1"/>
    <col min="13827" max="13827" width="16.28515625" style="9" customWidth="1"/>
    <col min="13828" max="13828" width="12.5703125" style="9" customWidth="1"/>
    <col min="13829" max="13830" width="14.42578125" style="9" customWidth="1"/>
    <col min="13831" max="13831" width="14.85546875" style="9" customWidth="1"/>
    <col min="13832" max="13832" width="13.85546875" style="9" customWidth="1"/>
    <col min="13833" max="13833" width="15.42578125" style="9" customWidth="1"/>
    <col min="13834" max="13834" width="21.140625" style="9" customWidth="1"/>
    <col min="13835" max="13835" width="2" style="9" customWidth="1"/>
    <col min="13836" max="14081" width="11.42578125" style="9"/>
    <col min="14082" max="14082" width="1.5703125" style="9" customWidth="1"/>
    <col min="14083" max="14083" width="16.28515625" style="9" customWidth="1"/>
    <col min="14084" max="14084" width="12.5703125" style="9" customWidth="1"/>
    <col min="14085" max="14086" width="14.42578125" style="9" customWidth="1"/>
    <col min="14087" max="14087" width="14.85546875" style="9" customWidth="1"/>
    <col min="14088" max="14088" width="13.85546875" style="9" customWidth="1"/>
    <col min="14089" max="14089" width="15.42578125" style="9" customWidth="1"/>
    <col min="14090" max="14090" width="21.140625" style="9" customWidth="1"/>
    <col min="14091" max="14091" width="2" style="9" customWidth="1"/>
    <col min="14092" max="14337" width="11.42578125" style="9"/>
    <col min="14338" max="14338" width="1.5703125" style="9" customWidth="1"/>
    <col min="14339" max="14339" width="16.28515625" style="9" customWidth="1"/>
    <col min="14340" max="14340" width="12.5703125" style="9" customWidth="1"/>
    <col min="14341" max="14342" width="14.42578125" style="9" customWidth="1"/>
    <col min="14343" max="14343" width="14.85546875" style="9" customWidth="1"/>
    <col min="14344" max="14344" width="13.85546875" style="9" customWidth="1"/>
    <col min="14345" max="14345" width="15.42578125" style="9" customWidth="1"/>
    <col min="14346" max="14346" width="21.140625" style="9" customWidth="1"/>
    <col min="14347" max="14347" width="2" style="9" customWidth="1"/>
    <col min="14348" max="14593" width="11.42578125" style="9"/>
    <col min="14594" max="14594" width="1.5703125" style="9" customWidth="1"/>
    <col min="14595" max="14595" width="16.28515625" style="9" customWidth="1"/>
    <col min="14596" max="14596" width="12.5703125" style="9" customWidth="1"/>
    <col min="14597" max="14598" width="14.42578125" style="9" customWidth="1"/>
    <col min="14599" max="14599" width="14.85546875" style="9" customWidth="1"/>
    <col min="14600" max="14600" width="13.85546875" style="9" customWidth="1"/>
    <col min="14601" max="14601" width="15.42578125" style="9" customWidth="1"/>
    <col min="14602" max="14602" width="21.140625" style="9" customWidth="1"/>
    <col min="14603" max="14603" width="2" style="9" customWidth="1"/>
    <col min="14604" max="14849" width="11.42578125" style="9"/>
    <col min="14850" max="14850" width="1.5703125" style="9" customWidth="1"/>
    <col min="14851" max="14851" width="16.28515625" style="9" customWidth="1"/>
    <col min="14852" max="14852" width="12.5703125" style="9" customWidth="1"/>
    <col min="14853" max="14854" width="14.42578125" style="9" customWidth="1"/>
    <col min="14855" max="14855" width="14.85546875" style="9" customWidth="1"/>
    <col min="14856" max="14856" width="13.85546875" style="9" customWidth="1"/>
    <col min="14857" max="14857" width="15.42578125" style="9" customWidth="1"/>
    <col min="14858" max="14858" width="21.140625" style="9" customWidth="1"/>
    <col min="14859" max="14859" width="2" style="9" customWidth="1"/>
    <col min="14860" max="15105" width="11.42578125" style="9"/>
    <col min="15106" max="15106" width="1.5703125" style="9" customWidth="1"/>
    <col min="15107" max="15107" width="16.28515625" style="9" customWidth="1"/>
    <col min="15108" max="15108" width="12.5703125" style="9" customWidth="1"/>
    <col min="15109" max="15110" width="14.42578125" style="9" customWidth="1"/>
    <col min="15111" max="15111" width="14.85546875" style="9" customWidth="1"/>
    <col min="15112" max="15112" width="13.85546875" style="9" customWidth="1"/>
    <col min="15113" max="15113" width="15.42578125" style="9" customWidth="1"/>
    <col min="15114" max="15114" width="21.140625" style="9" customWidth="1"/>
    <col min="15115" max="15115" width="2" style="9" customWidth="1"/>
    <col min="15116" max="15361" width="11.42578125" style="9"/>
    <col min="15362" max="15362" width="1.5703125" style="9" customWidth="1"/>
    <col min="15363" max="15363" width="16.28515625" style="9" customWidth="1"/>
    <col min="15364" max="15364" width="12.5703125" style="9" customWidth="1"/>
    <col min="15365" max="15366" width="14.42578125" style="9" customWidth="1"/>
    <col min="15367" max="15367" width="14.85546875" style="9" customWidth="1"/>
    <col min="15368" max="15368" width="13.85546875" style="9" customWidth="1"/>
    <col min="15369" max="15369" width="15.42578125" style="9" customWidth="1"/>
    <col min="15370" max="15370" width="21.140625" style="9" customWidth="1"/>
    <col min="15371" max="15371" width="2" style="9" customWidth="1"/>
    <col min="15372" max="15617" width="11.42578125" style="9"/>
    <col min="15618" max="15618" width="1.5703125" style="9" customWidth="1"/>
    <col min="15619" max="15619" width="16.28515625" style="9" customWidth="1"/>
    <col min="15620" max="15620" width="12.5703125" style="9" customWidth="1"/>
    <col min="15621" max="15622" width="14.42578125" style="9" customWidth="1"/>
    <col min="15623" max="15623" width="14.85546875" style="9" customWidth="1"/>
    <col min="15624" max="15624" width="13.85546875" style="9" customWidth="1"/>
    <col min="15625" max="15625" width="15.42578125" style="9" customWidth="1"/>
    <col min="15626" max="15626" width="21.140625" style="9" customWidth="1"/>
    <col min="15627" max="15627" width="2" style="9" customWidth="1"/>
    <col min="15628" max="15873" width="11.42578125" style="9"/>
    <col min="15874" max="15874" width="1.5703125" style="9" customWidth="1"/>
    <col min="15875" max="15875" width="16.28515625" style="9" customWidth="1"/>
    <col min="15876" max="15876" width="12.5703125" style="9" customWidth="1"/>
    <col min="15877" max="15878" width="14.42578125" style="9" customWidth="1"/>
    <col min="15879" max="15879" width="14.85546875" style="9" customWidth="1"/>
    <col min="15880" max="15880" width="13.85546875" style="9" customWidth="1"/>
    <col min="15881" max="15881" width="15.42578125" style="9" customWidth="1"/>
    <col min="15882" max="15882" width="21.140625" style="9" customWidth="1"/>
    <col min="15883" max="15883" width="2" style="9" customWidth="1"/>
    <col min="15884" max="16129" width="11.42578125" style="9"/>
    <col min="16130" max="16130" width="1.5703125" style="9" customWidth="1"/>
    <col min="16131" max="16131" width="16.28515625" style="9" customWidth="1"/>
    <col min="16132" max="16132" width="12.5703125" style="9" customWidth="1"/>
    <col min="16133" max="16134" width="14.42578125" style="9" customWidth="1"/>
    <col min="16135" max="16135" width="14.85546875" style="9" customWidth="1"/>
    <col min="16136" max="16136" width="13.85546875" style="9" customWidth="1"/>
    <col min="16137" max="16137" width="15.42578125" style="9" customWidth="1"/>
    <col min="16138" max="16138" width="21.140625" style="9" customWidth="1"/>
    <col min="16139" max="16139" width="2" style="9" customWidth="1"/>
    <col min="16140" max="16384" width="11.42578125" style="9"/>
  </cols>
  <sheetData>
    <row r="1" spans="1:257" s="1" customFormat="1" ht="6.75" customHeight="1" x14ac:dyDescent="0.2">
      <c r="F1" s="2"/>
      <c r="G1" s="2"/>
      <c r="K1" s="3"/>
      <c r="L1" s="4"/>
    </row>
    <row r="2" spans="1:257" s="7" customFormat="1" ht="42.75" customHeight="1" x14ac:dyDescent="0.2">
      <c r="B2" s="306"/>
      <c r="C2" s="332" t="s">
        <v>75</v>
      </c>
      <c r="D2" s="332"/>
      <c r="E2" s="332"/>
      <c r="F2" s="332"/>
      <c r="G2" s="332"/>
      <c r="H2" s="332"/>
      <c r="I2" s="332"/>
      <c r="J2" s="332"/>
      <c r="K2" s="3"/>
      <c r="L2" s="5"/>
      <c r="M2" s="5"/>
      <c r="N2" s="5"/>
      <c r="O2" s="5"/>
      <c r="P2" s="5"/>
      <c r="Q2" s="5"/>
      <c r="R2" s="5"/>
      <c r="S2" s="5"/>
      <c r="T2" s="5"/>
      <c r="U2" s="5"/>
      <c r="V2" s="5"/>
      <c r="W2" s="5"/>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spans="1:257" s="7" customFormat="1" ht="15.75" customHeight="1" x14ac:dyDescent="0.2">
      <c r="B3" s="306"/>
      <c r="C3" s="310" t="s">
        <v>0</v>
      </c>
      <c r="D3" s="310"/>
      <c r="E3" s="310"/>
      <c r="F3" s="310"/>
      <c r="G3" s="310" t="s">
        <v>1</v>
      </c>
      <c r="H3" s="310"/>
      <c r="I3" s="310"/>
      <c r="J3" s="310"/>
      <c r="K3" s="3"/>
      <c r="L3" s="5"/>
      <c r="M3" s="5"/>
      <c r="N3" s="5"/>
      <c r="O3" s="5"/>
      <c r="P3" s="5"/>
      <c r="Q3" s="5"/>
      <c r="R3" s="5"/>
      <c r="S3" s="5"/>
      <c r="T3" s="5"/>
      <c r="U3" s="5"/>
      <c r="V3" s="5"/>
      <c r="W3" s="5"/>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spans="1:257" s="7" customFormat="1" ht="15.75" customHeight="1" x14ac:dyDescent="0.2">
      <c r="B4" s="306"/>
      <c r="C4" s="310" t="s">
        <v>2</v>
      </c>
      <c r="D4" s="310"/>
      <c r="E4" s="310"/>
      <c r="F4" s="310"/>
      <c r="G4" s="310"/>
      <c r="H4" s="310"/>
      <c r="I4" s="310"/>
      <c r="J4" s="310"/>
      <c r="K4" s="3"/>
      <c r="L4" s="5"/>
      <c r="M4" s="5"/>
      <c r="N4" s="5"/>
      <c r="O4" s="5"/>
      <c r="P4" s="5"/>
      <c r="Q4" s="5"/>
      <c r="R4" s="5"/>
      <c r="S4" s="5"/>
      <c r="T4" s="5"/>
      <c r="U4" s="5"/>
      <c r="V4" s="5"/>
      <c r="W4" s="5"/>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row>
    <row r="5" spans="1:257" s="7" customFormat="1" ht="15.75" customHeight="1" x14ac:dyDescent="0.2">
      <c r="B5" s="334"/>
      <c r="C5" s="334"/>
      <c r="D5" s="334"/>
      <c r="E5" s="334"/>
      <c r="F5" s="334"/>
      <c r="G5" s="334"/>
      <c r="H5" s="334"/>
      <c r="I5" s="334"/>
      <c r="J5" s="334"/>
      <c r="K5" s="3"/>
      <c r="L5" s="5"/>
      <c r="M5" s="5"/>
      <c r="N5" s="5"/>
      <c r="O5" s="5"/>
      <c r="P5" s="5"/>
      <c r="Q5" s="5"/>
      <c r="R5" s="5"/>
      <c r="S5" s="5"/>
      <c r="T5" s="5"/>
      <c r="U5" s="5"/>
      <c r="V5" s="5"/>
      <c r="W5" s="5"/>
      <c r="X5" s="5"/>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row>
    <row r="6" spans="1:257" ht="40.5" customHeight="1" x14ac:dyDescent="0.25">
      <c r="B6" s="8" t="s">
        <v>3</v>
      </c>
      <c r="C6" s="330" t="s">
        <v>32</v>
      </c>
      <c r="D6" s="330"/>
      <c r="E6" s="330"/>
      <c r="F6" s="330"/>
      <c r="G6" s="31" t="s">
        <v>4</v>
      </c>
      <c r="H6" s="329" t="s">
        <v>30</v>
      </c>
      <c r="I6" s="329"/>
      <c r="J6" s="329"/>
      <c r="K6" s="3"/>
    </row>
    <row r="7" spans="1:257" ht="40.5" customHeight="1" x14ac:dyDescent="0.25">
      <c r="B7" s="8" t="s">
        <v>5</v>
      </c>
      <c r="C7" s="331" t="s">
        <v>24</v>
      </c>
      <c r="D7" s="331"/>
      <c r="E7" s="331"/>
      <c r="F7" s="331"/>
      <c r="G7" s="31" t="s">
        <v>6</v>
      </c>
      <c r="H7" s="333">
        <v>42811</v>
      </c>
      <c r="I7" s="333"/>
      <c r="J7" s="333"/>
      <c r="K7" s="3"/>
    </row>
    <row r="8" spans="1:257" ht="40.5" customHeight="1" x14ac:dyDescent="0.25">
      <c r="B8" s="8" t="s">
        <v>46</v>
      </c>
      <c r="C8" s="329">
        <v>17365</v>
      </c>
      <c r="D8" s="329"/>
      <c r="E8" s="329"/>
      <c r="F8" s="329"/>
      <c r="G8" s="31" t="s">
        <v>7</v>
      </c>
      <c r="H8" s="333">
        <v>42811</v>
      </c>
      <c r="I8" s="333"/>
      <c r="J8" s="333"/>
      <c r="K8" s="3"/>
    </row>
    <row r="9" spans="1:257" ht="40.5" customHeight="1" x14ac:dyDescent="0.25">
      <c r="B9" s="31" t="s">
        <v>9</v>
      </c>
      <c r="C9" s="302" t="s">
        <v>78</v>
      </c>
      <c r="D9" s="303"/>
      <c r="E9" s="303"/>
      <c r="F9" s="304"/>
      <c r="G9" s="31" t="s">
        <v>8</v>
      </c>
      <c r="H9" s="329">
        <f>C8</f>
        <v>17365</v>
      </c>
      <c r="I9" s="329"/>
      <c r="J9" s="329"/>
      <c r="K9" s="3"/>
    </row>
    <row r="10" spans="1:257" ht="40.5" customHeight="1" x14ac:dyDescent="0.25">
      <c r="B10" s="31" t="s">
        <v>47</v>
      </c>
      <c r="C10" s="329" t="s">
        <v>79</v>
      </c>
      <c r="D10" s="329"/>
      <c r="E10" s="329"/>
      <c r="F10" s="329"/>
      <c r="G10" s="8" t="s">
        <v>10</v>
      </c>
      <c r="H10" s="331" t="s">
        <v>35</v>
      </c>
      <c r="I10" s="331"/>
      <c r="J10" s="331"/>
      <c r="K10" s="3"/>
      <c r="M10" s="271" t="s">
        <v>93</v>
      </c>
      <c r="N10" s="271"/>
    </row>
    <row r="11" spans="1:257" ht="12.75" customHeight="1" x14ac:dyDescent="0.25">
      <c r="B11" s="229"/>
      <c r="C11" s="229"/>
      <c r="D11" s="229"/>
      <c r="E11" s="229"/>
      <c r="F11" s="229"/>
      <c r="G11" s="229"/>
      <c r="H11" s="229"/>
      <c r="I11" s="229"/>
      <c r="J11" s="32"/>
      <c r="K11" s="3"/>
      <c r="M11" s="50" t="s">
        <v>91</v>
      </c>
      <c r="N11" s="50" t="s">
        <v>92</v>
      </c>
    </row>
    <row r="12" spans="1:257" ht="36.75" customHeight="1" x14ac:dyDescent="0.25">
      <c r="A12" s="33"/>
      <c r="B12" s="253" t="s">
        <v>11</v>
      </c>
      <c r="C12" s="253"/>
      <c r="D12" s="253"/>
      <c r="E12" s="253" t="s">
        <v>12</v>
      </c>
      <c r="F12" s="253" t="s">
        <v>87</v>
      </c>
      <c r="G12" s="253" t="s">
        <v>31</v>
      </c>
      <c r="H12" s="253"/>
      <c r="I12" s="253" t="s">
        <v>13</v>
      </c>
      <c r="J12" s="253" t="s">
        <v>55</v>
      </c>
      <c r="K12" s="3"/>
      <c r="M12" s="51">
        <v>298</v>
      </c>
      <c r="N12" s="52">
        <v>0.28999999999999998</v>
      </c>
    </row>
    <row r="13" spans="1:257" x14ac:dyDescent="0.25">
      <c r="A13" s="33"/>
      <c r="B13" s="253"/>
      <c r="C13" s="253"/>
      <c r="D13" s="253"/>
      <c r="E13" s="253"/>
      <c r="F13" s="253"/>
      <c r="G13" s="34" t="s">
        <v>14</v>
      </c>
      <c r="H13" s="34" t="s">
        <v>15</v>
      </c>
      <c r="I13" s="253"/>
      <c r="J13" s="253"/>
      <c r="K13" s="3"/>
      <c r="M13" s="53" t="s">
        <v>36</v>
      </c>
      <c r="N13" s="53" t="s">
        <v>37</v>
      </c>
    </row>
    <row r="14" spans="1:257" ht="34.5" customHeight="1" x14ac:dyDescent="0.25">
      <c r="A14" s="33"/>
      <c r="B14" s="319" t="s">
        <v>56</v>
      </c>
      <c r="C14" s="319"/>
      <c r="D14" s="319"/>
      <c r="E14" s="35" t="s">
        <v>64</v>
      </c>
      <c r="F14" s="35" t="s">
        <v>66</v>
      </c>
      <c r="G14" s="36">
        <v>100</v>
      </c>
      <c r="H14" s="36">
        <v>200</v>
      </c>
      <c r="I14" s="82">
        <f>M12</f>
        <v>298</v>
      </c>
      <c r="J14" s="82">
        <f>M24</f>
        <v>298</v>
      </c>
      <c r="K14" s="3"/>
      <c r="M14" s="54">
        <v>78</v>
      </c>
      <c r="N14" s="52">
        <v>53</v>
      </c>
    </row>
    <row r="15" spans="1:257" ht="34.5" customHeight="1" x14ac:dyDescent="0.25">
      <c r="A15" s="33"/>
      <c r="B15" s="319" t="s">
        <v>59</v>
      </c>
      <c r="C15" s="319"/>
      <c r="D15" s="319"/>
      <c r="E15" s="35" t="s">
        <v>64</v>
      </c>
      <c r="F15" s="35" t="s">
        <v>66</v>
      </c>
      <c r="G15" s="36">
        <v>0.15</v>
      </c>
      <c r="H15" s="83">
        <v>0.4</v>
      </c>
      <c r="I15" s="83">
        <f>N12</f>
        <v>0.28999999999999998</v>
      </c>
      <c r="J15" s="83">
        <f>N24</f>
        <v>0.28000000000000003</v>
      </c>
      <c r="K15" s="3"/>
      <c r="M15" s="52">
        <v>78</v>
      </c>
      <c r="N15" s="52">
        <v>53</v>
      </c>
    </row>
    <row r="16" spans="1:257" ht="34.5" customHeight="1" x14ac:dyDescent="0.25">
      <c r="A16" s="33"/>
      <c r="B16" s="319" t="s">
        <v>80</v>
      </c>
      <c r="C16" s="319"/>
      <c r="D16" s="319"/>
      <c r="E16" s="35" t="s">
        <v>63</v>
      </c>
      <c r="F16" s="35" t="s">
        <v>67</v>
      </c>
      <c r="G16" s="36">
        <v>80</v>
      </c>
      <c r="H16" s="36">
        <v>100</v>
      </c>
      <c r="I16" s="36">
        <f>AVERAGE(M14:M16)</f>
        <v>78</v>
      </c>
      <c r="J16" s="36">
        <f>M26</f>
        <v>86</v>
      </c>
      <c r="K16" s="3"/>
      <c r="M16" s="52">
        <v>78</v>
      </c>
      <c r="N16" s="52">
        <v>53</v>
      </c>
    </row>
    <row r="17" spans="1:34" ht="34.5" customHeight="1" x14ac:dyDescent="0.25">
      <c r="A17" s="33"/>
      <c r="B17" s="319" t="s">
        <v>51</v>
      </c>
      <c r="C17" s="319"/>
      <c r="D17" s="319"/>
      <c r="E17" s="35" t="s">
        <v>62</v>
      </c>
      <c r="F17" s="35" t="s">
        <v>68</v>
      </c>
      <c r="G17" s="35">
        <v>42</v>
      </c>
      <c r="H17" s="40">
        <v>52</v>
      </c>
      <c r="I17" s="84">
        <f>AVERAGE(N14:N16)</f>
        <v>53</v>
      </c>
      <c r="J17" s="84">
        <f>N26</f>
        <v>46</v>
      </c>
      <c r="K17" s="3"/>
      <c r="M17" s="50" t="s">
        <v>99</v>
      </c>
      <c r="N17" s="50" t="s">
        <v>98</v>
      </c>
    </row>
    <row r="18" spans="1:34" ht="34.5" customHeight="1" x14ac:dyDescent="0.25">
      <c r="A18" s="33"/>
      <c r="B18" s="319" t="s">
        <v>76</v>
      </c>
      <c r="C18" s="319"/>
      <c r="D18" s="319"/>
      <c r="E18" s="42"/>
      <c r="F18" s="35" t="s">
        <v>69</v>
      </c>
      <c r="G18" s="41">
        <v>-1</v>
      </c>
      <c r="H18" s="43">
        <f>1</f>
        <v>1</v>
      </c>
      <c r="I18" s="41">
        <f>(20-10*50*LOG(800/I16)/(I17-25))/(1+50*LOG(800/I16)/(I17-25))</f>
        <v>0.69385700803319139</v>
      </c>
      <c r="J18" s="41">
        <f>(20-10*50*LOG(800/J16)/(J17-25))/(1+50*LOG(800/J16)/(J17-25))</f>
        <v>-0.9260573209462355</v>
      </c>
      <c r="K18" s="3"/>
      <c r="L18" s="10"/>
      <c r="M18" s="54" t="s">
        <v>27</v>
      </c>
      <c r="N18" s="54" t="s">
        <v>33</v>
      </c>
    </row>
    <row r="19" spans="1:34" ht="34.5" customHeight="1" x14ac:dyDescent="0.25">
      <c r="A19" s="33"/>
      <c r="B19" s="319" t="s">
        <v>81</v>
      </c>
      <c r="C19" s="319"/>
      <c r="D19" s="319"/>
      <c r="E19" s="35" t="s">
        <v>61</v>
      </c>
      <c r="F19" s="35" t="s">
        <v>70</v>
      </c>
      <c r="G19" s="35">
        <v>100</v>
      </c>
      <c r="H19" s="42">
        <v>0</v>
      </c>
      <c r="I19" s="35" t="str">
        <f>M18</f>
        <v>&gt;100</v>
      </c>
      <c r="J19" s="38" t="str">
        <f>M28</f>
        <v>&gt;100</v>
      </c>
      <c r="K19" s="3"/>
      <c r="M19" s="50" t="s">
        <v>100</v>
      </c>
      <c r="N19" s="50" t="s">
        <v>101</v>
      </c>
    </row>
    <row r="20" spans="1:34" ht="34.5" customHeight="1" x14ac:dyDescent="0.25">
      <c r="A20" s="33"/>
      <c r="B20" s="319" t="s">
        <v>49</v>
      </c>
      <c r="C20" s="319"/>
      <c r="D20" s="319"/>
      <c r="E20" s="35" t="s">
        <v>82</v>
      </c>
      <c r="F20" s="35" t="s">
        <v>71</v>
      </c>
      <c r="G20" s="35">
        <v>232</v>
      </c>
      <c r="H20" s="42">
        <v>0</v>
      </c>
      <c r="I20" s="35" t="str">
        <f>N18</f>
        <v>NO REPORTA</v>
      </c>
      <c r="J20" s="38" t="str">
        <f>N28</f>
        <v>NO REPORTA</v>
      </c>
      <c r="K20" s="3"/>
      <c r="M20" s="54" t="s">
        <v>33</v>
      </c>
      <c r="N20" s="54" t="s">
        <v>33</v>
      </c>
    </row>
    <row r="21" spans="1:34" ht="34.5" customHeight="1" x14ac:dyDescent="0.25">
      <c r="A21" s="33"/>
      <c r="B21" s="319" t="s">
        <v>50</v>
      </c>
      <c r="C21" s="319"/>
      <c r="D21" s="319"/>
      <c r="E21" s="35" t="s">
        <v>82</v>
      </c>
      <c r="F21" s="35" t="s">
        <v>71</v>
      </c>
      <c r="G21" s="42">
        <v>0</v>
      </c>
      <c r="H21" s="42">
        <v>0</v>
      </c>
      <c r="I21" s="35" t="str">
        <f>M20</f>
        <v>NO REPORTA</v>
      </c>
      <c r="J21" s="38" t="str">
        <f>M30</f>
        <v>NO REPORTA</v>
      </c>
      <c r="K21" s="3"/>
    </row>
    <row r="22" spans="1:34" ht="34.5" customHeight="1" x14ac:dyDescent="0.25">
      <c r="A22" s="33"/>
      <c r="B22" s="319" t="s">
        <v>53</v>
      </c>
      <c r="C22" s="319"/>
      <c r="D22" s="319"/>
      <c r="E22" s="35" t="s">
        <v>65</v>
      </c>
      <c r="F22" s="35" t="s">
        <v>72</v>
      </c>
      <c r="G22" s="35" t="s">
        <v>26</v>
      </c>
      <c r="H22" s="35" t="s">
        <v>26</v>
      </c>
      <c r="I22" s="85" t="str">
        <f>N20</f>
        <v>NO REPORTA</v>
      </c>
      <c r="J22" s="38" t="str">
        <f>N30</f>
        <v>NO REPORTA</v>
      </c>
      <c r="K22" s="3"/>
      <c r="M22" s="271" t="s">
        <v>94</v>
      </c>
      <c r="N22" s="271"/>
    </row>
    <row r="23" spans="1:34" ht="34.5" customHeight="1" x14ac:dyDescent="0.25">
      <c r="A23" s="33"/>
      <c r="B23" s="320"/>
      <c r="C23" s="320"/>
      <c r="D23" s="320"/>
      <c r="E23" s="35"/>
      <c r="F23" s="35"/>
      <c r="G23" s="48"/>
      <c r="H23" s="48"/>
      <c r="I23" s="48"/>
      <c r="J23" s="45"/>
      <c r="K23" s="3"/>
      <c r="M23" s="50" t="s">
        <v>91</v>
      </c>
      <c r="N23" s="50" t="s">
        <v>92</v>
      </c>
    </row>
    <row r="24" spans="1:34" ht="16.5" customHeight="1" x14ac:dyDescent="0.25">
      <c r="A24" s="33"/>
      <c r="B24" s="328"/>
      <c r="C24" s="328"/>
      <c r="D24" s="328"/>
      <c r="E24" s="328"/>
      <c r="F24" s="328"/>
      <c r="G24" s="328"/>
      <c r="H24" s="328"/>
      <c r="I24" s="328"/>
      <c r="J24" s="86"/>
      <c r="K24" s="33"/>
      <c r="M24" s="51">
        <v>298</v>
      </c>
      <c r="N24" s="52">
        <v>0.28000000000000003</v>
      </c>
    </row>
    <row r="25" spans="1:34" s="14" customFormat="1" x14ac:dyDescent="0.25">
      <c r="B25" s="295" t="s">
        <v>17</v>
      </c>
      <c r="C25" s="295"/>
      <c r="D25" s="295"/>
      <c r="E25" s="295"/>
      <c r="F25" s="295"/>
      <c r="G25" s="295"/>
      <c r="H25" s="295"/>
      <c r="I25" s="295"/>
      <c r="J25" s="295"/>
      <c r="K25" s="3"/>
      <c r="L25" s="11"/>
      <c r="M25" s="50" t="s">
        <v>36</v>
      </c>
      <c r="N25" s="53" t="s">
        <v>37</v>
      </c>
      <c r="O25" s="13"/>
      <c r="P25" s="13"/>
      <c r="Q25" s="13"/>
      <c r="R25" s="13"/>
      <c r="AB25" s="15">
        <v>28</v>
      </c>
      <c r="AC25" s="16">
        <v>676</v>
      </c>
      <c r="AD25" s="16">
        <v>667.05</v>
      </c>
      <c r="AE25" s="16">
        <v>665.45</v>
      </c>
      <c r="AF25" s="16">
        <v>670.5</v>
      </c>
      <c r="AG25" s="16">
        <v>666.05</v>
      </c>
      <c r="AH25" s="9"/>
    </row>
    <row r="26" spans="1:34" s="14" customFormat="1" ht="39.950000000000003" customHeight="1" x14ac:dyDescent="0.25">
      <c r="B26" s="283" t="s">
        <v>83</v>
      </c>
      <c r="C26" s="283"/>
      <c r="D26" s="283"/>
      <c r="E26" s="283"/>
      <c r="F26" s="283"/>
      <c r="G26" s="283"/>
      <c r="H26" s="283"/>
      <c r="I26" s="283"/>
      <c r="J26" s="283"/>
      <c r="K26" s="3"/>
      <c r="L26" s="17"/>
      <c r="M26" s="52">
        <v>86</v>
      </c>
      <c r="N26" s="52">
        <v>46</v>
      </c>
      <c r="O26" s="18"/>
      <c r="P26" s="13"/>
      <c r="Q26" s="13"/>
      <c r="R26" s="13"/>
      <c r="AB26" s="15">
        <v>29</v>
      </c>
      <c r="AC26" s="16">
        <v>675.9</v>
      </c>
      <c r="AD26" s="16">
        <v>666.95</v>
      </c>
      <c r="AE26" s="16">
        <v>665.15</v>
      </c>
      <c r="AF26" s="16">
        <v>670.6</v>
      </c>
      <c r="AG26" s="16">
        <v>665.95</v>
      </c>
      <c r="AH26" s="9"/>
    </row>
    <row r="27" spans="1:34" s="14" customFormat="1" ht="39.950000000000003" customHeight="1" x14ac:dyDescent="0.25">
      <c r="B27" s="283" t="s">
        <v>84</v>
      </c>
      <c r="C27" s="283"/>
      <c r="D27" s="283"/>
      <c r="E27" s="283"/>
      <c r="F27" s="283"/>
      <c r="G27" s="283"/>
      <c r="H27" s="283"/>
      <c r="I27" s="283"/>
      <c r="J27" s="283"/>
      <c r="K27" s="3"/>
      <c r="L27" s="17"/>
      <c r="M27" s="50" t="s">
        <v>99</v>
      </c>
      <c r="N27" s="50" t="s">
        <v>98</v>
      </c>
      <c r="O27" s="18"/>
      <c r="P27" s="13"/>
      <c r="Q27" s="13"/>
      <c r="R27" s="13"/>
      <c r="AB27" s="15">
        <v>29</v>
      </c>
      <c r="AC27" s="16">
        <v>675.9</v>
      </c>
      <c r="AD27" s="16">
        <v>666.95</v>
      </c>
      <c r="AE27" s="16">
        <v>665.15</v>
      </c>
      <c r="AF27" s="16">
        <v>670.6</v>
      </c>
      <c r="AG27" s="16">
        <v>665.95</v>
      </c>
      <c r="AH27" s="9"/>
    </row>
    <row r="28" spans="1:34" s="14" customFormat="1" ht="39.950000000000003" customHeight="1" x14ac:dyDescent="0.25">
      <c r="B28" s="283" t="s">
        <v>77</v>
      </c>
      <c r="C28" s="283"/>
      <c r="D28" s="283"/>
      <c r="E28" s="283"/>
      <c r="F28" s="283"/>
      <c r="G28" s="283"/>
      <c r="H28" s="283"/>
      <c r="I28" s="283"/>
      <c r="J28" s="283"/>
      <c r="K28" s="3"/>
      <c r="L28" s="17"/>
      <c r="M28" s="54" t="s">
        <v>27</v>
      </c>
      <c r="N28" s="54" t="s">
        <v>33</v>
      </c>
      <c r="O28" s="18"/>
      <c r="P28" s="13"/>
      <c r="Q28" s="13"/>
      <c r="R28" s="13"/>
      <c r="AB28" s="15"/>
      <c r="AC28" s="16"/>
      <c r="AD28" s="16"/>
      <c r="AE28" s="16"/>
      <c r="AF28" s="16"/>
      <c r="AG28" s="16"/>
      <c r="AH28" s="9"/>
    </row>
    <row r="29" spans="1:34" ht="18.75" customHeight="1" x14ac:dyDescent="0.25">
      <c r="B29" s="229"/>
      <c r="C29" s="229"/>
      <c r="D29" s="229"/>
      <c r="E29" s="229"/>
      <c r="F29" s="229"/>
      <c r="G29" s="229"/>
      <c r="H29" s="227"/>
      <c r="I29" s="227"/>
      <c r="J29" s="32"/>
      <c r="M29" s="50" t="s">
        <v>100</v>
      </c>
      <c r="N29" s="50" t="s">
        <v>101</v>
      </c>
    </row>
    <row r="30" spans="1:34" s="14" customFormat="1" ht="18.95" customHeight="1" x14ac:dyDescent="0.25">
      <c r="B30" s="25" t="s">
        <v>18</v>
      </c>
      <c r="C30" s="26"/>
      <c r="D30" s="27"/>
      <c r="E30" s="325" t="s">
        <v>19</v>
      </c>
      <c r="F30" s="326"/>
      <c r="G30" s="327"/>
      <c r="H30" s="316" t="s">
        <v>20</v>
      </c>
      <c r="I30" s="317"/>
      <c r="J30" s="318"/>
      <c r="K30" s="3"/>
      <c r="L30" s="19"/>
      <c r="M30" s="54" t="s">
        <v>33</v>
      </c>
      <c r="N30" s="54" t="s">
        <v>33</v>
      </c>
      <c r="O30" s="13"/>
      <c r="P30" s="13"/>
      <c r="Q30" s="13"/>
      <c r="R30" s="13"/>
      <c r="AB30" s="15">
        <v>30</v>
      </c>
      <c r="AC30" s="16">
        <v>675.8</v>
      </c>
      <c r="AD30" s="16">
        <v>666.85</v>
      </c>
      <c r="AE30" s="16">
        <v>664.75</v>
      </c>
      <c r="AF30" s="16">
        <v>670.7</v>
      </c>
      <c r="AG30" s="16">
        <v>665.75</v>
      </c>
      <c r="AH30" s="9"/>
    </row>
    <row r="31" spans="1:34" s="14" customFormat="1" ht="108.75" customHeight="1" x14ac:dyDescent="0.2">
      <c r="B31" s="80" t="s">
        <v>21</v>
      </c>
      <c r="C31" s="321" t="e">
        <f>"IMAG"&amp;VLOOKUP(C32,#REF!,2,FALSE)</f>
        <v>#REF!</v>
      </c>
      <c r="D31" s="322"/>
      <c r="E31" s="80" t="s">
        <v>21</v>
      </c>
      <c r="F31" s="288"/>
      <c r="G31" s="289"/>
      <c r="H31" s="80" t="s">
        <v>21</v>
      </c>
      <c r="I31" s="293"/>
      <c r="J31" s="294"/>
      <c r="K31" s="3"/>
      <c r="L31" s="20"/>
      <c r="M31" s="12"/>
      <c r="N31" s="13"/>
      <c r="O31" s="13"/>
      <c r="P31" s="13"/>
      <c r="Q31" s="13"/>
      <c r="R31" s="13"/>
      <c r="AB31" s="21">
        <v>31</v>
      </c>
      <c r="AC31" s="21"/>
      <c r="AD31" s="16">
        <f>Y4</f>
        <v>0</v>
      </c>
      <c r="AE31" s="16">
        <f>Y5</f>
        <v>0</v>
      </c>
      <c r="AF31" s="16"/>
      <c r="AG31" s="21"/>
    </row>
    <row r="32" spans="1:34" s="14" customFormat="1" ht="18.95" customHeight="1" x14ac:dyDescent="0.2">
      <c r="B32" s="80" t="s">
        <v>22</v>
      </c>
      <c r="C32" s="323" t="s">
        <v>42</v>
      </c>
      <c r="D32" s="324"/>
      <c r="E32" s="61" t="s">
        <v>22</v>
      </c>
      <c r="F32" s="293" t="s">
        <v>44</v>
      </c>
      <c r="G32" s="294"/>
      <c r="H32" s="61" t="s">
        <v>22</v>
      </c>
      <c r="I32" s="293" t="s">
        <v>73</v>
      </c>
      <c r="J32" s="294"/>
      <c r="K32" s="3"/>
      <c r="L32" s="22"/>
      <c r="M32" s="12"/>
      <c r="N32" s="13"/>
      <c r="O32" s="13"/>
      <c r="P32" s="13"/>
      <c r="Q32" s="13"/>
      <c r="R32" s="13"/>
    </row>
    <row r="33" spans="2:257" s="14" customFormat="1" ht="18.95" customHeight="1" x14ac:dyDescent="0.2">
      <c r="B33" s="81" t="s">
        <v>23</v>
      </c>
      <c r="C33" s="281" t="s">
        <v>25</v>
      </c>
      <c r="D33" s="282"/>
      <c r="E33" s="66" t="s">
        <v>23</v>
      </c>
      <c r="F33" s="281" t="s">
        <v>45</v>
      </c>
      <c r="G33" s="282"/>
      <c r="H33" s="66" t="s">
        <v>23</v>
      </c>
      <c r="I33" s="314" t="s">
        <v>74</v>
      </c>
      <c r="J33" s="315"/>
      <c r="K33" s="23"/>
      <c r="L33" s="22"/>
      <c r="M33" s="12"/>
      <c r="N33" s="13"/>
      <c r="O33" s="13"/>
      <c r="P33" s="13"/>
      <c r="Q33" s="13"/>
      <c r="R33" s="13"/>
    </row>
    <row r="34" spans="2:257" s="14" customFormat="1" ht="9" customHeight="1" x14ac:dyDescent="0.2">
      <c r="G34" s="21"/>
      <c r="H34" s="21"/>
      <c r="N34" s="24"/>
      <c r="O34" s="13"/>
      <c r="P34" s="13"/>
      <c r="Q34" s="13"/>
      <c r="R34" s="13"/>
      <c r="S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F34" s="13"/>
      <c r="IG34" s="13"/>
      <c r="IH34" s="13"/>
      <c r="II34" s="13"/>
      <c r="IJ34" s="13"/>
      <c r="IK34" s="13"/>
      <c r="IL34" s="13"/>
      <c r="IM34" s="13"/>
      <c r="IN34" s="13"/>
      <c r="IO34" s="13"/>
      <c r="IP34" s="13"/>
      <c r="IQ34" s="13"/>
      <c r="IR34" s="13"/>
      <c r="IS34" s="13"/>
      <c r="IT34" s="13"/>
      <c r="IU34" s="13"/>
      <c r="IV34" s="13"/>
      <c r="IW34" s="13"/>
    </row>
  </sheetData>
  <sheetProtection algorithmName="SHA-512" hashValue="GqNKrEQmzfTNgYNPQmpyuYH/Tetq5oPBjbFuCjdGz2RHuZIvGVyHYwam0eeDYxd7S95sEduZgt/MHU2pvnbSWA==" saltValue="8JEQ2Cso2rRJCmqVhvN/AQ==" spinCount="100000" sheet="1" objects="1" scenarios="1"/>
  <mergeCells count="52">
    <mergeCell ref="M10:N10"/>
    <mergeCell ref="M22:N22"/>
    <mergeCell ref="B2:B4"/>
    <mergeCell ref="C3:F3"/>
    <mergeCell ref="C6:F6"/>
    <mergeCell ref="C7:F7"/>
    <mergeCell ref="C8:F8"/>
    <mergeCell ref="C2:J2"/>
    <mergeCell ref="G3:J3"/>
    <mergeCell ref="C4:J4"/>
    <mergeCell ref="H6:J6"/>
    <mergeCell ref="H7:J7"/>
    <mergeCell ref="H8:J8"/>
    <mergeCell ref="H9:J9"/>
    <mergeCell ref="H10:J10"/>
    <mergeCell ref="B5:J5"/>
    <mergeCell ref="B21:D21"/>
    <mergeCell ref="C9:F9"/>
    <mergeCell ref="C10:F10"/>
    <mergeCell ref="B11:I11"/>
    <mergeCell ref="E12:E13"/>
    <mergeCell ref="I12:I13"/>
    <mergeCell ref="B12:D13"/>
    <mergeCell ref="B16:D16"/>
    <mergeCell ref="B17:D17"/>
    <mergeCell ref="B18:D18"/>
    <mergeCell ref="B19:D19"/>
    <mergeCell ref="B20:D20"/>
    <mergeCell ref="B15:D15"/>
    <mergeCell ref="B14:D14"/>
    <mergeCell ref="J12:J13"/>
    <mergeCell ref="B22:D22"/>
    <mergeCell ref="B23:D23"/>
    <mergeCell ref="C33:D33"/>
    <mergeCell ref="F33:G33"/>
    <mergeCell ref="C31:D31"/>
    <mergeCell ref="F31:G31"/>
    <mergeCell ref="C32:D32"/>
    <mergeCell ref="F32:G32"/>
    <mergeCell ref="F12:F13"/>
    <mergeCell ref="G12:H12"/>
    <mergeCell ref="B29:I29"/>
    <mergeCell ref="E30:G30"/>
    <mergeCell ref="B24:I24"/>
    <mergeCell ref="B25:J25"/>
    <mergeCell ref="B26:J26"/>
    <mergeCell ref="I31:J31"/>
    <mergeCell ref="I32:J32"/>
    <mergeCell ref="I33:J33"/>
    <mergeCell ref="B27:J27"/>
    <mergeCell ref="H30:J30"/>
    <mergeCell ref="B28:J28"/>
  </mergeCells>
  <dataValidations count="1">
    <dataValidation type="list" allowBlank="1" showInputMessage="1" showErrorMessage="1" sqref="C32">
      <formula1>CODIGO</formula1>
    </dataValidation>
  </dataValidations>
  <printOptions horizontalCentered="1" verticalCentered="1"/>
  <pageMargins left="0.9055118110236221" right="0.9055118110236221" top="0.94488188976377963" bottom="0.94488188976377963" header="0.31496062992125984" footer="0.39370078740157483"/>
  <pageSetup scale="54" orientation="portrait" horizontalDpi="300" r:id="rId1"/>
  <headerFooter>
    <oddFooter>&amp;L&amp;8Cra. 30 N° 25-90 Piso 16 - CP: 1113111            
Tel. 7470909 -  Info: Línea 195       
www.umv.gov.co     &amp;CPRO-FM-034
&amp;R&amp;G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X33"/>
  <sheetViews>
    <sheetView view="pageBreakPreview" topLeftCell="A21" zoomScale="80" zoomScaleSheetLayoutView="80" zoomScalePageLayoutView="80" workbookViewId="0">
      <selection activeCell="H38" sqref="H38"/>
    </sheetView>
  </sheetViews>
  <sheetFormatPr baseColWidth="10" defaultColWidth="11.42578125" defaultRowHeight="15" x14ac:dyDescent="0.25"/>
  <cols>
    <col min="1" max="1" width="1.5703125" style="9" customWidth="1"/>
    <col min="2" max="2" width="16.7109375" style="9" customWidth="1"/>
    <col min="3" max="3" width="24" style="9" customWidth="1"/>
    <col min="4" max="5" width="14.42578125" style="9" customWidth="1"/>
    <col min="6" max="7" width="10.7109375" style="9" customWidth="1"/>
    <col min="8" max="8" width="6.7109375" style="9" customWidth="1"/>
    <col min="9" max="9" width="19.7109375" style="9" customWidth="1"/>
    <col min="10" max="11" width="13.28515625" style="9" customWidth="1"/>
    <col min="12" max="12" width="2" style="9" customWidth="1"/>
    <col min="13" max="13" width="5.28515625" style="9" customWidth="1"/>
    <col min="14" max="14" width="14" style="9" bestFit="1" customWidth="1"/>
    <col min="15" max="15" width="14.7109375" style="9" bestFit="1" customWidth="1"/>
    <col min="16" max="16" width="3.28515625" style="9" customWidth="1"/>
    <col min="17" max="17" width="14" style="9" bestFit="1" customWidth="1"/>
    <col min="18" max="18" width="14.7109375" style="9" bestFit="1" customWidth="1"/>
    <col min="19" max="258" width="11.42578125" style="9"/>
    <col min="259" max="259" width="1.5703125" style="9" customWidth="1"/>
    <col min="260" max="260" width="16.28515625" style="9" customWidth="1"/>
    <col min="261" max="261" width="12.5703125" style="9" customWidth="1"/>
    <col min="262" max="263" width="14.42578125" style="9" customWidth="1"/>
    <col min="264" max="264" width="14.85546875" style="9" customWidth="1"/>
    <col min="265" max="265" width="13.85546875" style="9" customWidth="1"/>
    <col min="266" max="266" width="15.42578125" style="9" customWidth="1"/>
    <col min="267" max="267" width="21.140625" style="9" customWidth="1"/>
    <col min="268" max="268" width="2" style="9" customWidth="1"/>
    <col min="269" max="514" width="11.42578125" style="9"/>
    <col min="515" max="515" width="1.5703125" style="9" customWidth="1"/>
    <col min="516" max="516" width="16.28515625" style="9" customWidth="1"/>
    <col min="517" max="517" width="12.5703125" style="9" customWidth="1"/>
    <col min="518" max="519" width="14.42578125" style="9" customWidth="1"/>
    <col min="520" max="520" width="14.85546875" style="9" customWidth="1"/>
    <col min="521" max="521" width="13.85546875" style="9" customWidth="1"/>
    <col min="522" max="522" width="15.42578125" style="9" customWidth="1"/>
    <col min="523" max="523" width="21.140625" style="9" customWidth="1"/>
    <col min="524" max="524" width="2" style="9" customWidth="1"/>
    <col min="525" max="770" width="11.42578125" style="9"/>
    <col min="771" max="771" width="1.5703125" style="9" customWidth="1"/>
    <col min="772" max="772" width="16.28515625" style="9" customWidth="1"/>
    <col min="773" max="773" width="12.5703125" style="9" customWidth="1"/>
    <col min="774" max="775" width="14.42578125" style="9" customWidth="1"/>
    <col min="776" max="776" width="14.85546875" style="9" customWidth="1"/>
    <col min="777" max="777" width="13.85546875" style="9" customWidth="1"/>
    <col min="778" max="778" width="15.42578125" style="9" customWidth="1"/>
    <col min="779" max="779" width="21.140625" style="9" customWidth="1"/>
    <col min="780" max="780" width="2" style="9" customWidth="1"/>
    <col min="781" max="1026" width="11.42578125" style="9"/>
    <col min="1027" max="1027" width="1.5703125" style="9" customWidth="1"/>
    <col min="1028" max="1028" width="16.28515625" style="9" customWidth="1"/>
    <col min="1029" max="1029" width="12.5703125" style="9" customWidth="1"/>
    <col min="1030" max="1031" width="14.42578125" style="9" customWidth="1"/>
    <col min="1032" max="1032" width="14.85546875" style="9" customWidth="1"/>
    <col min="1033" max="1033" width="13.85546875" style="9" customWidth="1"/>
    <col min="1034" max="1034" width="15.42578125" style="9" customWidth="1"/>
    <col min="1035" max="1035" width="21.140625" style="9" customWidth="1"/>
    <col min="1036" max="1036" width="2" style="9" customWidth="1"/>
    <col min="1037" max="1282" width="11.42578125" style="9"/>
    <col min="1283" max="1283" width="1.5703125" style="9" customWidth="1"/>
    <col min="1284" max="1284" width="16.28515625" style="9" customWidth="1"/>
    <col min="1285" max="1285" width="12.5703125" style="9" customWidth="1"/>
    <col min="1286" max="1287" width="14.42578125" style="9" customWidth="1"/>
    <col min="1288" max="1288" width="14.85546875" style="9" customWidth="1"/>
    <col min="1289" max="1289" width="13.85546875" style="9" customWidth="1"/>
    <col min="1290" max="1290" width="15.42578125" style="9" customWidth="1"/>
    <col min="1291" max="1291" width="21.140625" style="9" customWidth="1"/>
    <col min="1292" max="1292" width="2" style="9" customWidth="1"/>
    <col min="1293" max="1538" width="11.42578125" style="9"/>
    <col min="1539" max="1539" width="1.5703125" style="9" customWidth="1"/>
    <col min="1540" max="1540" width="16.28515625" style="9" customWidth="1"/>
    <col min="1541" max="1541" width="12.5703125" style="9" customWidth="1"/>
    <col min="1542" max="1543" width="14.42578125" style="9" customWidth="1"/>
    <col min="1544" max="1544" width="14.85546875" style="9" customWidth="1"/>
    <col min="1545" max="1545" width="13.85546875" style="9" customWidth="1"/>
    <col min="1546" max="1546" width="15.42578125" style="9" customWidth="1"/>
    <col min="1547" max="1547" width="21.140625" style="9" customWidth="1"/>
    <col min="1548" max="1548" width="2" style="9" customWidth="1"/>
    <col min="1549" max="1794" width="11.42578125" style="9"/>
    <col min="1795" max="1795" width="1.5703125" style="9" customWidth="1"/>
    <col min="1796" max="1796" width="16.28515625" style="9" customWidth="1"/>
    <col min="1797" max="1797" width="12.5703125" style="9" customWidth="1"/>
    <col min="1798" max="1799" width="14.42578125" style="9" customWidth="1"/>
    <col min="1800" max="1800" width="14.85546875" style="9" customWidth="1"/>
    <col min="1801" max="1801" width="13.85546875" style="9" customWidth="1"/>
    <col min="1802" max="1802" width="15.42578125" style="9" customWidth="1"/>
    <col min="1803" max="1803" width="21.140625" style="9" customWidth="1"/>
    <col min="1804" max="1804" width="2" style="9" customWidth="1"/>
    <col min="1805" max="2050" width="11.42578125" style="9"/>
    <col min="2051" max="2051" width="1.5703125" style="9" customWidth="1"/>
    <col min="2052" max="2052" width="16.28515625" style="9" customWidth="1"/>
    <col min="2053" max="2053" width="12.5703125" style="9" customWidth="1"/>
    <col min="2054" max="2055" width="14.42578125" style="9" customWidth="1"/>
    <col min="2056" max="2056" width="14.85546875" style="9" customWidth="1"/>
    <col min="2057" max="2057" width="13.85546875" style="9" customWidth="1"/>
    <col min="2058" max="2058" width="15.42578125" style="9" customWidth="1"/>
    <col min="2059" max="2059" width="21.140625" style="9" customWidth="1"/>
    <col min="2060" max="2060" width="2" style="9" customWidth="1"/>
    <col min="2061" max="2306" width="11.42578125" style="9"/>
    <col min="2307" max="2307" width="1.5703125" style="9" customWidth="1"/>
    <col min="2308" max="2308" width="16.28515625" style="9" customWidth="1"/>
    <col min="2309" max="2309" width="12.5703125" style="9" customWidth="1"/>
    <col min="2310" max="2311" width="14.42578125" style="9" customWidth="1"/>
    <col min="2312" max="2312" width="14.85546875" style="9" customWidth="1"/>
    <col min="2313" max="2313" width="13.85546875" style="9" customWidth="1"/>
    <col min="2314" max="2314" width="15.42578125" style="9" customWidth="1"/>
    <col min="2315" max="2315" width="21.140625" style="9" customWidth="1"/>
    <col min="2316" max="2316" width="2" style="9" customWidth="1"/>
    <col min="2317" max="2562" width="11.42578125" style="9"/>
    <col min="2563" max="2563" width="1.5703125" style="9" customWidth="1"/>
    <col min="2564" max="2564" width="16.28515625" style="9" customWidth="1"/>
    <col min="2565" max="2565" width="12.5703125" style="9" customWidth="1"/>
    <col min="2566" max="2567" width="14.42578125" style="9" customWidth="1"/>
    <col min="2568" max="2568" width="14.85546875" style="9" customWidth="1"/>
    <col min="2569" max="2569" width="13.85546875" style="9" customWidth="1"/>
    <col min="2570" max="2570" width="15.42578125" style="9" customWidth="1"/>
    <col min="2571" max="2571" width="21.140625" style="9" customWidth="1"/>
    <col min="2572" max="2572" width="2" style="9" customWidth="1"/>
    <col min="2573" max="2818" width="11.42578125" style="9"/>
    <col min="2819" max="2819" width="1.5703125" style="9" customWidth="1"/>
    <col min="2820" max="2820" width="16.28515625" style="9" customWidth="1"/>
    <col min="2821" max="2821" width="12.5703125" style="9" customWidth="1"/>
    <col min="2822" max="2823" width="14.42578125" style="9" customWidth="1"/>
    <col min="2824" max="2824" width="14.85546875" style="9" customWidth="1"/>
    <col min="2825" max="2825" width="13.85546875" style="9" customWidth="1"/>
    <col min="2826" max="2826" width="15.42578125" style="9" customWidth="1"/>
    <col min="2827" max="2827" width="21.140625" style="9" customWidth="1"/>
    <col min="2828" max="2828" width="2" style="9" customWidth="1"/>
    <col min="2829" max="3074" width="11.42578125" style="9"/>
    <col min="3075" max="3075" width="1.5703125" style="9" customWidth="1"/>
    <col min="3076" max="3076" width="16.28515625" style="9" customWidth="1"/>
    <col min="3077" max="3077" width="12.5703125" style="9" customWidth="1"/>
    <col min="3078" max="3079" width="14.42578125" style="9" customWidth="1"/>
    <col min="3080" max="3080" width="14.85546875" style="9" customWidth="1"/>
    <col min="3081" max="3081" width="13.85546875" style="9" customWidth="1"/>
    <col min="3082" max="3082" width="15.42578125" style="9" customWidth="1"/>
    <col min="3083" max="3083" width="21.140625" style="9" customWidth="1"/>
    <col min="3084" max="3084" width="2" style="9" customWidth="1"/>
    <col min="3085" max="3330" width="11.42578125" style="9"/>
    <col min="3331" max="3331" width="1.5703125" style="9" customWidth="1"/>
    <col min="3332" max="3332" width="16.28515625" style="9" customWidth="1"/>
    <col min="3333" max="3333" width="12.5703125" style="9" customWidth="1"/>
    <col min="3334" max="3335" width="14.42578125" style="9" customWidth="1"/>
    <col min="3336" max="3336" width="14.85546875" style="9" customWidth="1"/>
    <col min="3337" max="3337" width="13.85546875" style="9" customWidth="1"/>
    <col min="3338" max="3338" width="15.42578125" style="9" customWidth="1"/>
    <col min="3339" max="3339" width="21.140625" style="9" customWidth="1"/>
    <col min="3340" max="3340" width="2" style="9" customWidth="1"/>
    <col min="3341" max="3586" width="11.42578125" style="9"/>
    <col min="3587" max="3587" width="1.5703125" style="9" customWidth="1"/>
    <col min="3588" max="3588" width="16.28515625" style="9" customWidth="1"/>
    <col min="3589" max="3589" width="12.5703125" style="9" customWidth="1"/>
    <col min="3590" max="3591" width="14.42578125" style="9" customWidth="1"/>
    <col min="3592" max="3592" width="14.85546875" style="9" customWidth="1"/>
    <col min="3593" max="3593" width="13.85546875" style="9" customWidth="1"/>
    <col min="3594" max="3594" width="15.42578125" style="9" customWidth="1"/>
    <col min="3595" max="3595" width="21.140625" style="9" customWidth="1"/>
    <col min="3596" max="3596" width="2" style="9" customWidth="1"/>
    <col min="3597" max="3842" width="11.42578125" style="9"/>
    <col min="3843" max="3843" width="1.5703125" style="9" customWidth="1"/>
    <col min="3844" max="3844" width="16.28515625" style="9" customWidth="1"/>
    <col min="3845" max="3845" width="12.5703125" style="9" customWidth="1"/>
    <col min="3846" max="3847" width="14.42578125" style="9" customWidth="1"/>
    <col min="3848" max="3848" width="14.85546875" style="9" customWidth="1"/>
    <col min="3849" max="3849" width="13.85546875" style="9" customWidth="1"/>
    <col min="3850" max="3850" width="15.42578125" style="9" customWidth="1"/>
    <col min="3851" max="3851" width="21.140625" style="9" customWidth="1"/>
    <col min="3852" max="3852" width="2" style="9" customWidth="1"/>
    <col min="3853" max="4098" width="11.42578125" style="9"/>
    <col min="4099" max="4099" width="1.5703125" style="9" customWidth="1"/>
    <col min="4100" max="4100" width="16.28515625" style="9" customWidth="1"/>
    <col min="4101" max="4101" width="12.5703125" style="9" customWidth="1"/>
    <col min="4102" max="4103" width="14.42578125" style="9" customWidth="1"/>
    <col min="4104" max="4104" width="14.85546875" style="9" customWidth="1"/>
    <col min="4105" max="4105" width="13.85546875" style="9" customWidth="1"/>
    <col min="4106" max="4106" width="15.42578125" style="9" customWidth="1"/>
    <col min="4107" max="4107" width="21.140625" style="9" customWidth="1"/>
    <col min="4108" max="4108" width="2" style="9" customWidth="1"/>
    <col min="4109" max="4354" width="11.42578125" style="9"/>
    <col min="4355" max="4355" width="1.5703125" style="9" customWidth="1"/>
    <col min="4356" max="4356" width="16.28515625" style="9" customWidth="1"/>
    <col min="4357" max="4357" width="12.5703125" style="9" customWidth="1"/>
    <col min="4358" max="4359" width="14.42578125" style="9" customWidth="1"/>
    <col min="4360" max="4360" width="14.85546875" style="9" customWidth="1"/>
    <col min="4361" max="4361" width="13.85546875" style="9" customWidth="1"/>
    <col min="4362" max="4362" width="15.42578125" style="9" customWidth="1"/>
    <col min="4363" max="4363" width="21.140625" style="9" customWidth="1"/>
    <col min="4364" max="4364" width="2" style="9" customWidth="1"/>
    <col min="4365" max="4610" width="11.42578125" style="9"/>
    <col min="4611" max="4611" width="1.5703125" style="9" customWidth="1"/>
    <col min="4612" max="4612" width="16.28515625" style="9" customWidth="1"/>
    <col min="4613" max="4613" width="12.5703125" style="9" customWidth="1"/>
    <col min="4614" max="4615" width="14.42578125" style="9" customWidth="1"/>
    <col min="4616" max="4616" width="14.85546875" style="9" customWidth="1"/>
    <col min="4617" max="4617" width="13.85546875" style="9" customWidth="1"/>
    <col min="4618" max="4618" width="15.42578125" style="9" customWidth="1"/>
    <col min="4619" max="4619" width="21.140625" style="9" customWidth="1"/>
    <col min="4620" max="4620" width="2" style="9" customWidth="1"/>
    <col min="4621" max="4866" width="11.42578125" style="9"/>
    <col min="4867" max="4867" width="1.5703125" style="9" customWidth="1"/>
    <col min="4868" max="4868" width="16.28515625" style="9" customWidth="1"/>
    <col min="4869" max="4869" width="12.5703125" style="9" customWidth="1"/>
    <col min="4870" max="4871" width="14.42578125" style="9" customWidth="1"/>
    <col min="4872" max="4872" width="14.85546875" style="9" customWidth="1"/>
    <col min="4873" max="4873" width="13.85546875" style="9" customWidth="1"/>
    <col min="4874" max="4874" width="15.42578125" style="9" customWidth="1"/>
    <col min="4875" max="4875" width="21.140625" style="9" customWidth="1"/>
    <col min="4876" max="4876" width="2" style="9" customWidth="1"/>
    <col min="4877" max="5122" width="11.42578125" style="9"/>
    <col min="5123" max="5123" width="1.5703125" style="9" customWidth="1"/>
    <col min="5124" max="5124" width="16.28515625" style="9" customWidth="1"/>
    <col min="5125" max="5125" width="12.5703125" style="9" customWidth="1"/>
    <col min="5126" max="5127" width="14.42578125" style="9" customWidth="1"/>
    <col min="5128" max="5128" width="14.85546875" style="9" customWidth="1"/>
    <col min="5129" max="5129" width="13.85546875" style="9" customWidth="1"/>
    <col min="5130" max="5130" width="15.42578125" style="9" customWidth="1"/>
    <col min="5131" max="5131" width="21.140625" style="9" customWidth="1"/>
    <col min="5132" max="5132" width="2" style="9" customWidth="1"/>
    <col min="5133" max="5378" width="11.42578125" style="9"/>
    <col min="5379" max="5379" width="1.5703125" style="9" customWidth="1"/>
    <col min="5380" max="5380" width="16.28515625" style="9" customWidth="1"/>
    <col min="5381" max="5381" width="12.5703125" style="9" customWidth="1"/>
    <col min="5382" max="5383" width="14.42578125" style="9" customWidth="1"/>
    <col min="5384" max="5384" width="14.85546875" style="9" customWidth="1"/>
    <col min="5385" max="5385" width="13.85546875" style="9" customWidth="1"/>
    <col min="5386" max="5386" width="15.42578125" style="9" customWidth="1"/>
    <col min="5387" max="5387" width="21.140625" style="9" customWidth="1"/>
    <col min="5388" max="5388" width="2" style="9" customWidth="1"/>
    <col min="5389" max="5634" width="11.42578125" style="9"/>
    <col min="5635" max="5635" width="1.5703125" style="9" customWidth="1"/>
    <col min="5636" max="5636" width="16.28515625" style="9" customWidth="1"/>
    <col min="5637" max="5637" width="12.5703125" style="9" customWidth="1"/>
    <col min="5638" max="5639" width="14.42578125" style="9" customWidth="1"/>
    <col min="5640" max="5640" width="14.85546875" style="9" customWidth="1"/>
    <col min="5641" max="5641" width="13.85546875" style="9" customWidth="1"/>
    <col min="5642" max="5642" width="15.42578125" style="9" customWidth="1"/>
    <col min="5643" max="5643" width="21.140625" style="9" customWidth="1"/>
    <col min="5644" max="5644" width="2" style="9" customWidth="1"/>
    <col min="5645" max="5890" width="11.42578125" style="9"/>
    <col min="5891" max="5891" width="1.5703125" style="9" customWidth="1"/>
    <col min="5892" max="5892" width="16.28515625" style="9" customWidth="1"/>
    <col min="5893" max="5893" width="12.5703125" style="9" customWidth="1"/>
    <col min="5894" max="5895" width="14.42578125" style="9" customWidth="1"/>
    <col min="5896" max="5896" width="14.85546875" style="9" customWidth="1"/>
    <col min="5897" max="5897" width="13.85546875" style="9" customWidth="1"/>
    <col min="5898" max="5898" width="15.42578125" style="9" customWidth="1"/>
    <col min="5899" max="5899" width="21.140625" style="9" customWidth="1"/>
    <col min="5900" max="5900" width="2" style="9" customWidth="1"/>
    <col min="5901" max="6146" width="11.42578125" style="9"/>
    <col min="6147" max="6147" width="1.5703125" style="9" customWidth="1"/>
    <col min="6148" max="6148" width="16.28515625" style="9" customWidth="1"/>
    <col min="6149" max="6149" width="12.5703125" style="9" customWidth="1"/>
    <col min="6150" max="6151" width="14.42578125" style="9" customWidth="1"/>
    <col min="6152" max="6152" width="14.85546875" style="9" customWidth="1"/>
    <col min="6153" max="6153" width="13.85546875" style="9" customWidth="1"/>
    <col min="6154" max="6154" width="15.42578125" style="9" customWidth="1"/>
    <col min="6155" max="6155" width="21.140625" style="9" customWidth="1"/>
    <col min="6156" max="6156" width="2" style="9" customWidth="1"/>
    <col min="6157" max="6402" width="11.42578125" style="9"/>
    <col min="6403" max="6403" width="1.5703125" style="9" customWidth="1"/>
    <col min="6404" max="6404" width="16.28515625" style="9" customWidth="1"/>
    <col min="6405" max="6405" width="12.5703125" style="9" customWidth="1"/>
    <col min="6406" max="6407" width="14.42578125" style="9" customWidth="1"/>
    <col min="6408" max="6408" width="14.85546875" style="9" customWidth="1"/>
    <col min="6409" max="6409" width="13.85546875" style="9" customWidth="1"/>
    <col min="6410" max="6410" width="15.42578125" style="9" customWidth="1"/>
    <col min="6411" max="6411" width="21.140625" style="9" customWidth="1"/>
    <col min="6412" max="6412" width="2" style="9" customWidth="1"/>
    <col min="6413" max="6658" width="11.42578125" style="9"/>
    <col min="6659" max="6659" width="1.5703125" style="9" customWidth="1"/>
    <col min="6660" max="6660" width="16.28515625" style="9" customWidth="1"/>
    <col min="6661" max="6661" width="12.5703125" style="9" customWidth="1"/>
    <col min="6662" max="6663" width="14.42578125" style="9" customWidth="1"/>
    <col min="6664" max="6664" width="14.85546875" style="9" customWidth="1"/>
    <col min="6665" max="6665" width="13.85546875" style="9" customWidth="1"/>
    <col min="6666" max="6666" width="15.42578125" style="9" customWidth="1"/>
    <col min="6667" max="6667" width="21.140625" style="9" customWidth="1"/>
    <col min="6668" max="6668" width="2" style="9" customWidth="1"/>
    <col min="6669" max="6914" width="11.42578125" style="9"/>
    <col min="6915" max="6915" width="1.5703125" style="9" customWidth="1"/>
    <col min="6916" max="6916" width="16.28515625" style="9" customWidth="1"/>
    <col min="6917" max="6917" width="12.5703125" style="9" customWidth="1"/>
    <col min="6918" max="6919" width="14.42578125" style="9" customWidth="1"/>
    <col min="6920" max="6920" width="14.85546875" style="9" customWidth="1"/>
    <col min="6921" max="6921" width="13.85546875" style="9" customWidth="1"/>
    <col min="6922" max="6922" width="15.42578125" style="9" customWidth="1"/>
    <col min="6923" max="6923" width="21.140625" style="9" customWidth="1"/>
    <col min="6924" max="6924" width="2" style="9" customWidth="1"/>
    <col min="6925" max="7170" width="11.42578125" style="9"/>
    <col min="7171" max="7171" width="1.5703125" style="9" customWidth="1"/>
    <col min="7172" max="7172" width="16.28515625" style="9" customWidth="1"/>
    <col min="7173" max="7173" width="12.5703125" style="9" customWidth="1"/>
    <col min="7174" max="7175" width="14.42578125" style="9" customWidth="1"/>
    <col min="7176" max="7176" width="14.85546875" style="9" customWidth="1"/>
    <col min="7177" max="7177" width="13.85546875" style="9" customWidth="1"/>
    <col min="7178" max="7178" width="15.42578125" style="9" customWidth="1"/>
    <col min="7179" max="7179" width="21.140625" style="9" customWidth="1"/>
    <col min="7180" max="7180" width="2" style="9" customWidth="1"/>
    <col min="7181" max="7426" width="11.42578125" style="9"/>
    <col min="7427" max="7427" width="1.5703125" style="9" customWidth="1"/>
    <col min="7428" max="7428" width="16.28515625" style="9" customWidth="1"/>
    <col min="7429" max="7429" width="12.5703125" style="9" customWidth="1"/>
    <col min="7430" max="7431" width="14.42578125" style="9" customWidth="1"/>
    <col min="7432" max="7432" width="14.85546875" style="9" customWidth="1"/>
    <col min="7433" max="7433" width="13.85546875" style="9" customWidth="1"/>
    <col min="7434" max="7434" width="15.42578125" style="9" customWidth="1"/>
    <col min="7435" max="7435" width="21.140625" style="9" customWidth="1"/>
    <col min="7436" max="7436" width="2" style="9" customWidth="1"/>
    <col min="7437" max="7682" width="11.42578125" style="9"/>
    <col min="7683" max="7683" width="1.5703125" style="9" customWidth="1"/>
    <col min="7684" max="7684" width="16.28515625" style="9" customWidth="1"/>
    <col min="7685" max="7685" width="12.5703125" style="9" customWidth="1"/>
    <col min="7686" max="7687" width="14.42578125" style="9" customWidth="1"/>
    <col min="7688" max="7688" width="14.85546875" style="9" customWidth="1"/>
    <col min="7689" max="7689" width="13.85546875" style="9" customWidth="1"/>
    <col min="7690" max="7690" width="15.42578125" style="9" customWidth="1"/>
    <col min="7691" max="7691" width="21.140625" style="9" customWidth="1"/>
    <col min="7692" max="7692" width="2" style="9" customWidth="1"/>
    <col min="7693" max="7938" width="11.42578125" style="9"/>
    <col min="7939" max="7939" width="1.5703125" style="9" customWidth="1"/>
    <col min="7940" max="7940" width="16.28515625" style="9" customWidth="1"/>
    <col min="7941" max="7941" width="12.5703125" style="9" customWidth="1"/>
    <col min="7942" max="7943" width="14.42578125" style="9" customWidth="1"/>
    <col min="7944" max="7944" width="14.85546875" style="9" customWidth="1"/>
    <col min="7945" max="7945" width="13.85546875" style="9" customWidth="1"/>
    <col min="7946" max="7946" width="15.42578125" style="9" customWidth="1"/>
    <col min="7947" max="7947" width="21.140625" style="9" customWidth="1"/>
    <col min="7948" max="7948" width="2" style="9" customWidth="1"/>
    <col min="7949" max="8194" width="11.42578125" style="9"/>
    <col min="8195" max="8195" width="1.5703125" style="9" customWidth="1"/>
    <col min="8196" max="8196" width="16.28515625" style="9" customWidth="1"/>
    <col min="8197" max="8197" width="12.5703125" style="9" customWidth="1"/>
    <col min="8198" max="8199" width="14.42578125" style="9" customWidth="1"/>
    <col min="8200" max="8200" width="14.85546875" style="9" customWidth="1"/>
    <col min="8201" max="8201" width="13.85546875" style="9" customWidth="1"/>
    <col min="8202" max="8202" width="15.42578125" style="9" customWidth="1"/>
    <col min="8203" max="8203" width="21.140625" style="9" customWidth="1"/>
    <col min="8204" max="8204" width="2" style="9" customWidth="1"/>
    <col min="8205" max="8450" width="11.42578125" style="9"/>
    <col min="8451" max="8451" width="1.5703125" style="9" customWidth="1"/>
    <col min="8452" max="8452" width="16.28515625" style="9" customWidth="1"/>
    <col min="8453" max="8453" width="12.5703125" style="9" customWidth="1"/>
    <col min="8454" max="8455" width="14.42578125" style="9" customWidth="1"/>
    <col min="8456" max="8456" width="14.85546875" style="9" customWidth="1"/>
    <col min="8457" max="8457" width="13.85546875" style="9" customWidth="1"/>
    <col min="8458" max="8458" width="15.42578125" style="9" customWidth="1"/>
    <col min="8459" max="8459" width="21.140625" style="9" customWidth="1"/>
    <col min="8460" max="8460" width="2" style="9" customWidth="1"/>
    <col min="8461" max="8706" width="11.42578125" style="9"/>
    <col min="8707" max="8707" width="1.5703125" style="9" customWidth="1"/>
    <col min="8708" max="8708" width="16.28515625" style="9" customWidth="1"/>
    <col min="8709" max="8709" width="12.5703125" style="9" customWidth="1"/>
    <col min="8710" max="8711" width="14.42578125" style="9" customWidth="1"/>
    <col min="8712" max="8712" width="14.85546875" style="9" customWidth="1"/>
    <col min="8713" max="8713" width="13.85546875" style="9" customWidth="1"/>
    <col min="8714" max="8714" width="15.42578125" style="9" customWidth="1"/>
    <col min="8715" max="8715" width="21.140625" style="9" customWidth="1"/>
    <col min="8716" max="8716" width="2" style="9" customWidth="1"/>
    <col min="8717" max="8962" width="11.42578125" style="9"/>
    <col min="8963" max="8963" width="1.5703125" style="9" customWidth="1"/>
    <col min="8964" max="8964" width="16.28515625" style="9" customWidth="1"/>
    <col min="8965" max="8965" width="12.5703125" style="9" customWidth="1"/>
    <col min="8966" max="8967" width="14.42578125" style="9" customWidth="1"/>
    <col min="8968" max="8968" width="14.85546875" style="9" customWidth="1"/>
    <col min="8969" max="8969" width="13.85546875" style="9" customWidth="1"/>
    <col min="8970" max="8970" width="15.42578125" style="9" customWidth="1"/>
    <col min="8971" max="8971" width="21.140625" style="9" customWidth="1"/>
    <col min="8972" max="8972" width="2" style="9" customWidth="1"/>
    <col min="8973" max="9218" width="11.42578125" style="9"/>
    <col min="9219" max="9219" width="1.5703125" style="9" customWidth="1"/>
    <col min="9220" max="9220" width="16.28515625" style="9" customWidth="1"/>
    <col min="9221" max="9221" width="12.5703125" style="9" customWidth="1"/>
    <col min="9222" max="9223" width="14.42578125" style="9" customWidth="1"/>
    <col min="9224" max="9224" width="14.85546875" style="9" customWidth="1"/>
    <col min="9225" max="9225" width="13.85546875" style="9" customWidth="1"/>
    <col min="9226" max="9226" width="15.42578125" style="9" customWidth="1"/>
    <col min="9227" max="9227" width="21.140625" style="9" customWidth="1"/>
    <col min="9228" max="9228" width="2" style="9" customWidth="1"/>
    <col min="9229" max="9474" width="11.42578125" style="9"/>
    <col min="9475" max="9475" width="1.5703125" style="9" customWidth="1"/>
    <col min="9476" max="9476" width="16.28515625" style="9" customWidth="1"/>
    <col min="9477" max="9477" width="12.5703125" style="9" customWidth="1"/>
    <col min="9478" max="9479" width="14.42578125" style="9" customWidth="1"/>
    <col min="9480" max="9480" width="14.85546875" style="9" customWidth="1"/>
    <col min="9481" max="9481" width="13.85546875" style="9" customWidth="1"/>
    <col min="9482" max="9482" width="15.42578125" style="9" customWidth="1"/>
    <col min="9483" max="9483" width="21.140625" style="9" customWidth="1"/>
    <col min="9484" max="9484" width="2" style="9" customWidth="1"/>
    <col min="9485" max="9730" width="11.42578125" style="9"/>
    <col min="9731" max="9731" width="1.5703125" style="9" customWidth="1"/>
    <col min="9732" max="9732" width="16.28515625" style="9" customWidth="1"/>
    <col min="9733" max="9733" width="12.5703125" style="9" customWidth="1"/>
    <col min="9734" max="9735" width="14.42578125" style="9" customWidth="1"/>
    <col min="9736" max="9736" width="14.85546875" style="9" customWidth="1"/>
    <col min="9737" max="9737" width="13.85546875" style="9" customWidth="1"/>
    <col min="9738" max="9738" width="15.42578125" style="9" customWidth="1"/>
    <col min="9739" max="9739" width="21.140625" style="9" customWidth="1"/>
    <col min="9740" max="9740" width="2" style="9" customWidth="1"/>
    <col min="9741" max="9986" width="11.42578125" style="9"/>
    <col min="9987" max="9987" width="1.5703125" style="9" customWidth="1"/>
    <col min="9988" max="9988" width="16.28515625" style="9" customWidth="1"/>
    <col min="9989" max="9989" width="12.5703125" style="9" customWidth="1"/>
    <col min="9990" max="9991" width="14.42578125" style="9" customWidth="1"/>
    <col min="9992" max="9992" width="14.85546875" style="9" customWidth="1"/>
    <col min="9993" max="9993" width="13.85546875" style="9" customWidth="1"/>
    <col min="9994" max="9994" width="15.42578125" style="9" customWidth="1"/>
    <col min="9995" max="9995" width="21.140625" style="9" customWidth="1"/>
    <col min="9996" max="9996" width="2" style="9" customWidth="1"/>
    <col min="9997" max="10242" width="11.42578125" style="9"/>
    <col min="10243" max="10243" width="1.5703125" style="9" customWidth="1"/>
    <col min="10244" max="10244" width="16.28515625" style="9" customWidth="1"/>
    <col min="10245" max="10245" width="12.5703125" style="9" customWidth="1"/>
    <col min="10246" max="10247" width="14.42578125" style="9" customWidth="1"/>
    <col min="10248" max="10248" width="14.85546875" style="9" customWidth="1"/>
    <col min="10249" max="10249" width="13.85546875" style="9" customWidth="1"/>
    <col min="10250" max="10250" width="15.42578125" style="9" customWidth="1"/>
    <col min="10251" max="10251" width="21.140625" style="9" customWidth="1"/>
    <col min="10252" max="10252" width="2" style="9" customWidth="1"/>
    <col min="10253" max="10498" width="11.42578125" style="9"/>
    <col min="10499" max="10499" width="1.5703125" style="9" customWidth="1"/>
    <col min="10500" max="10500" width="16.28515625" style="9" customWidth="1"/>
    <col min="10501" max="10501" width="12.5703125" style="9" customWidth="1"/>
    <col min="10502" max="10503" width="14.42578125" style="9" customWidth="1"/>
    <col min="10504" max="10504" width="14.85546875" style="9" customWidth="1"/>
    <col min="10505" max="10505" width="13.85546875" style="9" customWidth="1"/>
    <col min="10506" max="10506" width="15.42578125" style="9" customWidth="1"/>
    <col min="10507" max="10507" width="21.140625" style="9" customWidth="1"/>
    <col min="10508" max="10508" width="2" style="9" customWidth="1"/>
    <col min="10509" max="10754" width="11.42578125" style="9"/>
    <col min="10755" max="10755" width="1.5703125" style="9" customWidth="1"/>
    <col min="10756" max="10756" width="16.28515625" style="9" customWidth="1"/>
    <col min="10757" max="10757" width="12.5703125" style="9" customWidth="1"/>
    <col min="10758" max="10759" width="14.42578125" style="9" customWidth="1"/>
    <col min="10760" max="10760" width="14.85546875" style="9" customWidth="1"/>
    <col min="10761" max="10761" width="13.85546875" style="9" customWidth="1"/>
    <col min="10762" max="10762" width="15.42578125" style="9" customWidth="1"/>
    <col min="10763" max="10763" width="21.140625" style="9" customWidth="1"/>
    <col min="10764" max="10764" width="2" style="9" customWidth="1"/>
    <col min="10765" max="11010" width="11.42578125" style="9"/>
    <col min="11011" max="11011" width="1.5703125" style="9" customWidth="1"/>
    <col min="11012" max="11012" width="16.28515625" style="9" customWidth="1"/>
    <col min="11013" max="11013" width="12.5703125" style="9" customWidth="1"/>
    <col min="11014" max="11015" width="14.42578125" style="9" customWidth="1"/>
    <col min="11016" max="11016" width="14.85546875" style="9" customWidth="1"/>
    <col min="11017" max="11017" width="13.85546875" style="9" customWidth="1"/>
    <col min="11018" max="11018" width="15.42578125" style="9" customWidth="1"/>
    <col min="11019" max="11019" width="21.140625" style="9" customWidth="1"/>
    <col min="11020" max="11020" width="2" style="9" customWidth="1"/>
    <col min="11021" max="11266" width="11.42578125" style="9"/>
    <col min="11267" max="11267" width="1.5703125" style="9" customWidth="1"/>
    <col min="11268" max="11268" width="16.28515625" style="9" customWidth="1"/>
    <col min="11269" max="11269" width="12.5703125" style="9" customWidth="1"/>
    <col min="11270" max="11271" width="14.42578125" style="9" customWidth="1"/>
    <col min="11272" max="11272" width="14.85546875" style="9" customWidth="1"/>
    <col min="11273" max="11273" width="13.85546875" style="9" customWidth="1"/>
    <col min="11274" max="11274" width="15.42578125" style="9" customWidth="1"/>
    <col min="11275" max="11275" width="21.140625" style="9" customWidth="1"/>
    <col min="11276" max="11276" width="2" style="9" customWidth="1"/>
    <col min="11277" max="11522" width="11.42578125" style="9"/>
    <col min="11523" max="11523" width="1.5703125" style="9" customWidth="1"/>
    <col min="11524" max="11524" width="16.28515625" style="9" customWidth="1"/>
    <col min="11525" max="11525" width="12.5703125" style="9" customWidth="1"/>
    <col min="11526" max="11527" width="14.42578125" style="9" customWidth="1"/>
    <col min="11528" max="11528" width="14.85546875" style="9" customWidth="1"/>
    <col min="11529" max="11529" width="13.85546875" style="9" customWidth="1"/>
    <col min="11530" max="11530" width="15.42578125" style="9" customWidth="1"/>
    <col min="11531" max="11531" width="21.140625" style="9" customWidth="1"/>
    <col min="11532" max="11532" width="2" style="9" customWidth="1"/>
    <col min="11533" max="11778" width="11.42578125" style="9"/>
    <col min="11779" max="11779" width="1.5703125" style="9" customWidth="1"/>
    <col min="11780" max="11780" width="16.28515625" style="9" customWidth="1"/>
    <col min="11781" max="11781" width="12.5703125" style="9" customWidth="1"/>
    <col min="11782" max="11783" width="14.42578125" style="9" customWidth="1"/>
    <col min="11784" max="11784" width="14.85546875" style="9" customWidth="1"/>
    <col min="11785" max="11785" width="13.85546875" style="9" customWidth="1"/>
    <col min="11786" max="11786" width="15.42578125" style="9" customWidth="1"/>
    <col min="11787" max="11787" width="21.140625" style="9" customWidth="1"/>
    <col min="11788" max="11788" width="2" style="9" customWidth="1"/>
    <col min="11789" max="12034" width="11.42578125" style="9"/>
    <col min="12035" max="12035" width="1.5703125" style="9" customWidth="1"/>
    <col min="12036" max="12036" width="16.28515625" style="9" customWidth="1"/>
    <col min="12037" max="12037" width="12.5703125" style="9" customWidth="1"/>
    <col min="12038" max="12039" width="14.42578125" style="9" customWidth="1"/>
    <col min="12040" max="12040" width="14.85546875" style="9" customWidth="1"/>
    <col min="12041" max="12041" width="13.85546875" style="9" customWidth="1"/>
    <col min="12042" max="12042" width="15.42578125" style="9" customWidth="1"/>
    <col min="12043" max="12043" width="21.140625" style="9" customWidth="1"/>
    <col min="12044" max="12044" width="2" style="9" customWidth="1"/>
    <col min="12045" max="12290" width="11.42578125" style="9"/>
    <col min="12291" max="12291" width="1.5703125" style="9" customWidth="1"/>
    <col min="12292" max="12292" width="16.28515625" style="9" customWidth="1"/>
    <col min="12293" max="12293" width="12.5703125" style="9" customWidth="1"/>
    <col min="12294" max="12295" width="14.42578125" style="9" customWidth="1"/>
    <col min="12296" max="12296" width="14.85546875" style="9" customWidth="1"/>
    <col min="12297" max="12297" width="13.85546875" style="9" customWidth="1"/>
    <col min="12298" max="12298" width="15.42578125" style="9" customWidth="1"/>
    <col min="12299" max="12299" width="21.140625" style="9" customWidth="1"/>
    <col min="12300" max="12300" width="2" style="9" customWidth="1"/>
    <col min="12301" max="12546" width="11.42578125" style="9"/>
    <col min="12547" max="12547" width="1.5703125" style="9" customWidth="1"/>
    <col min="12548" max="12548" width="16.28515625" style="9" customWidth="1"/>
    <col min="12549" max="12549" width="12.5703125" style="9" customWidth="1"/>
    <col min="12550" max="12551" width="14.42578125" style="9" customWidth="1"/>
    <col min="12552" max="12552" width="14.85546875" style="9" customWidth="1"/>
    <col min="12553" max="12553" width="13.85546875" style="9" customWidth="1"/>
    <col min="12554" max="12554" width="15.42578125" style="9" customWidth="1"/>
    <col min="12555" max="12555" width="21.140625" style="9" customWidth="1"/>
    <col min="12556" max="12556" width="2" style="9" customWidth="1"/>
    <col min="12557" max="12802" width="11.42578125" style="9"/>
    <col min="12803" max="12803" width="1.5703125" style="9" customWidth="1"/>
    <col min="12804" max="12804" width="16.28515625" style="9" customWidth="1"/>
    <col min="12805" max="12805" width="12.5703125" style="9" customWidth="1"/>
    <col min="12806" max="12807" width="14.42578125" style="9" customWidth="1"/>
    <col min="12808" max="12808" width="14.85546875" style="9" customWidth="1"/>
    <col min="12809" max="12809" width="13.85546875" style="9" customWidth="1"/>
    <col min="12810" max="12810" width="15.42578125" style="9" customWidth="1"/>
    <col min="12811" max="12811" width="21.140625" style="9" customWidth="1"/>
    <col min="12812" max="12812" width="2" style="9" customWidth="1"/>
    <col min="12813" max="13058" width="11.42578125" style="9"/>
    <col min="13059" max="13059" width="1.5703125" style="9" customWidth="1"/>
    <col min="13060" max="13060" width="16.28515625" style="9" customWidth="1"/>
    <col min="13061" max="13061" width="12.5703125" style="9" customWidth="1"/>
    <col min="13062" max="13063" width="14.42578125" style="9" customWidth="1"/>
    <col min="13064" max="13064" width="14.85546875" style="9" customWidth="1"/>
    <col min="13065" max="13065" width="13.85546875" style="9" customWidth="1"/>
    <col min="13066" max="13066" width="15.42578125" style="9" customWidth="1"/>
    <col min="13067" max="13067" width="21.140625" style="9" customWidth="1"/>
    <col min="13068" max="13068" width="2" style="9" customWidth="1"/>
    <col min="13069" max="13314" width="11.42578125" style="9"/>
    <col min="13315" max="13315" width="1.5703125" style="9" customWidth="1"/>
    <col min="13316" max="13316" width="16.28515625" style="9" customWidth="1"/>
    <col min="13317" max="13317" width="12.5703125" style="9" customWidth="1"/>
    <col min="13318" max="13319" width="14.42578125" style="9" customWidth="1"/>
    <col min="13320" max="13320" width="14.85546875" style="9" customWidth="1"/>
    <col min="13321" max="13321" width="13.85546875" style="9" customWidth="1"/>
    <col min="13322" max="13322" width="15.42578125" style="9" customWidth="1"/>
    <col min="13323" max="13323" width="21.140625" style="9" customWidth="1"/>
    <col min="13324" max="13324" width="2" style="9" customWidth="1"/>
    <col min="13325" max="13570" width="11.42578125" style="9"/>
    <col min="13571" max="13571" width="1.5703125" style="9" customWidth="1"/>
    <col min="13572" max="13572" width="16.28515625" style="9" customWidth="1"/>
    <col min="13573" max="13573" width="12.5703125" style="9" customWidth="1"/>
    <col min="13574" max="13575" width="14.42578125" style="9" customWidth="1"/>
    <col min="13576" max="13576" width="14.85546875" style="9" customWidth="1"/>
    <col min="13577" max="13577" width="13.85546875" style="9" customWidth="1"/>
    <col min="13578" max="13578" width="15.42578125" style="9" customWidth="1"/>
    <col min="13579" max="13579" width="21.140625" style="9" customWidth="1"/>
    <col min="13580" max="13580" width="2" style="9" customWidth="1"/>
    <col min="13581" max="13826" width="11.42578125" style="9"/>
    <col min="13827" max="13827" width="1.5703125" style="9" customWidth="1"/>
    <col min="13828" max="13828" width="16.28515625" style="9" customWidth="1"/>
    <col min="13829" max="13829" width="12.5703125" style="9" customWidth="1"/>
    <col min="13830" max="13831" width="14.42578125" style="9" customWidth="1"/>
    <col min="13832" max="13832" width="14.85546875" style="9" customWidth="1"/>
    <col min="13833" max="13833" width="13.85546875" style="9" customWidth="1"/>
    <col min="13834" max="13834" width="15.42578125" style="9" customWidth="1"/>
    <col min="13835" max="13835" width="21.140625" style="9" customWidth="1"/>
    <col min="13836" max="13836" width="2" style="9" customWidth="1"/>
    <col min="13837" max="14082" width="11.42578125" style="9"/>
    <col min="14083" max="14083" width="1.5703125" style="9" customWidth="1"/>
    <col min="14084" max="14084" width="16.28515625" style="9" customWidth="1"/>
    <col min="14085" max="14085" width="12.5703125" style="9" customWidth="1"/>
    <col min="14086" max="14087" width="14.42578125" style="9" customWidth="1"/>
    <col min="14088" max="14088" width="14.85546875" style="9" customWidth="1"/>
    <col min="14089" max="14089" width="13.85546875" style="9" customWidth="1"/>
    <col min="14090" max="14090" width="15.42578125" style="9" customWidth="1"/>
    <col min="14091" max="14091" width="21.140625" style="9" customWidth="1"/>
    <col min="14092" max="14092" width="2" style="9" customWidth="1"/>
    <col min="14093" max="14338" width="11.42578125" style="9"/>
    <col min="14339" max="14339" width="1.5703125" style="9" customWidth="1"/>
    <col min="14340" max="14340" width="16.28515625" style="9" customWidth="1"/>
    <col min="14341" max="14341" width="12.5703125" style="9" customWidth="1"/>
    <col min="14342" max="14343" width="14.42578125" style="9" customWidth="1"/>
    <col min="14344" max="14344" width="14.85546875" style="9" customWidth="1"/>
    <col min="14345" max="14345" width="13.85546875" style="9" customWidth="1"/>
    <col min="14346" max="14346" width="15.42578125" style="9" customWidth="1"/>
    <col min="14347" max="14347" width="21.140625" style="9" customWidth="1"/>
    <col min="14348" max="14348" width="2" style="9" customWidth="1"/>
    <col min="14349" max="14594" width="11.42578125" style="9"/>
    <col min="14595" max="14595" width="1.5703125" style="9" customWidth="1"/>
    <col min="14596" max="14596" width="16.28515625" style="9" customWidth="1"/>
    <col min="14597" max="14597" width="12.5703125" style="9" customWidth="1"/>
    <col min="14598" max="14599" width="14.42578125" style="9" customWidth="1"/>
    <col min="14600" max="14600" width="14.85546875" style="9" customWidth="1"/>
    <col min="14601" max="14601" width="13.85546875" style="9" customWidth="1"/>
    <col min="14602" max="14602" width="15.42578125" style="9" customWidth="1"/>
    <col min="14603" max="14603" width="21.140625" style="9" customWidth="1"/>
    <col min="14604" max="14604" width="2" style="9" customWidth="1"/>
    <col min="14605" max="14850" width="11.42578125" style="9"/>
    <col min="14851" max="14851" width="1.5703125" style="9" customWidth="1"/>
    <col min="14852" max="14852" width="16.28515625" style="9" customWidth="1"/>
    <col min="14853" max="14853" width="12.5703125" style="9" customWidth="1"/>
    <col min="14854" max="14855" width="14.42578125" style="9" customWidth="1"/>
    <col min="14856" max="14856" width="14.85546875" style="9" customWidth="1"/>
    <col min="14857" max="14857" width="13.85546875" style="9" customWidth="1"/>
    <col min="14858" max="14858" width="15.42578125" style="9" customWidth="1"/>
    <col min="14859" max="14859" width="21.140625" style="9" customWidth="1"/>
    <col min="14860" max="14860" width="2" style="9" customWidth="1"/>
    <col min="14861" max="15106" width="11.42578125" style="9"/>
    <col min="15107" max="15107" width="1.5703125" style="9" customWidth="1"/>
    <col min="15108" max="15108" width="16.28515625" style="9" customWidth="1"/>
    <col min="15109" max="15109" width="12.5703125" style="9" customWidth="1"/>
    <col min="15110" max="15111" width="14.42578125" style="9" customWidth="1"/>
    <col min="15112" max="15112" width="14.85546875" style="9" customWidth="1"/>
    <col min="15113" max="15113" width="13.85546875" style="9" customWidth="1"/>
    <col min="15114" max="15114" width="15.42578125" style="9" customWidth="1"/>
    <col min="15115" max="15115" width="21.140625" style="9" customWidth="1"/>
    <col min="15116" max="15116" width="2" style="9" customWidth="1"/>
    <col min="15117" max="15362" width="11.42578125" style="9"/>
    <col min="15363" max="15363" width="1.5703125" style="9" customWidth="1"/>
    <col min="15364" max="15364" width="16.28515625" style="9" customWidth="1"/>
    <col min="15365" max="15365" width="12.5703125" style="9" customWidth="1"/>
    <col min="15366" max="15367" width="14.42578125" style="9" customWidth="1"/>
    <col min="15368" max="15368" width="14.85546875" style="9" customWidth="1"/>
    <col min="15369" max="15369" width="13.85546875" style="9" customWidth="1"/>
    <col min="15370" max="15370" width="15.42578125" style="9" customWidth="1"/>
    <col min="15371" max="15371" width="21.140625" style="9" customWidth="1"/>
    <col min="15372" max="15372" width="2" style="9" customWidth="1"/>
    <col min="15373" max="15618" width="11.42578125" style="9"/>
    <col min="15619" max="15619" width="1.5703125" style="9" customWidth="1"/>
    <col min="15620" max="15620" width="16.28515625" style="9" customWidth="1"/>
    <col min="15621" max="15621" width="12.5703125" style="9" customWidth="1"/>
    <col min="15622" max="15623" width="14.42578125" style="9" customWidth="1"/>
    <col min="15624" max="15624" width="14.85546875" style="9" customWidth="1"/>
    <col min="15625" max="15625" width="13.85546875" style="9" customWidth="1"/>
    <col min="15626" max="15626" width="15.42578125" style="9" customWidth="1"/>
    <col min="15627" max="15627" width="21.140625" style="9" customWidth="1"/>
    <col min="15628" max="15628" width="2" style="9" customWidth="1"/>
    <col min="15629" max="15874" width="11.42578125" style="9"/>
    <col min="15875" max="15875" width="1.5703125" style="9" customWidth="1"/>
    <col min="15876" max="15876" width="16.28515625" style="9" customWidth="1"/>
    <col min="15877" max="15877" width="12.5703125" style="9" customWidth="1"/>
    <col min="15878" max="15879" width="14.42578125" style="9" customWidth="1"/>
    <col min="15880" max="15880" width="14.85546875" style="9" customWidth="1"/>
    <col min="15881" max="15881" width="13.85546875" style="9" customWidth="1"/>
    <col min="15882" max="15882" width="15.42578125" style="9" customWidth="1"/>
    <col min="15883" max="15883" width="21.140625" style="9" customWidth="1"/>
    <col min="15884" max="15884" width="2" style="9" customWidth="1"/>
    <col min="15885" max="16130" width="11.42578125" style="9"/>
    <col min="16131" max="16131" width="1.5703125" style="9" customWidth="1"/>
    <col min="16132" max="16132" width="16.28515625" style="9" customWidth="1"/>
    <col min="16133" max="16133" width="12.5703125" style="9" customWidth="1"/>
    <col min="16134" max="16135" width="14.42578125" style="9" customWidth="1"/>
    <col min="16136" max="16136" width="14.85546875" style="9" customWidth="1"/>
    <col min="16137" max="16137" width="13.85546875" style="9" customWidth="1"/>
    <col min="16138" max="16138" width="15.42578125" style="9" customWidth="1"/>
    <col min="16139" max="16139" width="21.140625" style="9" customWidth="1"/>
    <col min="16140" max="16140" width="2" style="9" customWidth="1"/>
    <col min="16141" max="16384" width="11.42578125" style="9"/>
  </cols>
  <sheetData>
    <row r="1" spans="1:258" s="1" customFormat="1" ht="6.75" customHeight="1" x14ac:dyDescent="0.2">
      <c r="F1" s="2"/>
      <c r="G1" s="2"/>
      <c r="H1" s="2"/>
      <c r="I1" s="2"/>
      <c r="L1" s="3"/>
      <c r="M1" s="4"/>
    </row>
    <row r="2" spans="1:258" s="7" customFormat="1" ht="42.75" customHeight="1" x14ac:dyDescent="0.2">
      <c r="B2" s="306"/>
      <c r="C2" s="239" t="s">
        <v>28</v>
      </c>
      <c r="D2" s="240"/>
      <c r="E2" s="240"/>
      <c r="F2" s="240"/>
      <c r="G2" s="240"/>
      <c r="H2" s="240"/>
      <c r="I2" s="240"/>
      <c r="J2" s="240"/>
      <c r="K2" s="241"/>
      <c r="L2" s="3"/>
      <c r="M2" s="5"/>
      <c r="N2" s="5"/>
      <c r="O2" s="5"/>
      <c r="P2" s="5"/>
      <c r="Q2" s="5"/>
      <c r="R2" s="5"/>
      <c r="S2" s="5"/>
      <c r="T2" s="5"/>
      <c r="U2" s="5"/>
      <c r="V2" s="5"/>
      <c r="W2" s="5"/>
      <c r="X2" s="5"/>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row>
    <row r="3" spans="1:258" s="7" customFormat="1" ht="15.75" customHeight="1" x14ac:dyDescent="0.2">
      <c r="B3" s="306"/>
      <c r="C3" s="307" t="s">
        <v>0</v>
      </c>
      <c r="D3" s="308"/>
      <c r="E3" s="308"/>
      <c r="F3" s="309"/>
      <c r="G3" s="310" t="s">
        <v>1</v>
      </c>
      <c r="H3" s="310"/>
      <c r="I3" s="310"/>
      <c r="J3" s="310"/>
      <c r="K3" s="310"/>
      <c r="L3" s="3"/>
      <c r="M3" s="5"/>
      <c r="N3" s="5"/>
      <c r="O3" s="5"/>
      <c r="P3" s="5"/>
      <c r="Q3" s="5"/>
      <c r="R3" s="5"/>
      <c r="S3" s="5"/>
      <c r="T3" s="5"/>
      <c r="U3" s="5"/>
      <c r="V3" s="5"/>
      <c r="W3" s="5"/>
      <c r="X3" s="5"/>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row>
    <row r="4" spans="1:258" s="7" customFormat="1" ht="15.75" customHeight="1" x14ac:dyDescent="0.2">
      <c r="B4" s="306"/>
      <c r="C4" s="307" t="s">
        <v>2</v>
      </c>
      <c r="D4" s="308"/>
      <c r="E4" s="308"/>
      <c r="F4" s="308"/>
      <c r="G4" s="308"/>
      <c r="H4" s="308"/>
      <c r="I4" s="308"/>
      <c r="J4" s="308"/>
      <c r="K4" s="309"/>
      <c r="L4" s="3"/>
      <c r="M4" s="5"/>
      <c r="N4" s="5"/>
      <c r="O4" s="5"/>
      <c r="P4" s="5"/>
      <c r="Q4" s="5"/>
      <c r="R4" s="5"/>
      <c r="S4" s="5"/>
      <c r="T4" s="5"/>
      <c r="U4" s="5"/>
      <c r="V4" s="5"/>
      <c r="W4" s="5"/>
      <c r="X4" s="5"/>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row>
    <row r="5" spans="1:258" s="7" customFormat="1" ht="15.75" customHeight="1" x14ac:dyDescent="0.2">
      <c r="B5" s="305"/>
      <c r="C5" s="305"/>
      <c r="D5" s="305"/>
      <c r="E5" s="305"/>
      <c r="F5" s="305"/>
      <c r="G5" s="305"/>
      <c r="H5" s="305"/>
      <c r="I5" s="305"/>
      <c r="J5" s="305"/>
      <c r="K5" s="305"/>
      <c r="L5" s="3"/>
      <c r="M5" s="5"/>
      <c r="N5" s="5"/>
      <c r="O5" s="5"/>
      <c r="P5" s="5"/>
      <c r="Q5" s="5"/>
      <c r="R5" s="5"/>
      <c r="S5" s="5"/>
      <c r="T5" s="5"/>
      <c r="U5" s="5"/>
      <c r="V5" s="5"/>
      <c r="W5" s="5"/>
      <c r="X5" s="5"/>
      <c r="Y5" s="5"/>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row>
    <row r="6" spans="1:258" ht="40.5" customHeight="1" x14ac:dyDescent="0.25">
      <c r="B6" s="8" t="s">
        <v>3</v>
      </c>
      <c r="C6" s="311" t="s">
        <v>32</v>
      </c>
      <c r="D6" s="312"/>
      <c r="E6" s="312"/>
      <c r="F6" s="312"/>
      <c r="G6" s="253" t="s">
        <v>4</v>
      </c>
      <c r="H6" s="253"/>
      <c r="I6" s="329" t="s">
        <v>40</v>
      </c>
      <c r="J6" s="329"/>
      <c r="K6" s="329"/>
      <c r="L6" s="3"/>
    </row>
    <row r="7" spans="1:258" ht="40.5" customHeight="1" x14ac:dyDescent="0.25">
      <c r="B7" s="8" t="s">
        <v>5</v>
      </c>
      <c r="C7" s="302" t="s">
        <v>24</v>
      </c>
      <c r="D7" s="303"/>
      <c r="E7" s="303"/>
      <c r="F7" s="303"/>
      <c r="G7" s="253" t="s">
        <v>6</v>
      </c>
      <c r="H7" s="253"/>
      <c r="I7" s="333">
        <v>43003</v>
      </c>
      <c r="J7" s="333"/>
      <c r="K7" s="333"/>
      <c r="L7" s="3"/>
    </row>
    <row r="8" spans="1:258" ht="40.5" customHeight="1" x14ac:dyDescent="0.25">
      <c r="B8" s="8" t="s">
        <v>46</v>
      </c>
      <c r="C8" s="296">
        <v>17945</v>
      </c>
      <c r="D8" s="297"/>
      <c r="E8" s="297"/>
      <c r="F8" s="297"/>
      <c r="G8" s="253" t="s">
        <v>7</v>
      </c>
      <c r="H8" s="253"/>
      <c r="I8" s="333">
        <f>I7+1</f>
        <v>43004</v>
      </c>
      <c r="J8" s="333"/>
      <c r="K8" s="333"/>
      <c r="L8" s="3"/>
    </row>
    <row r="9" spans="1:258" ht="35.25" customHeight="1" x14ac:dyDescent="0.25">
      <c r="B9" s="30" t="s">
        <v>9</v>
      </c>
      <c r="C9" s="311" t="s">
        <v>86</v>
      </c>
      <c r="D9" s="312"/>
      <c r="E9" s="312"/>
      <c r="F9" s="312"/>
      <c r="G9" s="253" t="s">
        <v>8</v>
      </c>
      <c r="H9" s="253"/>
      <c r="I9" s="329">
        <v>300917</v>
      </c>
      <c r="J9" s="329"/>
      <c r="K9" s="329"/>
      <c r="L9" s="3"/>
    </row>
    <row r="10" spans="1:258" ht="40.5" customHeight="1" x14ac:dyDescent="0.25">
      <c r="B10" s="30" t="s">
        <v>47</v>
      </c>
      <c r="C10" s="296" t="s">
        <v>41</v>
      </c>
      <c r="D10" s="297"/>
      <c r="E10" s="297"/>
      <c r="F10" s="297"/>
      <c r="G10" s="339" t="s">
        <v>10</v>
      </c>
      <c r="H10" s="339"/>
      <c r="I10" s="331" t="s">
        <v>35</v>
      </c>
      <c r="J10" s="331"/>
      <c r="K10" s="331"/>
      <c r="L10" s="3"/>
    </row>
    <row r="11" spans="1:258" ht="12.75" customHeight="1" x14ac:dyDescent="0.3">
      <c r="B11" s="225"/>
      <c r="C11" s="225"/>
      <c r="D11" s="225"/>
      <c r="E11" s="225"/>
      <c r="F11" s="225"/>
      <c r="G11" s="225"/>
      <c r="H11" s="225"/>
      <c r="I11" s="225"/>
      <c r="J11" s="225"/>
      <c r="K11" s="225"/>
      <c r="L11" s="3"/>
      <c r="N11" s="348" t="s">
        <v>93</v>
      </c>
      <c r="O11" s="348"/>
      <c r="Q11" s="349" t="s">
        <v>94</v>
      </c>
      <c r="R11" s="349"/>
    </row>
    <row r="12" spans="1:258" ht="36.75" customHeight="1" x14ac:dyDescent="0.25">
      <c r="A12" s="33"/>
      <c r="B12" s="253" t="s">
        <v>11</v>
      </c>
      <c r="C12" s="253"/>
      <c r="D12" s="253" t="s">
        <v>12</v>
      </c>
      <c r="E12" s="253" t="s">
        <v>87</v>
      </c>
      <c r="F12" s="253" t="s">
        <v>29</v>
      </c>
      <c r="G12" s="253"/>
      <c r="H12" s="253" t="s">
        <v>13</v>
      </c>
      <c r="I12" s="253"/>
      <c r="J12" s="253" t="s">
        <v>55</v>
      </c>
      <c r="K12" s="253"/>
      <c r="L12" s="3"/>
      <c r="N12" s="87" t="s">
        <v>97</v>
      </c>
      <c r="O12" s="50" t="s">
        <v>98</v>
      </c>
      <c r="Q12" s="87" t="s">
        <v>97</v>
      </c>
      <c r="R12" s="50" t="s">
        <v>98</v>
      </c>
    </row>
    <row r="13" spans="1:258" x14ac:dyDescent="0.25">
      <c r="A13" s="33"/>
      <c r="B13" s="253"/>
      <c r="C13" s="253"/>
      <c r="D13" s="253"/>
      <c r="E13" s="253"/>
      <c r="F13" s="34" t="s">
        <v>14</v>
      </c>
      <c r="G13" s="34" t="s">
        <v>15</v>
      </c>
      <c r="H13" s="253"/>
      <c r="I13" s="253"/>
      <c r="J13" s="253"/>
      <c r="K13" s="253"/>
      <c r="L13" s="3"/>
      <c r="N13" s="52">
        <v>1.7</v>
      </c>
      <c r="O13" s="54" t="s">
        <v>34</v>
      </c>
      <c r="Q13" s="88">
        <v>1.5</v>
      </c>
      <c r="R13" s="54" t="s">
        <v>34</v>
      </c>
    </row>
    <row r="14" spans="1:258" ht="34.5" customHeight="1" x14ac:dyDescent="0.25">
      <c r="A14" s="33"/>
      <c r="B14" s="319" t="s">
        <v>89</v>
      </c>
      <c r="C14" s="319"/>
      <c r="D14" s="35" t="s">
        <v>90</v>
      </c>
      <c r="E14" s="35" t="s">
        <v>66</v>
      </c>
      <c r="F14" s="35">
        <v>1.5</v>
      </c>
      <c r="G14" s="84">
        <v>3</v>
      </c>
      <c r="H14" s="340">
        <f>N13</f>
        <v>1.7</v>
      </c>
      <c r="I14" s="340"/>
      <c r="J14" s="335">
        <f>Q13</f>
        <v>1.5</v>
      </c>
      <c r="K14" s="335"/>
      <c r="L14" s="3"/>
      <c r="N14" s="50" t="s">
        <v>36</v>
      </c>
      <c r="O14" s="53" t="s">
        <v>37</v>
      </c>
      <c r="Q14" s="50" t="s">
        <v>36</v>
      </c>
      <c r="R14" s="53" t="s">
        <v>37</v>
      </c>
    </row>
    <row r="15" spans="1:258" ht="34.5" customHeight="1" x14ac:dyDescent="0.25">
      <c r="A15" s="33"/>
      <c r="B15" s="319" t="s">
        <v>88</v>
      </c>
      <c r="C15" s="319"/>
      <c r="D15" s="35" t="s">
        <v>63</v>
      </c>
      <c r="E15" s="35" t="s">
        <v>67</v>
      </c>
      <c r="F15" s="35">
        <v>40</v>
      </c>
      <c r="G15" s="36">
        <v>70</v>
      </c>
      <c r="H15" s="337">
        <f>AVERAGE(N15:N17)</f>
        <v>46.666666666666664</v>
      </c>
      <c r="I15" s="337"/>
      <c r="J15" s="335">
        <f>Q15</f>
        <v>45</v>
      </c>
      <c r="K15" s="335"/>
      <c r="L15" s="3"/>
      <c r="N15" s="54">
        <v>45</v>
      </c>
      <c r="O15" s="52">
        <v>62.6</v>
      </c>
      <c r="Q15" s="54">
        <v>45</v>
      </c>
      <c r="R15" s="52">
        <v>62.6</v>
      </c>
    </row>
    <row r="16" spans="1:258" ht="34.5" customHeight="1" x14ac:dyDescent="0.25">
      <c r="A16" s="33"/>
      <c r="B16" s="319" t="s">
        <v>51</v>
      </c>
      <c r="C16" s="319"/>
      <c r="D16" s="35" t="s">
        <v>62</v>
      </c>
      <c r="E16" s="35" t="s">
        <v>68</v>
      </c>
      <c r="F16" s="35">
        <v>52</v>
      </c>
      <c r="G16" s="42">
        <v>0</v>
      </c>
      <c r="H16" s="343">
        <f>AVERAGE(O15:O17)</f>
        <v>62.8</v>
      </c>
      <c r="I16" s="343"/>
      <c r="J16" s="335">
        <f>R15</f>
        <v>62.6</v>
      </c>
      <c r="K16" s="335"/>
      <c r="L16" s="3"/>
      <c r="N16" s="52">
        <v>48</v>
      </c>
      <c r="O16" s="52">
        <v>63</v>
      </c>
      <c r="R16" s="69"/>
    </row>
    <row r="17" spans="1:35" ht="34.5" customHeight="1" x14ac:dyDescent="0.25">
      <c r="A17" s="33"/>
      <c r="B17" s="319" t="s">
        <v>49</v>
      </c>
      <c r="C17" s="319"/>
      <c r="D17" s="35" t="s">
        <v>82</v>
      </c>
      <c r="E17" s="35" t="s">
        <v>71</v>
      </c>
      <c r="F17" s="341" t="s">
        <v>26</v>
      </c>
      <c r="G17" s="341"/>
      <c r="H17" s="342" t="str">
        <f>O13</f>
        <v>&gt;270</v>
      </c>
      <c r="I17" s="342"/>
      <c r="J17" s="335" t="str">
        <f>R13</f>
        <v>&gt;270</v>
      </c>
      <c r="K17" s="335"/>
      <c r="L17" s="3"/>
      <c r="N17" s="52">
        <v>47</v>
      </c>
      <c r="O17" s="52"/>
      <c r="R17" s="69"/>
    </row>
    <row r="18" spans="1:35" ht="34.5" customHeight="1" x14ac:dyDescent="0.25">
      <c r="A18" s="33"/>
      <c r="B18" s="319"/>
      <c r="C18" s="319"/>
      <c r="D18" s="35"/>
      <c r="E18" s="35"/>
      <c r="F18" s="94"/>
      <c r="G18" s="94"/>
      <c r="H18" s="342"/>
      <c r="I18" s="342"/>
      <c r="J18" s="338"/>
      <c r="K18" s="338"/>
      <c r="L18" s="3"/>
      <c r="N18" s="51">
        <f>AVERAGE(N15:N17)</f>
        <v>46.666666666666664</v>
      </c>
      <c r="O18" s="52">
        <f>AVERAGE(O15:O17)</f>
        <v>62.8</v>
      </c>
      <c r="Q18" s="68"/>
      <c r="R18" s="69"/>
    </row>
    <row r="19" spans="1:35" ht="34.5" customHeight="1" x14ac:dyDescent="0.25">
      <c r="A19" s="33"/>
      <c r="B19" s="319"/>
      <c r="C19" s="319"/>
      <c r="D19" s="35"/>
      <c r="E19" s="35"/>
      <c r="F19" s="42"/>
      <c r="G19" s="42"/>
      <c r="H19" s="337"/>
      <c r="I19" s="337"/>
      <c r="J19" s="337"/>
      <c r="K19" s="337"/>
      <c r="L19" s="3"/>
    </row>
    <row r="20" spans="1:35" ht="34.5" customHeight="1" x14ac:dyDescent="0.25">
      <c r="A20" s="33"/>
      <c r="B20" s="320"/>
      <c r="C20" s="320"/>
      <c r="D20" s="35"/>
      <c r="E20" s="35"/>
      <c r="F20" s="44"/>
      <c r="G20" s="35"/>
      <c r="H20" s="336"/>
      <c r="I20" s="336"/>
      <c r="J20" s="336"/>
      <c r="K20" s="336"/>
      <c r="L20" s="3"/>
    </row>
    <row r="21" spans="1:35" ht="34.5" customHeight="1" x14ac:dyDescent="0.25">
      <c r="A21" s="33"/>
      <c r="B21" s="300"/>
      <c r="C21" s="301"/>
      <c r="D21" s="35"/>
      <c r="E21" s="35"/>
      <c r="F21" s="44"/>
      <c r="G21" s="35"/>
      <c r="H21" s="336"/>
      <c r="I21" s="336"/>
      <c r="J21" s="336"/>
      <c r="K21" s="336"/>
      <c r="L21" s="3"/>
    </row>
    <row r="22" spans="1:35" ht="34.5" customHeight="1" x14ac:dyDescent="0.25">
      <c r="A22" s="33"/>
      <c r="B22" s="320"/>
      <c r="C22" s="320"/>
      <c r="D22" s="35"/>
      <c r="E22" s="35"/>
      <c r="F22" s="48"/>
      <c r="G22" s="48"/>
      <c r="H22" s="336"/>
      <c r="I22" s="336"/>
      <c r="J22" s="336"/>
      <c r="K22" s="336"/>
      <c r="L22" s="3"/>
    </row>
    <row r="23" spans="1:35" ht="16.5" customHeight="1" x14ac:dyDescent="0.25">
      <c r="A23" s="33"/>
      <c r="B23" s="344"/>
      <c r="C23" s="344"/>
      <c r="D23" s="344"/>
      <c r="E23" s="344"/>
      <c r="F23" s="344"/>
      <c r="G23" s="344"/>
      <c r="H23" s="344"/>
      <c r="I23" s="344"/>
      <c r="J23" s="344"/>
      <c r="K23" s="344"/>
      <c r="L23" s="33"/>
    </row>
    <row r="24" spans="1:35" s="14" customFormat="1" x14ac:dyDescent="0.25">
      <c r="B24" s="295" t="s">
        <v>17</v>
      </c>
      <c r="C24" s="295"/>
      <c r="D24" s="295"/>
      <c r="E24" s="295"/>
      <c r="F24" s="295"/>
      <c r="G24" s="295"/>
      <c r="H24" s="295"/>
      <c r="I24" s="295"/>
      <c r="J24" s="295"/>
      <c r="K24" s="295"/>
      <c r="L24" s="3"/>
      <c r="M24" s="11"/>
      <c r="N24" s="12"/>
      <c r="O24" s="13"/>
      <c r="P24" s="13"/>
      <c r="Q24" s="13"/>
      <c r="R24" s="13"/>
      <c r="S24" s="13"/>
      <c r="AC24" s="15">
        <v>28</v>
      </c>
      <c r="AD24" s="16">
        <v>676</v>
      </c>
      <c r="AE24" s="16">
        <v>667.05</v>
      </c>
      <c r="AF24" s="16">
        <v>665.45</v>
      </c>
      <c r="AG24" s="16">
        <v>670.5</v>
      </c>
      <c r="AH24" s="16">
        <v>666.05</v>
      </c>
      <c r="AI24" s="9"/>
    </row>
    <row r="25" spans="1:35" s="14" customFormat="1" ht="35.1" customHeight="1" x14ac:dyDescent="0.25">
      <c r="B25" s="345" t="s">
        <v>96</v>
      </c>
      <c r="C25" s="346"/>
      <c r="D25" s="346"/>
      <c r="E25" s="346"/>
      <c r="F25" s="346"/>
      <c r="G25" s="346"/>
      <c r="H25" s="346"/>
      <c r="I25" s="346"/>
      <c r="J25" s="346"/>
      <c r="K25" s="347"/>
      <c r="L25" s="3"/>
      <c r="M25" s="17"/>
      <c r="N25" s="12"/>
      <c r="O25" s="13"/>
      <c r="P25" s="18"/>
      <c r="Q25" s="13"/>
      <c r="R25" s="13"/>
      <c r="S25" s="13"/>
      <c r="AC25" s="15">
        <v>29</v>
      </c>
      <c r="AD25" s="16">
        <v>675.9</v>
      </c>
      <c r="AE25" s="16">
        <v>666.95</v>
      </c>
      <c r="AF25" s="16">
        <v>665.15</v>
      </c>
      <c r="AG25" s="16">
        <v>670.6</v>
      </c>
      <c r="AH25" s="16">
        <v>665.95</v>
      </c>
      <c r="AI25" s="9"/>
    </row>
    <row r="26" spans="1:35" s="14" customFormat="1" ht="35.1" customHeight="1" x14ac:dyDescent="0.25">
      <c r="B26" s="345" t="s">
        <v>95</v>
      </c>
      <c r="C26" s="346"/>
      <c r="D26" s="346"/>
      <c r="E26" s="346"/>
      <c r="F26" s="346"/>
      <c r="G26" s="346"/>
      <c r="H26" s="346"/>
      <c r="I26" s="346"/>
      <c r="J26" s="346"/>
      <c r="K26" s="347"/>
      <c r="L26" s="3"/>
      <c r="M26" s="17"/>
      <c r="N26" s="12"/>
      <c r="O26" s="13"/>
      <c r="P26" s="18"/>
      <c r="Q26" s="13"/>
      <c r="R26" s="13"/>
      <c r="S26" s="13"/>
      <c r="AC26" s="15"/>
      <c r="AD26" s="16"/>
      <c r="AE26" s="16"/>
      <c r="AF26" s="16"/>
      <c r="AG26" s="16"/>
      <c r="AH26" s="16"/>
      <c r="AI26" s="9"/>
    </row>
    <row r="27" spans="1:35" s="75" customFormat="1" ht="38.1" customHeight="1" x14ac:dyDescent="0.2">
      <c r="B27" s="345" t="s">
        <v>77</v>
      </c>
      <c r="C27" s="346"/>
      <c r="D27" s="346"/>
      <c r="E27" s="346"/>
      <c r="F27" s="346"/>
      <c r="G27" s="346"/>
      <c r="H27" s="346"/>
      <c r="I27" s="346"/>
      <c r="J27" s="346"/>
      <c r="K27" s="347"/>
      <c r="L27" s="70"/>
      <c r="M27" s="71"/>
      <c r="N27" s="72"/>
      <c r="O27" s="73"/>
      <c r="P27" s="74"/>
      <c r="Q27" s="73"/>
      <c r="R27" s="73"/>
      <c r="S27" s="73"/>
      <c r="AC27" s="76"/>
      <c r="AD27" s="77"/>
      <c r="AE27" s="77"/>
      <c r="AF27" s="77"/>
      <c r="AG27" s="77"/>
      <c r="AH27" s="77"/>
      <c r="AI27" s="78"/>
    </row>
    <row r="28" spans="1:35" ht="18.75" customHeight="1" x14ac:dyDescent="0.25">
      <c r="B28" s="284"/>
      <c r="C28" s="284"/>
      <c r="D28" s="284"/>
      <c r="E28" s="284"/>
      <c r="F28" s="284"/>
      <c r="G28" s="284"/>
      <c r="H28" s="284"/>
      <c r="I28" s="284"/>
      <c r="J28" s="284"/>
      <c r="K28" s="284"/>
    </row>
    <row r="29" spans="1:35" s="14" customFormat="1" ht="18.95" customHeight="1" x14ac:dyDescent="0.25">
      <c r="B29" s="25" t="s">
        <v>18</v>
      </c>
      <c r="C29" s="26"/>
      <c r="D29" s="27"/>
      <c r="E29" s="25" t="s">
        <v>19</v>
      </c>
      <c r="F29" s="26"/>
      <c r="G29" s="26"/>
      <c r="H29" s="29"/>
      <c r="I29" s="325" t="s">
        <v>20</v>
      </c>
      <c r="J29" s="326"/>
      <c r="K29" s="27"/>
      <c r="L29" s="3"/>
      <c r="M29" s="19"/>
      <c r="N29" s="12"/>
      <c r="O29" s="13"/>
      <c r="P29" s="13"/>
      <c r="Q29" s="13"/>
      <c r="R29" s="13"/>
      <c r="S29" s="13"/>
      <c r="AC29" s="15">
        <v>30</v>
      </c>
      <c r="AD29" s="16">
        <v>675.8</v>
      </c>
      <c r="AE29" s="16">
        <v>666.85</v>
      </c>
      <c r="AF29" s="16">
        <v>664.75</v>
      </c>
      <c r="AG29" s="16">
        <v>670.7</v>
      </c>
      <c r="AH29" s="16">
        <v>665.75</v>
      </c>
      <c r="AI29" s="9"/>
    </row>
    <row r="30" spans="1:35" s="14" customFormat="1" ht="86.1" customHeight="1" x14ac:dyDescent="0.2">
      <c r="B30" s="80" t="s">
        <v>21</v>
      </c>
      <c r="C30" s="350" t="e">
        <f>"IMAG"&amp;VLOOKUP(C31,#REF!,2,FALSE)</f>
        <v>#REF!</v>
      </c>
      <c r="D30" s="351"/>
      <c r="E30" s="80" t="s">
        <v>21</v>
      </c>
      <c r="F30" s="288"/>
      <c r="G30" s="288"/>
      <c r="H30" s="89"/>
      <c r="I30" s="90" t="s">
        <v>21</v>
      </c>
      <c r="J30" s="91"/>
      <c r="K30" s="64"/>
      <c r="L30" s="3"/>
      <c r="M30" s="20"/>
      <c r="N30" s="12"/>
      <c r="O30" s="13"/>
      <c r="P30" s="13"/>
      <c r="Q30" s="13"/>
      <c r="R30" s="13"/>
      <c r="S30" s="13"/>
      <c r="AC30" s="21">
        <v>31</v>
      </c>
      <c r="AD30" s="21"/>
      <c r="AE30" s="16">
        <f>Z4</f>
        <v>0</v>
      </c>
      <c r="AF30" s="16">
        <f>Z5</f>
        <v>0</v>
      </c>
      <c r="AG30" s="16"/>
      <c r="AH30" s="21"/>
    </row>
    <row r="31" spans="1:35" s="14" customFormat="1" ht="18.95" customHeight="1" x14ac:dyDescent="0.2">
      <c r="B31" s="80" t="s">
        <v>22</v>
      </c>
      <c r="C31" s="293" t="s">
        <v>42</v>
      </c>
      <c r="D31" s="294"/>
      <c r="E31" s="61" t="s">
        <v>22</v>
      </c>
      <c r="F31" s="323" t="s">
        <v>44</v>
      </c>
      <c r="G31" s="323"/>
      <c r="H31" s="324"/>
      <c r="I31" s="92" t="s">
        <v>22</v>
      </c>
      <c r="J31" s="293" t="s">
        <v>73</v>
      </c>
      <c r="K31" s="294"/>
      <c r="L31" s="3"/>
      <c r="M31" s="22"/>
      <c r="N31" s="12"/>
      <c r="O31" s="13"/>
      <c r="P31" s="13"/>
      <c r="Q31" s="13"/>
      <c r="R31" s="13"/>
      <c r="S31" s="13"/>
    </row>
    <row r="32" spans="1:35" s="14" customFormat="1" ht="18.95" customHeight="1" x14ac:dyDescent="0.2">
      <c r="B32" s="81" t="s">
        <v>23</v>
      </c>
      <c r="C32" s="281" t="s">
        <v>25</v>
      </c>
      <c r="D32" s="282"/>
      <c r="E32" s="66" t="s">
        <v>23</v>
      </c>
      <c r="F32" s="352" t="s">
        <v>45</v>
      </c>
      <c r="G32" s="352"/>
      <c r="H32" s="353"/>
      <c r="I32" s="93" t="s">
        <v>23</v>
      </c>
      <c r="J32" s="314" t="s">
        <v>74</v>
      </c>
      <c r="K32" s="315"/>
      <c r="L32" s="23"/>
      <c r="M32" s="22"/>
      <c r="N32" s="12"/>
      <c r="O32" s="13"/>
      <c r="P32" s="13"/>
      <c r="Q32" s="13"/>
      <c r="R32" s="13"/>
      <c r="S32" s="13"/>
    </row>
    <row r="33" spans="7:258" s="14" customFormat="1" ht="9" customHeight="1" x14ac:dyDescent="0.2">
      <c r="G33" s="21"/>
      <c r="I33" s="21"/>
      <c r="J33" s="21"/>
      <c r="O33" s="24"/>
      <c r="P33" s="13"/>
      <c r="Q33" s="13"/>
      <c r="R33" s="13"/>
      <c r="S33" s="13"/>
      <c r="T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c r="IR33" s="13"/>
      <c r="IS33" s="13"/>
      <c r="IT33" s="13"/>
      <c r="IU33" s="13"/>
      <c r="IV33" s="13"/>
      <c r="IW33" s="13"/>
      <c r="IX33" s="13"/>
    </row>
  </sheetData>
  <sheetProtection algorithmName="SHA-512" hashValue="90VDRg1jnNUGqEqqqlB+TKNGnQMLk1DAYPGUcn8NFEcbJP7Qm9E42k0iOG4ZCji0glPIwGkT60309LciLxlF7A==" saltValue="7AQBB0Fwnv+GUwpjhoeJJQ==" spinCount="100000" sheet="1" objects="1" scenarios="1"/>
  <mergeCells count="73">
    <mergeCell ref="N11:O11"/>
    <mergeCell ref="Q11:R11"/>
    <mergeCell ref="C32:D32"/>
    <mergeCell ref="B28:K28"/>
    <mergeCell ref="I29:J29"/>
    <mergeCell ref="C30:D30"/>
    <mergeCell ref="F30:G30"/>
    <mergeCell ref="C31:D31"/>
    <mergeCell ref="J31:K31"/>
    <mergeCell ref="J32:K32"/>
    <mergeCell ref="F31:H31"/>
    <mergeCell ref="F32:H32"/>
    <mergeCell ref="B27:K27"/>
    <mergeCell ref="B18:C18"/>
    <mergeCell ref="B19:C19"/>
    <mergeCell ref="B20:C20"/>
    <mergeCell ref="B22:C22"/>
    <mergeCell ref="B23:K23"/>
    <mergeCell ref="B24:K24"/>
    <mergeCell ref="B25:K25"/>
    <mergeCell ref="B26:K26"/>
    <mergeCell ref="H18:I18"/>
    <mergeCell ref="H19:I19"/>
    <mergeCell ref="H20:I20"/>
    <mergeCell ref="H21:I21"/>
    <mergeCell ref="H22:I22"/>
    <mergeCell ref="B21:C21"/>
    <mergeCell ref="B14:C14"/>
    <mergeCell ref="H14:I14"/>
    <mergeCell ref="B11:K11"/>
    <mergeCell ref="B12:C13"/>
    <mergeCell ref="D12:D13"/>
    <mergeCell ref="E12:E13"/>
    <mergeCell ref="F12:G12"/>
    <mergeCell ref="B17:C17"/>
    <mergeCell ref="F17:G17"/>
    <mergeCell ref="H17:I17"/>
    <mergeCell ref="B15:C15"/>
    <mergeCell ref="H15:I15"/>
    <mergeCell ref="B16:C16"/>
    <mergeCell ref="H16:I16"/>
    <mergeCell ref="J15:K15"/>
    <mergeCell ref="C8:F8"/>
    <mergeCell ref="C9:F9"/>
    <mergeCell ref="C10:F10"/>
    <mergeCell ref="G8:H8"/>
    <mergeCell ref="G9:H9"/>
    <mergeCell ref="G10:H10"/>
    <mergeCell ref="B5:K5"/>
    <mergeCell ref="B2:B4"/>
    <mergeCell ref="C2:K2"/>
    <mergeCell ref="C3:F3"/>
    <mergeCell ref="G3:K3"/>
    <mergeCell ref="C4:K4"/>
    <mergeCell ref="C6:F6"/>
    <mergeCell ref="C7:F7"/>
    <mergeCell ref="G6:H6"/>
    <mergeCell ref="G7:H7"/>
    <mergeCell ref="I6:K6"/>
    <mergeCell ref="I7:K7"/>
    <mergeCell ref="I8:K8"/>
    <mergeCell ref="I9:K9"/>
    <mergeCell ref="I10:K10"/>
    <mergeCell ref="J12:K13"/>
    <mergeCell ref="J14:K14"/>
    <mergeCell ref="H12:I13"/>
    <mergeCell ref="J16:K16"/>
    <mergeCell ref="J17:K17"/>
    <mergeCell ref="J22:K22"/>
    <mergeCell ref="J21:K21"/>
    <mergeCell ref="J20:K20"/>
    <mergeCell ref="J19:K19"/>
    <mergeCell ref="J18:K18"/>
  </mergeCells>
  <dataValidations count="1">
    <dataValidation type="list" allowBlank="1" showInputMessage="1" showErrorMessage="1" sqref="C31:D31">
      <formula1>CODIGO</formula1>
    </dataValidation>
  </dataValidations>
  <printOptions horizontalCentered="1" verticalCentered="1"/>
  <pageMargins left="0.9055118110236221" right="0.9055118110236221" top="0.94488188976377963" bottom="0.94488188976377963" header="0.31496062992125984" footer="0.39370078740157483"/>
  <pageSetup scale="55" orientation="portrait" horizontalDpi="300" r:id="rId1"/>
  <headerFooter>
    <oddFooter>&amp;L&amp;8Cra. 30 N° 25-90 Piso 16 - CP: 1113111            
Tel. 7470909 -  Info: Línea 195       
www.umv.gov.co     &amp;CPRO-FM-034
&amp;R&amp;G</oddFoot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T36"/>
  <sheetViews>
    <sheetView showGridLines="0" tabSelected="1" view="pageBreakPreview" zoomScaleNormal="100" zoomScaleSheetLayoutView="100" zoomScalePageLayoutView="80" workbookViewId="0">
      <selection activeCell="C25" sqref="C25:H25"/>
    </sheetView>
  </sheetViews>
  <sheetFormatPr baseColWidth="10" defaultRowHeight="15" x14ac:dyDescent="0.25"/>
  <cols>
    <col min="1" max="1" width="12.85546875" style="9" customWidth="1"/>
    <col min="2" max="2" width="11.5703125" style="9" customWidth="1"/>
    <col min="3" max="4" width="12.28515625" style="9" customWidth="1"/>
    <col min="5" max="5" width="11.5703125" style="9" customWidth="1"/>
    <col min="6" max="6" width="10.42578125" style="9" customWidth="1"/>
    <col min="7" max="8" width="12.28515625" style="9" customWidth="1"/>
    <col min="9" max="18" width="0" style="9" hidden="1" customWidth="1"/>
    <col min="19" max="256" width="11.42578125" style="9"/>
    <col min="257" max="264" width="12.28515625" style="9" customWidth="1"/>
    <col min="265" max="512" width="11.42578125" style="9"/>
    <col min="513" max="520" width="12.28515625" style="9" customWidth="1"/>
    <col min="521" max="768" width="11.42578125" style="9"/>
    <col min="769" max="776" width="12.28515625" style="9" customWidth="1"/>
    <col min="777" max="1024" width="11.42578125" style="9"/>
    <col min="1025" max="1032" width="12.28515625" style="9" customWidth="1"/>
    <col min="1033" max="1280" width="11.42578125" style="9"/>
    <col min="1281" max="1288" width="12.28515625" style="9" customWidth="1"/>
    <col min="1289" max="1536" width="11.42578125" style="9"/>
    <col min="1537" max="1544" width="12.28515625" style="9" customWidth="1"/>
    <col min="1545" max="1792" width="11.42578125" style="9"/>
    <col min="1793" max="1800" width="12.28515625" style="9" customWidth="1"/>
    <col min="1801" max="2048" width="11.42578125" style="9"/>
    <col min="2049" max="2056" width="12.28515625" style="9" customWidth="1"/>
    <col min="2057" max="2304" width="11.42578125" style="9"/>
    <col min="2305" max="2312" width="12.28515625" style="9" customWidth="1"/>
    <col min="2313" max="2560" width="11.42578125" style="9"/>
    <col min="2561" max="2568" width="12.28515625" style="9" customWidth="1"/>
    <col min="2569" max="2816" width="11.42578125" style="9"/>
    <col min="2817" max="2824" width="12.28515625" style="9" customWidth="1"/>
    <col min="2825" max="3072" width="11.42578125" style="9"/>
    <col min="3073" max="3080" width="12.28515625" style="9" customWidth="1"/>
    <col min="3081" max="3328" width="11.42578125" style="9"/>
    <col min="3329" max="3336" width="12.28515625" style="9" customWidth="1"/>
    <col min="3337" max="3584" width="11.42578125" style="9"/>
    <col min="3585" max="3592" width="12.28515625" style="9" customWidth="1"/>
    <col min="3593" max="3840" width="11.42578125" style="9"/>
    <col min="3841" max="3848" width="12.28515625" style="9" customWidth="1"/>
    <col min="3849" max="4096" width="11.42578125" style="9"/>
    <col min="4097" max="4104" width="12.28515625" style="9" customWidth="1"/>
    <col min="4105" max="4352" width="11.42578125" style="9"/>
    <col min="4353" max="4360" width="12.28515625" style="9" customWidth="1"/>
    <col min="4361" max="4608" width="11.42578125" style="9"/>
    <col min="4609" max="4616" width="12.28515625" style="9" customWidth="1"/>
    <col min="4617" max="4864" width="11.42578125" style="9"/>
    <col min="4865" max="4872" width="12.28515625" style="9" customWidth="1"/>
    <col min="4873" max="5120" width="11.42578125" style="9"/>
    <col min="5121" max="5128" width="12.28515625" style="9" customWidth="1"/>
    <col min="5129" max="5376" width="11.42578125" style="9"/>
    <col min="5377" max="5384" width="12.28515625" style="9" customWidth="1"/>
    <col min="5385" max="5632" width="11.42578125" style="9"/>
    <col min="5633" max="5640" width="12.28515625" style="9" customWidth="1"/>
    <col min="5641" max="5888" width="11.42578125" style="9"/>
    <col min="5889" max="5896" width="12.28515625" style="9" customWidth="1"/>
    <col min="5897" max="6144" width="11.42578125" style="9"/>
    <col min="6145" max="6152" width="12.28515625" style="9" customWidth="1"/>
    <col min="6153" max="6400" width="11.42578125" style="9"/>
    <col min="6401" max="6408" width="12.28515625" style="9" customWidth="1"/>
    <col min="6409" max="6656" width="11.42578125" style="9"/>
    <col min="6657" max="6664" width="12.28515625" style="9" customWidth="1"/>
    <col min="6665" max="6912" width="11.42578125" style="9"/>
    <col min="6913" max="6920" width="12.28515625" style="9" customWidth="1"/>
    <col min="6921" max="7168" width="11.42578125" style="9"/>
    <col min="7169" max="7176" width="12.28515625" style="9" customWidth="1"/>
    <col min="7177" max="7424" width="11.42578125" style="9"/>
    <col min="7425" max="7432" width="12.28515625" style="9" customWidth="1"/>
    <col min="7433" max="7680" width="11.42578125" style="9"/>
    <col min="7681" max="7688" width="12.28515625" style="9" customWidth="1"/>
    <col min="7689" max="7936" width="11.42578125" style="9"/>
    <col min="7937" max="7944" width="12.28515625" style="9" customWidth="1"/>
    <col min="7945" max="8192" width="11.42578125" style="9"/>
    <col min="8193" max="8200" width="12.28515625" style="9" customWidth="1"/>
    <col min="8201" max="8448" width="11.42578125" style="9"/>
    <col min="8449" max="8456" width="12.28515625" style="9" customWidth="1"/>
    <col min="8457" max="8704" width="11.42578125" style="9"/>
    <col min="8705" max="8712" width="12.28515625" style="9" customWidth="1"/>
    <col min="8713" max="8960" width="11.42578125" style="9"/>
    <col min="8961" max="8968" width="12.28515625" style="9" customWidth="1"/>
    <col min="8969" max="9216" width="11.42578125" style="9"/>
    <col min="9217" max="9224" width="12.28515625" style="9" customWidth="1"/>
    <col min="9225" max="9472" width="11.42578125" style="9"/>
    <col min="9473" max="9480" width="12.28515625" style="9" customWidth="1"/>
    <col min="9481" max="9728" width="11.42578125" style="9"/>
    <col min="9729" max="9736" width="12.28515625" style="9" customWidth="1"/>
    <col min="9737" max="9984" width="11.42578125" style="9"/>
    <col min="9985" max="9992" width="12.28515625" style="9" customWidth="1"/>
    <col min="9993" max="10240" width="11.42578125" style="9"/>
    <col min="10241" max="10248" width="12.28515625" style="9" customWidth="1"/>
    <col min="10249" max="10496" width="11.42578125" style="9"/>
    <col min="10497" max="10504" width="12.28515625" style="9" customWidth="1"/>
    <col min="10505" max="10752" width="11.42578125" style="9"/>
    <col min="10753" max="10760" width="12.28515625" style="9" customWidth="1"/>
    <col min="10761" max="11008" width="11.42578125" style="9"/>
    <col min="11009" max="11016" width="12.28515625" style="9" customWidth="1"/>
    <col min="11017" max="11264" width="11.42578125" style="9"/>
    <col min="11265" max="11272" width="12.28515625" style="9" customWidth="1"/>
    <col min="11273" max="11520" width="11.42578125" style="9"/>
    <col min="11521" max="11528" width="12.28515625" style="9" customWidth="1"/>
    <col min="11529" max="11776" width="11.42578125" style="9"/>
    <col min="11777" max="11784" width="12.28515625" style="9" customWidth="1"/>
    <col min="11785" max="12032" width="11.42578125" style="9"/>
    <col min="12033" max="12040" width="12.28515625" style="9" customWidth="1"/>
    <col min="12041" max="12288" width="11.42578125" style="9"/>
    <col min="12289" max="12296" width="12.28515625" style="9" customWidth="1"/>
    <col min="12297" max="12544" width="11.42578125" style="9"/>
    <col min="12545" max="12552" width="12.28515625" style="9" customWidth="1"/>
    <col min="12553" max="12800" width="11.42578125" style="9"/>
    <col min="12801" max="12808" width="12.28515625" style="9" customWidth="1"/>
    <col min="12809" max="13056" width="11.42578125" style="9"/>
    <col min="13057" max="13064" width="12.28515625" style="9" customWidth="1"/>
    <col min="13065" max="13312" width="11.42578125" style="9"/>
    <col min="13313" max="13320" width="12.28515625" style="9" customWidth="1"/>
    <col min="13321" max="13568" width="11.42578125" style="9"/>
    <col min="13569" max="13576" width="12.28515625" style="9" customWidth="1"/>
    <col min="13577" max="13824" width="11.42578125" style="9"/>
    <col min="13825" max="13832" width="12.28515625" style="9" customWidth="1"/>
    <col min="13833" max="14080" width="11.42578125" style="9"/>
    <col min="14081" max="14088" width="12.28515625" style="9" customWidth="1"/>
    <col min="14089" max="14336" width="11.42578125" style="9"/>
    <col min="14337" max="14344" width="12.28515625" style="9" customWidth="1"/>
    <col min="14345" max="14592" width="11.42578125" style="9"/>
    <col min="14593" max="14600" width="12.28515625" style="9" customWidth="1"/>
    <col min="14601" max="14848" width="11.42578125" style="9"/>
    <col min="14849" max="14856" width="12.28515625" style="9" customWidth="1"/>
    <col min="14857" max="15104" width="11.42578125" style="9"/>
    <col min="15105" max="15112" width="12.28515625" style="9" customWidth="1"/>
    <col min="15113" max="15360" width="11.42578125" style="9"/>
    <col min="15361" max="15368" width="12.28515625" style="9" customWidth="1"/>
    <col min="15369" max="15616" width="11.42578125" style="9"/>
    <col min="15617" max="15624" width="12.28515625" style="9" customWidth="1"/>
    <col min="15625" max="15872" width="11.42578125" style="9"/>
    <col min="15873" max="15880" width="12.28515625" style="9" customWidth="1"/>
    <col min="15881" max="16128" width="11.42578125" style="9"/>
    <col min="16129" max="16136" width="12.28515625" style="9" customWidth="1"/>
    <col min="16137" max="16384" width="11.42578125" style="9"/>
  </cols>
  <sheetData>
    <row r="1" spans="1:254" ht="15" customHeight="1" x14ac:dyDescent="0.25">
      <c r="A1" s="206"/>
      <c r="B1" s="373" t="s">
        <v>200</v>
      </c>
      <c r="C1" s="373"/>
      <c r="D1" s="373"/>
      <c r="E1" s="373"/>
      <c r="F1" s="373"/>
      <c r="G1" s="373"/>
      <c r="H1" s="373"/>
    </row>
    <row r="2" spans="1:254" s="7" customFormat="1" ht="18" customHeight="1" x14ac:dyDescent="0.2">
      <c r="A2" s="207"/>
      <c r="B2" s="373"/>
      <c r="C2" s="373"/>
      <c r="D2" s="373"/>
      <c r="E2" s="373"/>
      <c r="F2" s="373"/>
      <c r="G2" s="373"/>
      <c r="H2" s="373"/>
      <c r="I2" s="5"/>
      <c r="J2" s="5"/>
      <c r="K2" s="5"/>
      <c r="L2" s="5"/>
      <c r="M2" s="5"/>
      <c r="N2" s="5"/>
      <c r="O2" s="5"/>
      <c r="P2" s="5"/>
      <c r="Q2" s="5"/>
      <c r="R2" s="5"/>
      <c r="S2" s="5"/>
      <c r="T2" s="5"/>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row>
    <row r="3" spans="1:254" s="7" customFormat="1" ht="15" customHeight="1" x14ac:dyDescent="0.2">
      <c r="A3" s="207"/>
      <c r="B3" s="387" t="s">
        <v>193</v>
      </c>
      <c r="C3" s="387"/>
      <c r="D3" s="387"/>
      <c r="E3" s="387"/>
      <c r="F3" s="387"/>
      <c r="G3" s="374" t="s">
        <v>202</v>
      </c>
      <c r="H3" s="374"/>
      <c r="I3" s="5"/>
      <c r="J3" s="5"/>
      <c r="K3" s="239" t="s">
        <v>105</v>
      </c>
      <c r="L3" s="240"/>
      <c r="M3" s="240"/>
      <c r="N3" s="240"/>
      <c r="O3" s="240"/>
      <c r="P3" s="240"/>
      <c r="Q3" s="241"/>
      <c r="R3" s="5"/>
      <c r="S3" s="5"/>
      <c r="T3" s="5"/>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row>
    <row r="4" spans="1:254" s="7" customFormat="1" ht="15" customHeight="1" x14ac:dyDescent="0.2">
      <c r="A4" s="208"/>
      <c r="B4" s="387" t="s">
        <v>203</v>
      </c>
      <c r="C4" s="387"/>
      <c r="D4" s="387"/>
      <c r="E4" s="387"/>
      <c r="F4" s="387"/>
      <c r="G4" s="387"/>
      <c r="H4" s="387"/>
      <c r="I4" s="5"/>
      <c r="J4" s="5"/>
      <c r="K4" s="5"/>
      <c r="L4" s="5"/>
      <c r="M4" s="5"/>
      <c r="N4" s="5"/>
      <c r="O4" s="5"/>
      <c r="P4" s="5"/>
      <c r="Q4" s="5"/>
      <c r="R4" s="5"/>
      <c r="S4" s="5"/>
      <c r="T4" s="5"/>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row>
    <row r="5" spans="1:254" s="7" customFormat="1" ht="15" customHeight="1" x14ac:dyDescent="0.2">
      <c r="A5" s="95"/>
      <c r="B5" s="204"/>
      <c r="C5" s="204"/>
      <c r="D5" s="98"/>
      <c r="E5" s="151"/>
      <c r="F5" s="189"/>
      <c r="G5" s="189"/>
      <c r="H5" s="148"/>
      <c r="I5" s="379" t="s">
        <v>196</v>
      </c>
      <c r="J5" s="380"/>
      <c r="K5" s="5"/>
      <c r="L5" s="5"/>
      <c r="M5" s="5"/>
      <c r="N5" s="5"/>
      <c r="O5" s="5"/>
      <c r="P5" s="5"/>
      <c r="Q5" s="5"/>
      <c r="R5" s="5"/>
      <c r="S5" s="5"/>
      <c r="T5" s="5"/>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row>
    <row r="6" spans="1:254" s="7" customFormat="1" ht="15" customHeight="1" x14ac:dyDescent="0.2">
      <c r="A6" s="101"/>
      <c r="E6" s="218" t="s">
        <v>110</v>
      </c>
      <c r="F6" s="375"/>
      <c r="G6" s="375"/>
      <c r="H6" s="149"/>
      <c r="I6" s="381" t="s">
        <v>197</v>
      </c>
      <c r="J6" s="382"/>
      <c r="K6" s="5"/>
      <c r="L6" s="5"/>
      <c r="M6" s="5"/>
      <c r="N6" s="5"/>
      <c r="O6" s="5"/>
      <c r="P6" s="5"/>
      <c r="Q6" s="5"/>
      <c r="R6" s="5"/>
      <c r="S6" s="5"/>
      <c r="T6" s="5"/>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row>
    <row r="7" spans="1:254" s="7" customFormat="1" ht="15" customHeight="1" x14ac:dyDescent="0.2">
      <c r="A7" s="101"/>
      <c r="B7" s="217"/>
      <c r="D7" s="219"/>
      <c r="E7" s="219"/>
      <c r="F7" s="376" t="str">
        <f>IF(F6="",I10,CONCATENATE(I6," ",I7," ",I8," ", I9))</f>
        <v>Pagina xx de xx</v>
      </c>
      <c r="G7" s="376"/>
      <c r="H7" s="149"/>
      <c r="I7" s="383"/>
      <c r="J7" s="384"/>
      <c r="K7" s="5"/>
      <c r="L7" s="5"/>
      <c r="M7" s="5"/>
      <c r="N7" s="5"/>
      <c r="O7" s="5"/>
      <c r="P7" s="5"/>
      <c r="Q7" s="5"/>
      <c r="R7" s="5"/>
      <c r="S7" s="5"/>
      <c r="T7" s="5"/>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row>
    <row r="8" spans="1:254" s="7" customFormat="1" ht="15" customHeight="1" x14ac:dyDescent="0.2">
      <c r="A8" s="107"/>
      <c r="B8" s="205"/>
      <c r="C8" s="205"/>
      <c r="D8" s="205"/>
      <c r="E8" s="205"/>
      <c r="F8" s="190"/>
      <c r="G8" s="190"/>
      <c r="H8" s="150"/>
      <c r="I8" s="385" t="s">
        <v>198</v>
      </c>
      <c r="J8" s="386"/>
      <c r="K8" s="5"/>
      <c r="L8" s="5"/>
      <c r="M8" s="5"/>
      <c r="N8" s="5"/>
      <c r="O8" s="5"/>
      <c r="P8" s="5"/>
      <c r="Q8" s="5"/>
      <c r="R8" s="5"/>
      <c r="S8" s="5"/>
      <c r="T8" s="5"/>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row>
    <row r="9" spans="1:254" s="7" customFormat="1" ht="15" customHeight="1" x14ac:dyDescent="0.3">
      <c r="A9" s="249" t="s">
        <v>11</v>
      </c>
      <c r="B9" s="250"/>
      <c r="C9" s="253" t="s">
        <v>12</v>
      </c>
      <c r="D9" s="253" t="s">
        <v>114</v>
      </c>
      <c r="E9" s="253" t="s">
        <v>195</v>
      </c>
      <c r="F9" s="253"/>
      <c r="G9" s="253" t="s">
        <v>13</v>
      </c>
      <c r="H9" s="253" t="s">
        <v>123</v>
      </c>
      <c r="I9" s="213"/>
      <c r="J9" s="214"/>
      <c r="K9" s="5"/>
      <c r="L9" s="5"/>
      <c r="M9" s="5"/>
      <c r="N9" s="377" t="s">
        <v>93</v>
      </c>
      <c r="O9" s="377"/>
      <c r="P9" s="9"/>
      <c r="Q9" s="378" t="s">
        <v>94</v>
      </c>
      <c r="R9" s="378"/>
      <c r="S9" s="5"/>
      <c r="T9" s="5"/>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row>
    <row r="10" spans="1:254" ht="36.75" customHeight="1" x14ac:dyDescent="0.25">
      <c r="A10" s="251"/>
      <c r="B10" s="252"/>
      <c r="C10" s="253"/>
      <c r="D10" s="253"/>
      <c r="E10" s="109" t="s">
        <v>14</v>
      </c>
      <c r="F10" s="109" t="s">
        <v>15</v>
      </c>
      <c r="G10" s="253"/>
      <c r="H10" s="253"/>
      <c r="I10" s="215" t="s">
        <v>199</v>
      </c>
      <c r="J10" s="216"/>
      <c r="N10" s="145" t="s">
        <v>140</v>
      </c>
      <c r="O10" s="144" t="s">
        <v>98</v>
      </c>
      <c r="P10" s="78"/>
      <c r="Q10" s="145" t="s">
        <v>140</v>
      </c>
      <c r="R10" s="144" t="s">
        <v>98</v>
      </c>
    </row>
    <row r="11" spans="1:254" x14ac:dyDescent="0.25">
      <c r="A11" s="355" t="str">
        <f>+IF($B$8="","",I12)</f>
        <v/>
      </c>
      <c r="B11" s="356"/>
      <c r="C11" s="110" t="str">
        <f>+IF($B$8="","",K12)</f>
        <v/>
      </c>
      <c r="D11" s="110" t="str">
        <f>+IF($B$8="","",K12)</f>
        <v/>
      </c>
      <c r="E11" s="133" t="str">
        <f>+IF($B$8="","",L12)</f>
        <v/>
      </c>
      <c r="F11" s="133" t="str">
        <f>+IF($B$8="","",M12)</f>
        <v/>
      </c>
      <c r="G11" s="124" t="str">
        <f>IF(N11="","",N11)</f>
        <v/>
      </c>
      <c r="H11" s="125" t="str">
        <f>IF(Q11="","",Q11)</f>
        <v/>
      </c>
      <c r="J11" s="10"/>
      <c r="N11" s="129"/>
      <c r="O11" s="129"/>
      <c r="P11" s="78"/>
      <c r="Q11" s="134"/>
      <c r="R11" s="129"/>
    </row>
    <row r="12" spans="1:254" ht="34.5" customHeight="1" x14ac:dyDescent="0.25">
      <c r="A12" s="355" t="str">
        <f t="shared" ref="A12:A14" si="0">+IF($B$8="","",I13)</f>
        <v/>
      </c>
      <c r="B12" s="356"/>
      <c r="C12" s="110" t="str">
        <f t="shared" ref="C12:C14" si="1">+IF($B$8="","",K13)</f>
        <v/>
      </c>
      <c r="D12" s="110" t="str">
        <f t="shared" ref="D12:D14" si="2">+IF($B$8="","",K13)</f>
        <v/>
      </c>
      <c r="E12" s="133" t="str">
        <f t="shared" ref="E12:E14" si="3">+IF($B$8="","",L13)</f>
        <v/>
      </c>
      <c r="F12" s="133" t="str">
        <f t="shared" ref="F12:F13" si="4">+IF($B$8="","",M13)</f>
        <v/>
      </c>
      <c r="G12" s="124" t="str">
        <f>IF(N13="","",AVERAGE(N13:N15))</f>
        <v/>
      </c>
      <c r="H12" s="125" t="str">
        <f>IF(Q13="","",Q13)</f>
        <v/>
      </c>
      <c r="I12" s="137" t="s">
        <v>89</v>
      </c>
      <c r="J12" s="138" t="s">
        <v>90</v>
      </c>
      <c r="K12" s="138" t="s">
        <v>66</v>
      </c>
      <c r="L12" s="138">
        <v>1.5</v>
      </c>
      <c r="M12" s="139">
        <v>3</v>
      </c>
      <c r="N12" s="144" t="s">
        <v>36</v>
      </c>
      <c r="O12" s="145" t="s">
        <v>37</v>
      </c>
      <c r="P12" s="78"/>
      <c r="Q12" s="144" t="s">
        <v>36</v>
      </c>
      <c r="R12" s="145" t="s">
        <v>37</v>
      </c>
    </row>
    <row r="13" spans="1:254" ht="34.5" customHeight="1" x14ac:dyDescent="0.25">
      <c r="A13" s="355" t="str">
        <f t="shared" si="0"/>
        <v/>
      </c>
      <c r="B13" s="356"/>
      <c r="C13" s="110" t="str">
        <f t="shared" si="1"/>
        <v/>
      </c>
      <c r="D13" s="110" t="str">
        <f t="shared" si="2"/>
        <v/>
      </c>
      <c r="E13" s="133" t="str">
        <f t="shared" si="3"/>
        <v/>
      </c>
      <c r="F13" s="133" t="str">
        <f t="shared" si="4"/>
        <v/>
      </c>
      <c r="G13" s="124" t="str">
        <f>IF(O13="","",AVERAGE(O13:O15))</f>
        <v/>
      </c>
      <c r="H13" s="125" t="str">
        <f>IF(R13="","",R13)</f>
        <v/>
      </c>
      <c r="I13" s="137" t="s">
        <v>88</v>
      </c>
      <c r="J13" s="138" t="s">
        <v>63</v>
      </c>
      <c r="K13" s="138" t="s">
        <v>67</v>
      </c>
      <c r="L13" s="138">
        <v>40</v>
      </c>
      <c r="M13" s="140">
        <v>70</v>
      </c>
      <c r="N13" s="129"/>
      <c r="O13" s="129"/>
      <c r="P13" s="78"/>
      <c r="Q13" s="129"/>
      <c r="R13" s="129"/>
    </row>
    <row r="14" spans="1:254" ht="34.5" customHeight="1" x14ac:dyDescent="0.25">
      <c r="A14" s="355" t="str">
        <f t="shared" si="0"/>
        <v/>
      </c>
      <c r="B14" s="356"/>
      <c r="C14" s="110" t="str">
        <f t="shared" si="1"/>
        <v/>
      </c>
      <c r="D14" s="110" t="str">
        <f t="shared" si="2"/>
        <v/>
      </c>
      <c r="E14" s="355" t="str">
        <f t="shared" si="3"/>
        <v/>
      </c>
      <c r="F14" s="356"/>
      <c r="G14" s="110" t="str">
        <f>IF(O11="","",O11)</f>
        <v/>
      </c>
      <c r="H14" s="125" t="str">
        <f>+IF(R11="","",R11)</f>
        <v/>
      </c>
      <c r="I14" s="137" t="s">
        <v>51</v>
      </c>
      <c r="J14" s="138" t="s">
        <v>62</v>
      </c>
      <c r="K14" s="138" t="s">
        <v>68</v>
      </c>
      <c r="L14" s="138">
        <v>52</v>
      </c>
      <c r="M14" s="141" t="s">
        <v>139</v>
      </c>
      <c r="N14" s="129"/>
      <c r="O14" s="129"/>
      <c r="P14" s="78"/>
      <c r="Q14" s="78"/>
      <c r="R14" s="135"/>
    </row>
    <row r="15" spans="1:254" ht="34.5" customHeight="1" x14ac:dyDescent="0.25">
      <c r="A15" s="355"/>
      <c r="B15" s="356"/>
      <c r="C15" s="110"/>
      <c r="D15" s="110"/>
      <c r="E15" s="110"/>
      <c r="F15" s="111"/>
      <c r="G15" s="110"/>
      <c r="H15" s="125"/>
      <c r="I15" s="137" t="s">
        <v>49</v>
      </c>
      <c r="J15" s="138" t="s">
        <v>82</v>
      </c>
      <c r="K15" s="138" t="s">
        <v>71</v>
      </c>
      <c r="L15" s="354" t="s">
        <v>26</v>
      </c>
      <c r="M15" s="354"/>
      <c r="N15" s="129"/>
      <c r="O15" s="129"/>
      <c r="P15" s="78"/>
      <c r="Q15" s="78"/>
      <c r="R15" s="135"/>
    </row>
    <row r="16" spans="1:254" ht="34.5" customHeight="1" x14ac:dyDescent="0.25">
      <c r="A16" s="355"/>
      <c r="B16" s="356"/>
      <c r="C16" s="110"/>
      <c r="D16" s="110"/>
      <c r="E16" s="110"/>
      <c r="F16" s="111"/>
      <c r="G16" s="110"/>
      <c r="H16" s="125"/>
      <c r="M16" s="33"/>
      <c r="N16" s="142" t="e">
        <f>AVERAGE(N13:N15)</f>
        <v>#DIV/0!</v>
      </c>
      <c r="O16" s="143" t="e">
        <f>AVERAGE(O13:O15)</f>
        <v>#DIV/0!</v>
      </c>
      <c r="P16" s="78"/>
      <c r="Q16" s="136"/>
      <c r="R16" s="135"/>
    </row>
    <row r="17" spans="1:9" ht="34.5" customHeight="1" x14ac:dyDescent="0.25">
      <c r="A17" s="355"/>
      <c r="B17" s="356"/>
      <c r="C17" s="110"/>
      <c r="D17" s="110"/>
      <c r="E17" s="110"/>
      <c r="F17" s="111"/>
      <c r="G17" s="110"/>
      <c r="H17" s="125"/>
      <c r="I17" s="10"/>
    </row>
    <row r="18" spans="1:9" ht="34.5" customHeight="1" x14ac:dyDescent="0.25">
      <c r="A18" s="355"/>
      <c r="B18" s="356"/>
      <c r="C18" s="110"/>
      <c r="D18" s="110"/>
      <c r="E18" s="110"/>
      <c r="F18" s="111"/>
      <c r="G18" s="110"/>
      <c r="H18" s="125"/>
    </row>
    <row r="19" spans="1:9" ht="34.5" customHeight="1" x14ac:dyDescent="0.25">
      <c r="A19" s="355"/>
      <c r="B19" s="356"/>
      <c r="C19" s="110"/>
      <c r="D19" s="110"/>
      <c r="E19" s="110"/>
      <c r="F19" s="111"/>
      <c r="G19" s="110"/>
      <c r="H19" s="125"/>
      <c r="I19" s="10"/>
    </row>
    <row r="20" spans="1:9" ht="34.5" customHeight="1" x14ac:dyDescent="0.25">
      <c r="A20" s="355"/>
      <c r="B20" s="356"/>
      <c r="C20" s="110"/>
      <c r="D20" s="110"/>
      <c r="E20" s="110"/>
      <c r="F20" s="110"/>
      <c r="G20" s="112"/>
      <c r="H20" s="125"/>
    </row>
    <row r="21" spans="1:9" ht="34.5" customHeight="1" x14ac:dyDescent="0.25">
      <c r="A21" s="359"/>
      <c r="B21" s="360"/>
      <c r="C21" s="196"/>
      <c r="D21" s="196"/>
      <c r="E21" s="197"/>
      <c r="F21" s="196"/>
      <c r="G21" s="197"/>
      <c r="H21" s="198"/>
    </row>
    <row r="22" spans="1:9" ht="15" customHeight="1" x14ac:dyDescent="0.25">
      <c r="A22" s="191"/>
      <c r="B22" s="192"/>
      <c r="C22" s="193"/>
      <c r="D22" s="193"/>
      <c r="E22" s="194"/>
      <c r="F22" s="193"/>
      <c r="G22" s="194"/>
      <c r="H22" s="195"/>
    </row>
    <row r="23" spans="1:9" ht="15" customHeight="1" x14ac:dyDescent="0.25">
      <c r="A23" s="357" t="s">
        <v>201</v>
      </c>
      <c r="B23" s="357"/>
      <c r="C23" s="221"/>
      <c r="D23" s="220"/>
      <c r="E23" s="220"/>
    </row>
    <row r="24" spans="1:9" ht="15" customHeight="1" x14ac:dyDescent="0.25">
      <c r="A24" s="199"/>
      <c r="B24" s="200"/>
      <c r="C24" s="201"/>
      <c r="D24" s="201"/>
      <c r="E24" s="202"/>
      <c r="F24" s="201"/>
      <c r="G24" s="202"/>
      <c r="H24" s="203"/>
    </row>
    <row r="25" spans="1:9" ht="15" customHeight="1" x14ac:dyDescent="0.25">
      <c r="A25" s="361" t="s">
        <v>115</v>
      </c>
      <c r="B25" s="362"/>
      <c r="C25" s="363"/>
      <c r="D25" s="363"/>
      <c r="E25" s="363"/>
      <c r="F25" s="363"/>
      <c r="G25" s="363"/>
      <c r="H25" s="364"/>
    </row>
    <row r="26" spans="1:9" ht="15" customHeight="1" x14ac:dyDescent="0.25">
      <c r="A26" s="209"/>
      <c r="B26" s="210"/>
      <c r="C26" s="211"/>
      <c r="D26" s="211"/>
      <c r="E26" s="211"/>
      <c r="F26" s="211"/>
      <c r="G26" s="211"/>
      <c r="H26" s="212"/>
    </row>
    <row r="27" spans="1:9" ht="15" customHeight="1" x14ac:dyDescent="0.25">
      <c r="A27" s="209"/>
      <c r="B27" s="210"/>
      <c r="C27" s="211"/>
      <c r="D27" s="211"/>
      <c r="E27" s="211"/>
      <c r="F27" s="211"/>
      <c r="G27" s="211"/>
      <c r="H27" s="212"/>
    </row>
    <row r="28" spans="1:9" ht="15" customHeight="1" x14ac:dyDescent="0.25">
      <c r="A28" s="365"/>
      <c r="B28" s="366"/>
      <c r="C28" s="366"/>
      <c r="D28" s="366"/>
      <c r="E28" s="366"/>
      <c r="F28" s="366"/>
      <c r="G28" s="366"/>
      <c r="H28" s="367"/>
    </row>
    <row r="29" spans="1:9" ht="15" customHeight="1" thickBot="1" x14ac:dyDescent="0.3">
      <c r="A29" s="368"/>
      <c r="B29" s="369"/>
      <c r="C29" s="369"/>
      <c r="D29" s="369"/>
      <c r="E29" s="369"/>
      <c r="F29" s="369"/>
      <c r="G29" s="369"/>
      <c r="H29" s="370"/>
    </row>
    <row r="30" spans="1:9" ht="15" customHeight="1" thickTop="1" thickBot="1" x14ac:dyDescent="0.3">
      <c r="A30" s="371" t="s">
        <v>125</v>
      </c>
      <c r="B30" s="371"/>
      <c r="C30" s="371"/>
      <c r="D30" s="371"/>
      <c r="E30" s="371"/>
      <c r="F30" s="371"/>
      <c r="G30" s="371"/>
      <c r="H30" s="371"/>
    </row>
    <row r="31" spans="1:9" ht="15" customHeight="1" thickTop="1" x14ac:dyDescent="0.25">
      <c r="A31" s="372"/>
      <c r="B31" s="372"/>
      <c r="C31" s="372"/>
      <c r="D31" s="372"/>
      <c r="E31" s="372"/>
      <c r="F31" s="372"/>
      <c r="G31" s="372"/>
      <c r="H31" s="372"/>
    </row>
    <row r="32" spans="1:9" ht="15" customHeight="1" x14ac:dyDescent="0.25">
      <c r="A32" s="358" t="s">
        <v>194</v>
      </c>
      <c r="B32" s="358"/>
      <c r="C32" s="358"/>
      <c r="D32" s="358"/>
      <c r="E32" s="358"/>
      <c r="F32" s="358"/>
      <c r="G32" s="358"/>
      <c r="H32" s="358"/>
    </row>
    <row r="33" spans="1:8" ht="15" customHeight="1" x14ac:dyDescent="0.25">
      <c r="A33" s="358"/>
      <c r="B33" s="358"/>
      <c r="C33" s="358"/>
      <c r="D33" s="358"/>
      <c r="E33" s="358"/>
      <c r="F33" s="358"/>
      <c r="G33" s="358"/>
      <c r="H33" s="358"/>
    </row>
    <row r="34" spans="1:8" ht="12" customHeight="1" x14ac:dyDescent="0.25"/>
    <row r="35" spans="1:8" ht="21.75" customHeight="1" x14ac:dyDescent="0.25"/>
    <row r="36" spans="1:8" ht="27.95" customHeight="1" x14ac:dyDescent="0.25"/>
  </sheetData>
  <sheetProtection password="B39D" sheet="1" objects="1" scenarios="1"/>
  <mergeCells count="40">
    <mergeCell ref="K3:Q3"/>
    <mergeCell ref="N9:O9"/>
    <mergeCell ref="Q9:R9"/>
    <mergeCell ref="I5:J5"/>
    <mergeCell ref="I6:J6"/>
    <mergeCell ref="I7:J7"/>
    <mergeCell ref="I8:J8"/>
    <mergeCell ref="A9:B10"/>
    <mergeCell ref="C9:C10"/>
    <mergeCell ref="B1:H2"/>
    <mergeCell ref="G3:H3"/>
    <mergeCell ref="A15:B15"/>
    <mergeCell ref="A11:B11"/>
    <mergeCell ref="A12:B12"/>
    <mergeCell ref="F6:G6"/>
    <mergeCell ref="F7:G7"/>
    <mergeCell ref="H9:H10"/>
    <mergeCell ref="D9:D10"/>
    <mergeCell ref="E9:F9"/>
    <mergeCell ref="G9:G10"/>
    <mergeCell ref="B3:F3"/>
    <mergeCell ref="B4:H4"/>
    <mergeCell ref="A23:B23"/>
    <mergeCell ref="A32:H33"/>
    <mergeCell ref="A19:B19"/>
    <mergeCell ref="A20:B20"/>
    <mergeCell ref="A21:B21"/>
    <mergeCell ref="A25:B25"/>
    <mergeCell ref="C25:H25"/>
    <mergeCell ref="A28:H28"/>
    <mergeCell ref="A29:H29"/>
    <mergeCell ref="A30:H30"/>
    <mergeCell ref="A31:H31"/>
    <mergeCell ref="L15:M15"/>
    <mergeCell ref="A13:B13"/>
    <mergeCell ref="A14:B14"/>
    <mergeCell ref="E14:F14"/>
    <mergeCell ref="A18:B18"/>
    <mergeCell ref="A17:B17"/>
    <mergeCell ref="A16:B16"/>
  </mergeCells>
  <printOptions horizontalCentered="1"/>
  <pageMargins left="0.59055118110236227" right="0.39370078740157483" top="0.59055118110236227" bottom="0.59055118110236227" header="0" footer="0.19685039370078741"/>
  <pageSetup orientation="portrait" r:id="rId1"/>
  <headerFooter>
    <oddFooter>&amp;L&amp;6Calle 26 No.69-76 Edificio Elemento Torre 1, Piso 3 – C.P. 111071
PBX: 3779555 – Información: Línea 195
Sede Operativa - Atención al Ciudadano: Calle 22D No. 120-40www.umv.gov.co&amp;C&amp;6Página 1 de 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topLeftCell="A20" workbookViewId="0">
      <selection activeCell="A32" sqref="A32"/>
    </sheetView>
  </sheetViews>
  <sheetFormatPr baseColWidth="10" defaultRowHeight="12.75" x14ac:dyDescent="0.2"/>
  <cols>
    <col min="1" max="2" width="21.7109375" style="173" customWidth="1"/>
    <col min="3" max="3" width="22.7109375" style="173" customWidth="1"/>
    <col min="4" max="16384" width="11.42578125" style="173"/>
  </cols>
  <sheetData>
    <row r="1" spans="1:3" x14ac:dyDescent="0.2">
      <c r="A1" s="172" t="s">
        <v>154</v>
      </c>
      <c r="B1" s="172" t="s">
        <v>155</v>
      </c>
      <c r="C1" s="172" t="s">
        <v>156</v>
      </c>
    </row>
    <row r="2" spans="1:3" ht="39.950000000000003" customHeight="1" x14ac:dyDescent="0.2">
      <c r="A2" s="174" t="s">
        <v>157</v>
      </c>
      <c r="B2" s="174" t="s">
        <v>158</v>
      </c>
      <c r="C2" s="175">
        <v>2</v>
      </c>
    </row>
    <row r="3" spans="1:3" ht="39.950000000000003" customHeight="1" x14ac:dyDescent="0.2">
      <c r="A3" s="174" t="s">
        <v>159</v>
      </c>
      <c r="B3" s="174" t="s">
        <v>158</v>
      </c>
      <c r="C3" s="175">
        <v>3</v>
      </c>
    </row>
    <row r="4" spans="1:3" ht="39.950000000000003" customHeight="1" x14ac:dyDescent="0.2">
      <c r="A4" s="174" t="s">
        <v>160</v>
      </c>
      <c r="B4" s="174" t="s">
        <v>158</v>
      </c>
      <c r="C4" s="175">
        <v>7</v>
      </c>
    </row>
    <row r="5" spans="1:3" ht="39.950000000000003" customHeight="1" x14ac:dyDescent="0.25">
      <c r="A5" s="174" t="s">
        <v>161</v>
      </c>
      <c r="B5" s="174" t="s">
        <v>158</v>
      </c>
      <c r="C5" s="176"/>
    </row>
    <row r="6" spans="1:3" ht="39.950000000000003" customHeight="1" x14ac:dyDescent="0.2">
      <c r="A6" s="174" t="s">
        <v>162</v>
      </c>
      <c r="B6" s="174" t="s">
        <v>158</v>
      </c>
      <c r="C6" s="175">
        <v>6</v>
      </c>
    </row>
    <row r="7" spans="1:3" ht="39.950000000000003" customHeight="1" x14ac:dyDescent="0.2">
      <c r="A7" s="174" t="s">
        <v>163</v>
      </c>
      <c r="B7" s="174" t="s">
        <v>158</v>
      </c>
      <c r="C7" s="175">
        <v>4</v>
      </c>
    </row>
    <row r="8" spans="1:3" ht="39.950000000000003" customHeight="1" x14ac:dyDescent="0.2">
      <c r="A8" s="174" t="s">
        <v>164</v>
      </c>
      <c r="B8" s="174" t="s">
        <v>158</v>
      </c>
      <c r="C8" s="175">
        <v>8</v>
      </c>
    </row>
    <row r="9" spans="1:3" ht="39.950000000000003" customHeight="1" x14ac:dyDescent="0.2">
      <c r="A9" s="174" t="s">
        <v>165</v>
      </c>
      <c r="B9" s="174" t="s">
        <v>158</v>
      </c>
      <c r="C9" s="177"/>
    </row>
    <row r="10" spans="1:3" ht="39.950000000000003" customHeight="1" x14ac:dyDescent="0.2">
      <c r="A10" s="174" t="s">
        <v>166</v>
      </c>
      <c r="B10" s="174" t="s">
        <v>158</v>
      </c>
      <c r="C10" s="175">
        <v>9</v>
      </c>
    </row>
    <row r="11" spans="1:3" ht="39.950000000000003" customHeight="1" x14ac:dyDescent="0.2">
      <c r="A11" s="174" t="s">
        <v>167</v>
      </c>
      <c r="B11" s="174" t="s">
        <v>158</v>
      </c>
      <c r="C11" s="177"/>
    </row>
    <row r="12" spans="1:3" ht="39.950000000000003" customHeight="1" x14ac:dyDescent="0.2">
      <c r="A12" s="174" t="s">
        <v>168</v>
      </c>
      <c r="B12" s="174" t="s">
        <v>169</v>
      </c>
      <c r="C12" s="175">
        <v>1</v>
      </c>
    </row>
    <row r="13" spans="1:3" ht="39.950000000000003" customHeight="1" x14ac:dyDescent="0.2">
      <c r="A13" s="174" t="s">
        <v>170</v>
      </c>
      <c r="B13" s="174" t="s">
        <v>171</v>
      </c>
      <c r="C13" s="175"/>
    </row>
    <row r="14" spans="1:3" ht="39.950000000000003" customHeight="1" x14ac:dyDescent="0.2">
      <c r="A14" s="178" t="s">
        <v>172</v>
      </c>
      <c r="B14" s="174" t="s">
        <v>171</v>
      </c>
      <c r="C14" s="179"/>
    </row>
    <row r="15" spans="1:3" ht="39.950000000000003" customHeight="1" x14ac:dyDescent="0.2">
      <c r="A15" s="178" t="s">
        <v>173</v>
      </c>
      <c r="B15" s="174" t="s">
        <v>171</v>
      </c>
      <c r="C15" s="175"/>
    </row>
    <row r="16" spans="1:3" ht="39.950000000000003" customHeight="1" x14ac:dyDescent="0.2">
      <c r="A16" s="178" t="s">
        <v>174</v>
      </c>
      <c r="B16" s="174" t="s">
        <v>171</v>
      </c>
      <c r="C16" s="175"/>
    </row>
    <row r="17" spans="1:3" ht="39.950000000000003" customHeight="1" x14ac:dyDescent="0.2">
      <c r="A17" s="174" t="s">
        <v>175</v>
      </c>
      <c r="B17" s="174" t="s">
        <v>171</v>
      </c>
      <c r="C17" s="177"/>
    </row>
    <row r="18" spans="1:3" ht="39.950000000000003" customHeight="1" x14ac:dyDescent="0.2">
      <c r="A18" s="178" t="s">
        <v>176</v>
      </c>
      <c r="B18" s="174" t="s">
        <v>171</v>
      </c>
      <c r="C18" s="175"/>
    </row>
    <row r="19" spans="1:3" ht="39.950000000000003" customHeight="1" x14ac:dyDescent="0.2">
      <c r="A19" s="178" t="s">
        <v>177</v>
      </c>
      <c r="B19" s="174" t="s">
        <v>171</v>
      </c>
      <c r="C19" s="175"/>
    </row>
    <row r="20" spans="1:3" ht="39.950000000000003" customHeight="1" x14ac:dyDescent="0.2">
      <c r="A20" s="178" t="s">
        <v>178</v>
      </c>
      <c r="B20" s="174" t="s">
        <v>171</v>
      </c>
      <c r="C20" s="175"/>
    </row>
    <row r="21" spans="1:3" ht="39.950000000000003" customHeight="1" x14ac:dyDescent="0.2">
      <c r="A21" s="178" t="s">
        <v>179</v>
      </c>
      <c r="B21" s="174" t="s">
        <v>171</v>
      </c>
      <c r="C21" s="175"/>
    </row>
    <row r="22" spans="1:3" ht="39.950000000000003" customHeight="1" x14ac:dyDescent="0.2">
      <c r="A22" s="174" t="s">
        <v>180</v>
      </c>
      <c r="B22" s="174" t="s">
        <v>171</v>
      </c>
      <c r="C22" s="177"/>
    </row>
    <row r="23" spans="1:3" ht="39.950000000000003" customHeight="1" x14ac:dyDescent="0.2">
      <c r="A23" s="174" t="s">
        <v>181</v>
      </c>
      <c r="B23" s="174" t="s">
        <v>171</v>
      </c>
      <c r="C23" s="177"/>
    </row>
    <row r="24" spans="1:3" ht="39.950000000000003" customHeight="1" x14ac:dyDescent="0.2">
      <c r="A24" s="174" t="s">
        <v>182</v>
      </c>
      <c r="B24" s="174" t="s">
        <v>171</v>
      </c>
      <c r="C24" s="177"/>
    </row>
    <row r="25" spans="1:3" ht="39.950000000000003" customHeight="1" x14ac:dyDescent="0.2">
      <c r="A25" s="178" t="s">
        <v>183</v>
      </c>
      <c r="B25" s="174" t="s">
        <v>171</v>
      </c>
      <c r="C25" s="175"/>
    </row>
    <row r="26" spans="1:3" ht="39.950000000000003" customHeight="1" x14ac:dyDescent="0.2">
      <c r="A26" s="180" t="s">
        <v>124</v>
      </c>
      <c r="B26" s="181" t="s">
        <v>124</v>
      </c>
      <c r="C26" s="175"/>
    </row>
    <row r="27" spans="1:3" ht="39.950000000000003" customHeight="1" x14ac:dyDescent="0.2">
      <c r="A27" s="388" t="s">
        <v>184</v>
      </c>
      <c r="B27" s="389"/>
      <c r="C27" s="390"/>
    </row>
    <row r="28" spans="1:3" ht="39.950000000000003" customHeight="1" x14ac:dyDescent="0.2">
      <c r="A28" s="178" t="s">
        <v>185</v>
      </c>
      <c r="B28" s="182" t="s">
        <v>186</v>
      </c>
      <c r="C28" s="175"/>
    </row>
    <row r="29" spans="1:3" ht="39.950000000000003" customHeight="1" x14ac:dyDescent="0.2">
      <c r="A29" s="178" t="s">
        <v>187</v>
      </c>
      <c r="B29" s="182" t="s">
        <v>188</v>
      </c>
      <c r="C29" s="175"/>
    </row>
    <row r="30" spans="1:3" ht="39.950000000000003" customHeight="1" x14ac:dyDescent="0.2">
      <c r="A30" s="174" t="s">
        <v>168</v>
      </c>
      <c r="B30" s="178" t="s">
        <v>189</v>
      </c>
      <c r="C30" s="175">
        <v>1</v>
      </c>
    </row>
    <row r="31" spans="1:3" ht="39.950000000000003" customHeight="1" x14ac:dyDescent="0.2">
      <c r="A31" s="183" t="s">
        <v>124</v>
      </c>
      <c r="B31" s="184" t="s">
        <v>124</v>
      </c>
      <c r="C31" s="175"/>
    </row>
    <row r="32" spans="1:3" ht="39.950000000000003" customHeight="1" x14ac:dyDescent="0.2">
      <c r="A32" s="187"/>
      <c r="B32" s="187" t="s">
        <v>117</v>
      </c>
      <c r="C32" s="188"/>
    </row>
    <row r="33" spans="1:3" ht="39.950000000000003" customHeight="1" x14ac:dyDescent="0.2">
      <c r="A33" s="174" t="s">
        <v>190</v>
      </c>
      <c r="B33" s="178" t="s">
        <v>189</v>
      </c>
      <c r="C33" s="177"/>
    </row>
    <row r="34" spans="1:3" ht="39.950000000000003" customHeight="1" x14ac:dyDescent="0.2">
      <c r="A34" s="174" t="s">
        <v>191</v>
      </c>
      <c r="B34" s="174" t="s">
        <v>192</v>
      </c>
      <c r="C34" s="177"/>
    </row>
    <row r="35" spans="1:3" ht="39.950000000000003" customHeight="1" x14ac:dyDescent="0.2">
      <c r="A35" s="185" t="s">
        <v>124</v>
      </c>
      <c r="B35" s="186" t="s">
        <v>124</v>
      </c>
      <c r="C35" s="177"/>
    </row>
  </sheetData>
  <mergeCells count="1">
    <mergeCell ref="A27:C2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32"/>
  <sheetViews>
    <sheetView showGridLines="0" view="pageBreakPreview" zoomScaleNormal="100" zoomScaleSheetLayoutView="100" zoomScalePageLayoutView="80" workbookViewId="0">
      <selection activeCell="H36" sqref="H36"/>
    </sheetView>
  </sheetViews>
  <sheetFormatPr baseColWidth="10" defaultRowHeight="15" x14ac:dyDescent="0.25"/>
  <cols>
    <col min="1" max="4" width="11.85546875" style="9" customWidth="1"/>
    <col min="5" max="8" width="6.28515625" style="9" customWidth="1"/>
    <col min="9" max="10" width="11.85546875" style="9" customWidth="1"/>
    <col min="11" max="258" width="11.42578125" style="9"/>
    <col min="259" max="266" width="12.28515625" style="9" customWidth="1"/>
    <col min="267" max="514" width="11.42578125" style="9"/>
    <col min="515" max="522" width="12.28515625" style="9" customWidth="1"/>
    <col min="523" max="770" width="11.42578125" style="9"/>
    <col min="771" max="778" width="12.28515625" style="9" customWidth="1"/>
    <col min="779" max="1026" width="11.42578125" style="9"/>
    <col min="1027" max="1034" width="12.28515625" style="9" customWidth="1"/>
    <col min="1035" max="1282" width="11.42578125" style="9"/>
    <col min="1283" max="1290" width="12.28515625" style="9" customWidth="1"/>
    <col min="1291" max="1538" width="11.42578125" style="9"/>
    <col min="1539" max="1546" width="12.28515625" style="9" customWidth="1"/>
    <col min="1547" max="1794" width="11.42578125" style="9"/>
    <col min="1795" max="1802" width="12.28515625" style="9" customWidth="1"/>
    <col min="1803" max="2050" width="11.42578125" style="9"/>
    <col min="2051" max="2058" width="12.28515625" style="9" customWidth="1"/>
    <col min="2059" max="2306" width="11.42578125" style="9"/>
    <col min="2307" max="2314" width="12.28515625" style="9" customWidth="1"/>
    <col min="2315" max="2562" width="11.42578125" style="9"/>
    <col min="2563" max="2570" width="12.28515625" style="9" customWidth="1"/>
    <col min="2571" max="2818" width="11.42578125" style="9"/>
    <col min="2819" max="2826" width="12.28515625" style="9" customWidth="1"/>
    <col min="2827" max="3074" width="11.42578125" style="9"/>
    <col min="3075" max="3082" width="12.28515625" style="9" customWidth="1"/>
    <col min="3083" max="3330" width="11.42578125" style="9"/>
    <col min="3331" max="3338" width="12.28515625" style="9" customWidth="1"/>
    <col min="3339" max="3586" width="11.42578125" style="9"/>
    <col min="3587" max="3594" width="12.28515625" style="9" customWidth="1"/>
    <col min="3595" max="3842" width="11.42578125" style="9"/>
    <col min="3843" max="3850" width="12.28515625" style="9" customWidth="1"/>
    <col min="3851" max="4098" width="11.42578125" style="9"/>
    <col min="4099" max="4106" width="12.28515625" style="9" customWidth="1"/>
    <col min="4107" max="4354" width="11.42578125" style="9"/>
    <col min="4355" max="4362" width="12.28515625" style="9" customWidth="1"/>
    <col min="4363" max="4610" width="11.42578125" style="9"/>
    <col min="4611" max="4618" width="12.28515625" style="9" customWidth="1"/>
    <col min="4619" max="4866" width="11.42578125" style="9"/>
    <col min="4867" max="4874" width="12.28515625" style="9" customWidth="1"/>
    <col min="4875" max="5122" width="11.42578125" style="9"/>
    <col min="5123" max="5130" width="12.28515625" style="9" customWidth="1"/>
    <col min="5131" max="5378" width="11.42578125" style="9"/>
    <col min="5379" max="5386" width="12.28515625" style="9" customWidth="1"/>
    <col min="5387" max="5634" width="11.42578125" style="9"/>
    <col min="5635" max="5642" width="12.28515625" style="9" customWidth="1"/>
    <col min="5643" max="5890" width="11.42578125" style="9"/>
    <col min="5891" max="5898" width="12.28515625" style="9" customWidth="1"/>
    <col min="5899" max="6146" width="11.42578125" style="9"/>
    <col min="6147" max="6154" width="12.28515625" style="9" customWidth="1"/>
    <col min="6155" max="6402" width="11.42578125" style="9"/>
    <col min="6403" max="6410" width="12.28515625" style="9" customWidth="1"/>
    <col min="6411" max="6658" width="11.42578125" style="9"/>
    <col min="6659" max="6666" width="12.28515625" style="9" customWidth="1"/>
    <col min="6667" max="6914" width="11.42578125" style="9"/>
    <col min="6915" max="6922" width="12.28515625" style="9" customWidth="1"/>
    <col min="6923" max="7170" width="11.42578125" style="9"/>
    <col min="7171" max="7178" width="12.28515625" style="9" customWidth="1"/>
    <col min="7179" max="7426" width="11.42578125" style="9"/>
    <col min="7427" max="7434" width="12.28515625" style="9" customWidth="1"/>
    <col min="7435" max="7682" width="11.42578125" style="9"/>
    <col min="7683" max="7690" width="12.28515625" style="9" customWidth="1"/>
    <col min="7691" max="7938" width="11.42578125" style="9"/>
    <col min="7939" max="7946" width="12.28515625" style="9" customWidth="1"/>
    <col min="7947" max="8194" width="11.42578125" style="9"/>
    <col min="8195" max="8202" width="12.28515625" style="9" customWidth="1"/>
    <col min="8203" max="8450" width="11.42578125" style="9"/>
    <col min="8451" max="8458" width="12.28515625" style="9" customWidth="1"/>
    <col min="8459" max="8706" width="11.42578125" style="9"/>
    <col min="8707" max="8714" width="12.28515625" style="9" customWidth="1"/>
    <col min="8715" max="8962" width="11.42578125" style="9"/>
    <col min="8963" max="8970" width="12.28515625" style="9" customWidth="1"/>
    <col min="8971" max="9218" width="11.42578125" style="9"/>
    <col min="9219" max="9226" width="12.28515625" style="9" customWidth="1"/>
    <col min="9227" max="9474" width="11.42578125" style="9"/>
    <col min="9475" max="9482" width="12.28515625" style="9" customWidth="1"/>
    <col min="9483" max="9730" width="11.42578125" style="9"/>
    <col min="9731" max="9738" width="12.28515625" style="9" customWidth="1"/>
    <col min="9739" max="9986" width="11.42578125" style="9"/>
    <col min="9987" max="9994" width="12.28515625" style="9" customWidth="1"/>
    <col min="9995" max="10242" width="11.42578125" style="9"/>
    <col min="10243" max="10250" width="12.28515625" style="9" customWidth="1"/>
    <col min="10251" max="10498" width="11.42578125" style="9"/>
    <col min="10499" max="10506" width="12.28515625" style="9" customWidth="1"/>
    <col min="10507" max="10754" width="11.42578125" style="9"/>
    <col min="10755" max="10762" width="12.28515625" style="9" customWidth="1"/>
    <col min="10763" max="11010" width="11.42578125" style="9"/>
    <col min="11011" max="11018" width="12.28515625" style="9" customWidth="1"/>
    <col min="11019" max="11266" width="11.42578125" style="9"/>
    <col min="11267" max="11274" width="12.28515625" style="9" customWidth="1"/>
    <col min="11275" max="11522" width="11.42578125" style="9"/>
    <col min="11523" max="11530" width="12.28515625" style="9" customWidth="1"/>
    <col min="11531" max="11778" width="11.42578125" style="9"/>
    <col min="11779" max="11786" width="12.28515625" style="9" customWidth="1"/>
    <col min="11787" max="12034" width="11.42578125" style="9"/>
    <col min="12035" max="12042" width="12.28515625" style="9" customWidth="1"/>
    <col min="12043" max="12290" width="11.42578125" style="9"/>
    <col min="12291" max="12298" width="12.28515625" style="9" customWidth="1"/>
    <col min="12299" max="12546" width="11.42578125" style="9"/>
    <col min="12547" max="12554" width="12.28515625" style="9" customWidth="1"/>
    <col min="12555" max="12802" width="11.42578125" style="9"/>
    <col min="12803" max="12810" width="12.28515625" style="9" customWidth="1"/>
    <col min="12811" max="13058" width="11.42578125" style="9"/>
    <col min="13059" max="13066" width="12.28515625" style="9" customWidth="1"/>
    <col min="13067" max="13314" width="11.42578125" style="9"/>
    <col min="13315" max="13322" width="12.28515625" style="9" customWidth="1"/>
    <col min="13323" max="13570" width="11.42578125" style="9"/>
    <col min="13571" max="13578" width="12.28515625" style="9" customWidth="1"/>
    <col min="13579" max="13826" width="11.42578125" style="9"/>
    <col min="13827" max="13834" width="12.28515625" style="9" customWidth="1"/>
    <col min="13835" max="14082" width="11.42578125" style="9"/>
    <col min="14083" max="14090" width="12.28515625" style="9" customWidth="1"/>
    <col min="14091" max="14338" width="11.42578125" style="9"/>
    <col min="14339" max="14346" width="12.28515625" style="9" customWidth="1"/>
    <col min="14347" max="14594" width="11.42578125" style="9"/>
    <col min="14595" max="14602" width="12.28515625" style="9" customWidth="1"/>
    <col min="14603" max="14850" width="11.42578125" style="9"/>
    <col min="14851" max="14858" width="12.28515625" style="9" customWidth="1"/>
    <col min="14859" max="15106" width="11.42578125" style="9"/>
    <col min="15107" max="15114" width="12.28515625" style="9" customWidth="1"/>
    <col min="15115" max="15362" width="11.42578125" style="9"/>
    <col min="15363" max="15370" width="12.28515625" style="9" customWidth="1"/>
    <col min="15371" max="15618" width="11.42578125" style="9"/>
    <col min="15619" max="15626" width="12.28515625" style="9" customWidth="1"/>
    <col min="15627" max="15874" width="11.42578125" style="9"/>
    <col min="15875" max="15882" width="12.28515625" style="9" customWidth="1"/>
    <col min="15883" max="16130" width="11.42578125" style="9"/>
    <col min="16131" max="16138" width="12.28515625" style="9" customWidth="1"/>
    <col min="16139" max="16384" width="11.42578125" style="9"/>
  </cols>
  <sheetData>
    <row r="1" spans="1:256" ht="15" customHeight="1" x14ac:dyDescent="0.25">
      <c r="A1" s="224"/>
      <c r="B1" s="225"/>
      <c r="C1" s="230" t="s">
        <v>102</v>
      </c>
      <c r="D1" s="231"/>
      <c r="E1" s="231"/>
      <c r="F1" s="231"/>
      <c r="G1" s="231"/>
      <c r="H1" s="231"/>
      <c r="I1" s="231"/>
      <c r="J1" s="232"/>
    </row>
    <row r="2" spans="1:256" s="7" customFormat="1" ht="15" customHeight="1" x14ac:dyDescent="0.25">
      <c r="A2" s="226"/>
      <c r="B2" s="227"/>
      <c r="C2" s="233" t="s">
        <v>126</v>
      </c>
      <c r="D2" s="234"/>
      <c r="E2" s="234"/>
      <c r="F2" s="234"/>
      <c r="G2" s="234"/>
      <c r="H2" s="234"/>
      <c r="I2" s="234"/>
      <c r="J2" s="235"/>
      <c r="K2" s="5"/>
      <c r="L2" s="5"/>
      <c r="M2" s="5"/>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row>
    <row r="3" spans="1:256" s="7" customFormat="1" ht="15" customHeight="1" x14ac:dyDescent="0.25">
      <c r="A3" s="226"/>
      <c r="B3" s="227"/>
      <c r="C3" s="236" t="s">
        <v>127</v>
      </c>
      <c r="D3" s="237"/>
      <c r="E3" s="237"/>
      <c r="F3" s="237"/>
      <c r="G3" s="237"/>
      <c r="H3" s="237"/>
      <c r="I3" s="237"/>
      <c r="J3" s="238"/>
      <c r="K3" s="5"/>
      <c r="L3" s="5"/>
      <c r="M3" s="239" t="s">
        <v>105</v>
      </c>
      <c r="N3" s="240"/>
      <c r="O3" s="240"/>
      <c r="P3" s="240"/>
      <c r="Q3" s="240"/>
      <c r="R3" s="240"/>
      <c r="S3" s="241"/>
      <c r="T3" s="5"/>
      <c r="U3" s="5"/>
      <c r="V3" s="5"/>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row>
    <row r="4" spans="1:256" s="7" customFormat="1" ht="15" customHeight="1" x14ac:dyDescent="0.25">
      <c r="A4" s="226"/>
      <c r="B4" s="227"/>
      <c r="C4" s="242" t="s">
        <v>131</v>
      </c>
      <c r="D4" s="243"/>
      <c r="E4" s="243"/>
      <c r="F4" s="243"/>
      <c r="G4" s="244"/>
      <c r="H4" s="245" t="s">
        <v>121</v>
      </c>
      <c r="I4" s="245"/>
      <c r="J4" s="245"/>
      <c r="K4" s="5"/>
      <c r="L4" s="5"/>
      <c r="M4" s="5"/>
      <c r="N4" s="5"/>
      <c r="O4" s="5"/>
      <c r="P4" s="5"/>
      <c r="Q4" s="5"/>
      <c r="R4" s="5"/>
      <c r="S4" s="5"/>
      <c r="T4" s="5"/>
      <c r="U4" s="5"/>
      <c r="V4" s="5"/>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s="7" customFormat="1" ht="15" customHeight="1" x14ac:dyDescent="0.25">
      <c r="A5" s="228"/>
      <c r="B5" s="229"/>
      <c r="C5" s="242" t="s">
        <v>122</v>
      </c>
      <c r="D5" s="243"/>
      <c r="E5" s="243"/>
      <c r="F5" s="243"/>
      <c r="G5" s="243"/>
      <c r="H5" s="243"/>
      <c r="I5" s="243"/>
      <c r="J5" s="244"/>
      <c r="K5" s="5"/>
      <c r="L5" s="5"/>
      <c r="M5" s="5"/>
      <c r="N5" s="5"/>
      <c r="O5" s="5"/>
      <c r="P5" s="5"/>
      <c r="Q5" s="5"/>
      <c r="R5" s="5"/>
      <c r="S5" s="5"/>
      <c r="T5" s="5"/>
      <c r="U5" s="5"/>
      <c r="V5" s="5"/>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s="7" customFormat="1" ht="15" customHeight="1" x14ac:dyDescent="0.2">
      <c r="A6" s="95" t="s">
        <v>107</v>
      </c>
      <c r="B6" s="96"/>
      <c r="C6" s="97"/>
      <c r="D6" s="98" t="s">
        <v>137</v>
      </c>
      <c r="E6" s="99"/>
      <c r="F6" s="98"/>
      <c r="G6" s="99"/>
      <c r="H6" s="398" t="s">
        <v>109</v>
      </c>
      <c r="I6" s="398"/>
      <c r="J6" s="100"/>
      <c r="K6" s="5"/>
      <c r="L6" s="5"/>
      <c r="M6" s="5"/>
      <c r="N6" s="5"/>
      <c r="O6" s="5"/>
      <c r="P6" s="5"/>
      <c r="Q6" s="5"/>
      <c r="R6" s="5"/>
      <c r="S6" s="5"/>
      <c r="T6" s="5"/>
      <c r="U6" s="5"/>
      <c r="V6" s="5"/>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pans="1:256" s="7" customFormat="1" ht="15" customHeight="1" x14ac:dyDescent="0.2">
      <c r="A7" s="101" t="s">
        <v>108</v>
      </c>
      <c r="B7" s="102"/>
      <c r="C7" s="103"/>
      <c r="D7" s="98" t="s">
        <v>110</v>
      </c>
      <c r="E7" s="104"/>
      <c r="F7" s="98"/>
      <c r="G7" s="104"/>
      <c r="H7" s="399" t="s">
        <v>111</v>
      </c>
      <c r="I7" s="399"/>
      <c r="J7" s="105"/>
      <c r="K7" s="5"/>
      <c r="L7" s="5"/>
      <c r="M7" s="5"/>
      <c r="N7" s="5"/>
      <c r="O7" s="5"/>
      <c r="P7" s="5"/>
      <c r="Q7" s="5"/>
      <c r="R7" s="5"/>
      <c r="S7" s="5"/>
      <c r="T7" s="5"/>
      <c r="U7" s="5"/>
      <c r="V7" s="5"/>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row>
    <row r="8" spans="1:256" s="7" customFormat="1" ht="15" customHeight="1" x14ac:dyDescent="0.2">
      <c r="A8" s="101" t="s">
        <v>135</v>
      </c>
      <c r="B8" s="102"/>
      <c r="C8" s="103"/>
      <c r="D8" s="106" t="s">
        <v>136</v>
      </c>
      <c r="E8" s="104"/>
      <c r="F8" s="106"/>
      <c r="G8" s="104"/>
      <c r="H8" s="399" t="s">
        <v>112</v>
      </c>
      <c r="I8" s="399"/>
      <c r="J8" s="105"/>
      <c r="K8" s="5"/>
      <c r="L8" s="5"/>
      <c r="M8" s="5"/>
      <c r="N8" s="5"/>
      <c r="O8" s="5"/>
      <c r="P8" s="5"/>
      <c r="Q8" s="5"/>
      <c r="R8" s="5"/>
      <c r="S8" s="5"/>
      <c r="T8" s="5"/>
      <c r="U8" s="5"/>
      <c r="V8" s="5"/>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row>
    <row r="9" spans="1:256" s="7" customFormat="1" ht="15" customHeight="1" x14ac:dyDescent="0.2">
      <c r="A9" s="107" t="s">
        <v>134</v>
      </c>
      <c r="B9" s="391"/>
      <c r="C9" s="391"/>
      <c r="D9" s="391"/>
      <c r="E9" s="391"/>
      <c r="F9" s="391"/>
      <c r="G9" s="391"/>
      <c r="H9" s="400" t="s">
        <v>113</v>
      </c>
      <c r="I9" s="400"/>
      <c r="J9" s="108"/>
      <c r="K9" s="5"/>
      <c r="L9" s="5"/>
      <c r="M9" s="5"/>
      <c r="N9" s="5"/>
      <c r="O9" s="5"/>
      <c r="P9" s="5"/>
      <c r="Q9" s="5"/>
      <c r="R9" s="5"/>
      <c r="S9" s="5"/>
      <c r="T9" s="5"/>
      <c r="U9" s="5"/>
      <c r="V9" s="5"/>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row>
    <row r="10" spans="1:256" ht="36.75" customHeight="1" x14ac:dyDescent="0.25">
      <c r="A10" s="249" t="s">
        <v>11</v>
      </c>
      <c r="B10" s="250"/>
      <c r="C10" s="253" t="s">
        <v>12</v>
      </c>
      <c r="D10" s="253" t="s">
        <v>114</v>
      </c>
      <c r="E10" s="405" t="s">
        <v>128</v>
      </c>
      <c r="F10" s="406"/>
      <c r="G10" s="406"/>
      <c r="H10" s="407"/>
      <c r="I10" s="253" t="s">
        <v>13</v>
      </c>
      <c r="J10" s="253" t="s">
        <v>123</v>
      </c>
    </row>
    <row r="11" spans="1:256" x14ac:dyDescent="0.25">
      <c r="A11" s="401"/>
      <c r="B11" s="402"/>
      <c r="C11" s="253"/>
      <c r="D11" s="253"/>
      <c r="E11" s="396" t="s">
        <v>129</v>
      </c>
      <c r="F11" s="397"/>
      <c r="G11" s="396" t="s">
        <v>130</v>
      </c>
      <c r="H11" s="397"/>
      <c r="I11" s="253"/>
      <c r="J11" s="253"/>
      <c r="L11" s="10"/>
    </row>
    <row r="12" spans="1:256" x14ac:dyDescent="0.25">
      <c r="A12" s="251"/>
      <c r="B12" s="252"/>
      <c r="C12" s="253"/>
      <c r="D12" s="253"/>
      <c r="E12" s="165" t="s">
        <v>14</v>
      </c>
      <c r="F12" s="166" t="s">
        <v>15</v>
      </c>
      <c r="G12" s="165" t="s">
        <v>14</v>
      </c>
      <c r="H12" s="166" t="s">
        <v>15</v>
      </c>
      <c r="I12" s="253"/>
      <c r="J12" s="253"/>
      <c r="L12" s="10"/>
    </row>
    <row r="13" spans="1:256" ht="34.5" customHeight="1" x14ac:dyDescent="0.25">
      <c r="A13" s="355" t="str">
        <f>+IF($B$9="","",K13)</f>
        <v/>
      </c>
      <c r="B13" s="356"/>
      <c r="C13" s="110" t="str">
        <f t="shared" ref="C13:H13" si="0">+IF($B$9="","",M13)</f>
        <v/>
      </c>
      <c r="D13" s="110" t="str">
        <f t="shared" si="0"/>
        <v/>
      </c>
      <c r="E13" s="170" t="str">
        <f t="shared" si="0"/>
        <v/>
      </c>
      <c r="F13" s="171" t="str">
        <f t="shared" si="0"/>
        <v/>
      </c>
      <c r="G13" s="170" t="str">
        <f t="shared" si="0"/>
        <v/>
      </c>
      <c r="H13" s="171" t="str">
        <f t="shared" si="0"/>
        <v/>
      </c>
      <c r="I13" s="167"/>
      <c r="J13" s="129"/>
      <c r="K13" s="355" t="s">
        <v>141</v>
      </c>
      <c r="L13" s="356"/>
      <c r="M13" s="110" t="s">
        <v>142</v>
      </c>
      <c r="N13" s="110" t="s">
        <v>143</v>
      </c>
      <c r="O13" s="111" t="s">
        <v>139</v>
      </c>
      <c r="P13" s="133">
        <v>90</v>
      </c>
      <c r="Q13" s="111" t="s">
        <v>139</v>
      </c>
      <c r="R13" s="133">
        <v>90</v>
      </c>
    </row>
    <row r="14" spans="1:256" ht="34.5" customHeight="1" x14ac:dyDescent="0.25">
      <c r="A14" s="355" t="str">
        <f t="shared" ref="A14:A17" si="1">+IF($B$9="","",K14)</f>
        <v/>
      </c>
      <c r="B14" s="356"/>
      <c r="C14" s="110" t="str">
        <f t="shared" ref="C14:C17" si="2">+IF($B$9="","",M14)</f>
        <v/>
      </c>
      <c r="D14" s="110" t="str">
        <f t="shared" ref="D14:D17" si="3">+IF($B$9="","",N14)</f>
        <v/>
      </c>
      <c r="E14" s="115" t="str">
        <f t="shared" ref="E14:F17" si="4">+IF($B$9="","",O14)</f>
        <v/>
      </c>
      <c r="F14" s="116" t="str">
        <f>+IF($B$9="","",P14)</f>
        <v/>
      </c>
      <c r="G14" s="170" t="str">
        <f>+IF($B$9="","",Q14)</f>
        <v/>
      </c>
      <c r="H14" s="171" t="str">
        <f t="shared" ref="H14:H17" si="5">+IF($B$9="","",R14)</f>
        <v/>
      </c>
      <c r="I14" s="168"/>
      <c r="J14" s="129"/>
      <c r="K14" s="355" t="s">
        <v>144</v>
      </c>
      <c r="L14" s="356"/>
      <c r="M14" s="110" t="s">
        <v>145</v>
      </c>
      <c r="N14" s="110" t="s">
        <v>146</v>
      </c>
      <c r="O14" s="110">
        <v>80</v>
      </c>
      <c r="P14" s="111" t="s">
        <v>139</v>
      </c>
      <c r="Q14" s="110">
        <v>80</v>
      </c>
      <c r="R14" s="111" t="s">
        <v>139</v>
      </c>
    </row>
    <row r="15" spans="1:256" ht="34.5" customHeight="1" x14ac:dyDescent="0.25">
      <c r="A15" s="355" t="str">
        <f t="shared" si="1"/>
        <v/>
      </c>
      <c r="B15" s="356"/>
      <c r="C15" s="110" t="str">
        <f t="shared" si="2"/>
        <v/>
      </c>
      <c r="D15" s="110" t="str">
        <f t="shared" si="3"/>
        <v/>
      </c>
      <c r="E15" s="392" t="str">
        <f t="shared" si="4"/>
        <v/>
      </c>
      <c r="F15" s="393"/>
      <c r="G15" s="355" t="str">
        <f t="shared" ref="G15:G17" si="6">+IF($B$9="","",Q15)</f>
        <v/>
      </c>
      <c r="H15" s="356"/>
      <c r="I15" s="168"/>
      <c r="J15" s="129"/>
      <c r="K15" s="355" t="s">
        <v>147</v>
      </c>
      <c r="L15" s="356"/>
      <c r="M15" s="110" t="s">
        <v>148</v>
      </c>
      <c r="N15" s="110" t="s">
        <v>149</v>
      </c>
      <c r="O15" s="394" t="s">
        <v>26</v>
      </c>
      <c r="P15" s="395"/>
      <c r="Q15" s="394" t="s">
        <v>26</v>
      </c>
      <c r="R15" s="395"/>
    </row>
    <row r="16" spans="1:256" ht="34.5" customHeight="1" x14ac:dyDescent="0.25">
      <c r="A16" s="355" t="str">
        <f t="shared" si="1"/>
        <v/>
      </c>
      <c r="B16" s="356"/>
      <c r="C16" s="110" t="str">
        <f t="shared" si="2"/>
        <v/>
      </c>
      <c r="D16" s="110" t="str">
        <f t="shared" si="3"/>
        <v/>
      </c>
      <c r="E16" s="115" t="str">
        <f t="shared" si="4"/>
        <v/>
      </c>
      <c r="F16" s="116" t="str">
        <f t="shared" si="4"/>
        <v/>
      </c>
      <c r="G16" s="170" t="str">
        <f t="shared" si="6"/>
        <v/>
      </c>
      <c r="H16" s="171" t="str">
        <f t="shared" si="5"/>
        <v/>
      </c>
      <c r="I16" s="168"/>
      <c r="J16" s="129"/>
      <c r="K16" s="355" t="s">
        <v>150</v>
      </c>
      <c r="L16" s="356"/>
      <c r="M16" s="110" t="s">
        <v>151</v>
      </c>
      <c r="N16" s="110" t="s">
        <v>152</v>
      </c>
      <c r="O16" s="110">
        <v>230</v>
      </c>
      <c r="P16" s="111" t="s">
        <v>139</v>
      </c>
      <c r="Q16" s="110">
        <v>230</v>
      </c>
      <c r="R16" s="111" t="s">
        <v>139</v>
      </c>
    </row>
    <row r="17" spans="1:18" ht="34.5" customHeight="1" x14ac:dyDescent="0.25">
      <c r="A17" s="355" t="str">
        <f t="shared" si="1"/>
        <v/>
      </c>
      <c r="B17" s="356"/>
      <c r="C17" s="110" t="str">
        <f t="shared" si="2"/>
        <v/>
      </c>
      <c r="D17" s="110" t="str">
        <f t="shared" si="3"/>
        <v/>
      </c>
      <c r="E17" s="115" t="str">
        <f t="shared" si="4"/>
        <v/>
      </c>
      <c r="F17" s="117" t="str">
        <f t="shared" si="4"/>
        <v/>
      </c>
      <c r="G17" s="170" t="str">
        <f t="shared" si="6"/>
        <v/>
      </c>
      <c r="H17" s="171" t="str">
        <f t="shared" si="5"/>
        <v/>
      </c>
      <c r="I17" s="168"/>
      <c r="J17" s="129"/>
      <c r="K17" s="355" t="s">
        <v>153</v>
      </c>
      <c r="L17" s="356"/>
      <c r="M17" s="110"/>
      <c r="N17" s="110" t="s">
        <v>152</v>
      </c>
      <c r="O17" s="111" t="s">
        <v>139</v>
      </c>
      <c r="P17" s="111" t="s">
        <v>139</v>
      </c>
      <c r="Q17" s="111" t="s">
        <v>139</v>
      </c>
      <c r="R17" s="111" t="s">
        <v>139</v>
      </c>
    </row>
    <row r="18" spans="1:18" ht="34.5" customHeight="1" x14ac:dyDescent="0.25">
      <c r="A18" s="355"/>
      <c r="B18" s="356"/>
      <c r="C18" s="110"/>
      <c r="D18" s="110"/>
      <c r="E18" s="115"/>
      <c r="F18" s="119"/>
      <c r="G18" s="115"/>
      <c r="H18" s="117"/>
      <c r="I18" s="168"/>
      <c r="J18" s="129"/>
      <c r="K18" s="10"/>
    </row>
    <row r="19" spans="1:18" ht="34.5" customHeight="1" x14ac:dyDescent="0.25">
      <c r="A19" s="355"/>
      <c r="B19" s="356"/>
      <c r="C19" s="110"/>
      <c r="D19" s="110"/>
      <c r="E19" s="115"/>
      <c r="F19" s="119"/>
      <c r="G19" s="115"/>
      <c r="H19" s="117"/>
      <c r="I19" s="168"/>
      <c r="J19" s="129"/>
    </row>
    <row r="20" spans="1:18" ht="34.5" customHeight="1" x14ac:dyDescent="0.25">
      <c r="A20" s="355"/>
      <c r="B20" s="356"/>
      <c r="C20" s="110"/>
      <c r="D20" s="110"/>
      <c r="E20" s="115"/>
      <c r="F20" s="119"/>
      <c r="G20" s="115"/>
      <c r="H20" s="117"/>
      <c r="I20" s="168"/>
      <c r="J20" s="129"/>
      <c r="K20" s="10"/>
    </row>
    <row r="21" spans="1:18" ht="34.5" customHeight="1" x14ac:dyDescent="0.25">
      <c r="A21" s="355"/>
      <c r="B21" s="356"/>
      <c r="C21" s="110"/>
      <c r="D21" s="110"/>
      <c r="E21" s="115"/>
      <c r="F21" s="119"/>
      <c r="G21" s="115"/>
      <c r="H21" s="117"/>
      <c r="I21" s="168"/>
      <c r="J21" s="129"/>
    </row>
    <row r="22" spans="1:18" ht="34.5" customHeight="1" x14ac:dyDescent="0.25">
      <c r="A22" s="355"/>
      <c r="B22" s="356"/>
      <c r="C22" s="110"/>
      <c r="D22" s="110"/>
      <c r="E22" s="115"/>
      <c r="F22" s="120"/>
      <c r="G22" s="115"/>
      <c r="H22" s="118"/>
      <c r="I22" s="169"/>
      <c r="J22" s="129"/>
    </row>
    <row r="23" spans="1:18" x14ac:dyDescent="0.25">
      <c r="A23" s="259" t="s">
        <v>115</v>
      </c>
      <c r="B23" s="260"/>
      <c r="C23" s="225"/>
      <c r="D23" s="225"/>
      <c r="E23" s="225"/>
      <c r="F23" s="225"/>
      <c r="G23" s="225"/>
      <c r="H23" s="225"/>
      <c r="I23" s="225"/>
      <c r="J23" s="404"/>
    </row>
    <row r="24" spans="1:18" x14ac:dyDescent="0.25">
      <c r="A24" s="257"/>
      <c r="B24" s="410"/>
      <c r="C24" s="410"/>
      <c r="D24" s="410"/>
      <c r="E24" s="410"/>
      <c r="F24" s="410"/>
      <c r="G24" s="410"/>
      <c r="H24" s="410"/>
      <c r="I24" s="410"/>
      <c r="J24" s="258"/>
    </row>
    <row r="25" spans="1:18" x14ac:dyDescent="0.25">
      <c r="A25" s="408"/>
      <c r="B25" s="411"/>
      <c r="C25" s="411"/>
      <c r="D25" s="411"/>
      <c r="E25" s="411"/>
      <c r="F25" s="411"/>
      <c r="G25" s="411"/>
      <c r="H25" s="411"/>
      <c r="I25" s="411"/>
      <c r="J25" s="409"/>
    </row>
    <row r="26" spans="1:18" x14ac:dyDescent="0.25">
      <c r="A26" s="113"/>
      <c r="B26" s="114"/>
      <c r="C26" s="269" t="s">
        <v>18</v>
      </c>
      <c r="D26" s="270"/>
      <c r="E26" s="269" t="s">
        <v>116</v>
      </c>
      <c r="F26" s="403"/>
      <c r="G26" s="403"/>
      <c r="H26" s="270"/>
      <c r="I26" s="269" t="s">
        <v>117</v>
      </c>
      <c r="J26" s="270"/>
    </row>
    <row r="27" spans="1:18" ht="42.75" customHeight="1" x14ac:dyDescent="0.25">
      <c r="A27" s="279" t="s">
        <v>21</v>
      </c>
      <c r="B27" s="280"/>
      <c r="C27" s="226"/>
      <c r="D27" s="278"/>
      <c r="E27" s="257"/>
      <c r="F27" s="410"/>
      <c r="G27" s="410"/>
      <c r="H27" s="258"/>
      <c r="I27" s="257"/>
      <c r="J27" s="258"/>
    </row>
    <row r="28" spans="1:18" ht="15" customHeight="1" x14ac:dyDescent="0.25">
      <c r="A28" s="275" t="s">
        <v>118</v>
      </c>
      <c r="B28" s="276"/>
      <c r="C28" s="277" t="s">
        <v>124</v>
      </c>
      <c r="D28" s="278"/>
      <c r="E28" s="277" t="s">
        <v>124</v>
      </c>
      <c r="F28" s="412"/>
      <c r="G28" s="412"/>
      <c r="H28" s="413"/>
      <c r="I28" s="277" t="s">
        <v>124</v>
      </c>
      <c r="J28" s="278"/>
    </row>
    <row r="29" spans="1:18" ht="15" customHeight="1" thickBot="1" x14ac:dyDescent="0.3">
      <c r="A29" s="275" t="s">
        <v>23</v>
      </c>
      <c r="B29" s="276"/>
      <c r="C29" s="408"/>
      <c r="D29" s="409"/>
      <c r="E29" s="414"/>
      <c r="F29" s="415"/>
      <c r="G29" s="415"/>
      <c r="H29" s="416"/>
      <c r="I29" s="408"/>
      <c r="J29" s="409"/>
    </row>
    <row r="30" spans="1:18" ht="12" customHeight="1" thickTop="1" thickBot="1" x14ac:dyDescent="0.3">
      <c r="A30" s="272" t="s">
        <v>125</v>
      </c>
      <c r="B30" s="272"/>
      <c r="C30" s="272"/>
      <c r="D30" s="272"/>
      <c r="E30" s="272"/>
      <c r="F30" s="272"/>
      <c r="G30" s="272"/>
      <c r="H30" s="272"/>
      <c r="I30" s="272"/>
      <c r="J30" s="272"/>
    </row>
    <row r="31" spans="1:18" ht="21.75" customHeight="1" thickTop="1" x14ac:dyDescent="0.25">
      <c r="A31" s="372" t="s">
        <v>119</v>
      </c>
      <c r="B31" s="372"/>
      <c r="C31" s="372"/>
      <c r="D31" s="372"/>
      <c r="E31" s="372"/>
      <c r="F31" s="372"/>
      <c r="G31" s="372"/>
      <c r="H31" s="372"/>
      <c r="I31" s="372"/>
      <c r="J31" s="372"/>
    </row>
    <row r="32" spans="1:18" ht="27.95" customHeight="1" x14ac:dyDescent="0.25">
      <c r="A32" s="274" t="s">
        <v>120</v>
      </c>
      <c r="B32" s="274"/>
      <c r="C32" s="274"/>
      <c r="D32" s="274"/>
      <c r="E32" s="274"/>
      <c r="F32" s="274"/>
      <c r="G32" s="274"/>
      <c r="H32" s="274"/>
      <c r="I32" s="274"/>
      <c r="J32" s="274"/>
    </row>
  </sheetData>
  <sheetProtection algorithmName="SHA-512" hashValue="x3YND+dbtxAHhCpSsLfo75zgFnfwtvgEG1VY0K0tCUyXKpPFJQHMMMYZIirNBithT+u0Nrp0Tf2d/0TmcAeepg==" saltValue="laRBFV/9rxcmXFsXgCvFiQ==" spinCount="100000" sheet="1" objects="1" scenarios="1"/>
  <mergeCells count="62">
    <mergeCell ref="E27:H27"/>
    <mergeCell ref="E28:H28"/>
    <mergeCell ref="E29:H29"/>
    <mergeCell ref="A30:J30"/>
    <mergeCell ref="A31:J31"/>
    <mergeCell ref="A32:J32"/>
    <mergeCell ref="E10:H10"/>
    <mergeCell ref="E11:F11"/>
    <mergeCell ref="A28:B28"/>
    <mergeCell ref="C28:D28"/>
    <mergeCell ref="I28:J28"/>
    <mergeCell ref="A29:B29"/>
    <mergeCell ref="C29:D29"/>
    <mergeCell ref="I29:J29"/>
    <mergeCell ref="A24:J24"/>
    <mergeCell ref="A25:J25"/>
    <mergeCell ref="C26:D26"/>
    <mergeCell ref="I26:J26"/>
    <mergeCell ref="A27:B27"/>
    <mergeCell ref="C27:D27"/>
    <mergeCell ref="I27:J27"/>
    <mergeCell ref="E26:H26"/>
    <mergeCell ref="A20:B20"/>
    <mergeCell ref="A21:B21"/>
    <mergeCell ref="A22:B22"/>
    <mergeCell ref="A23:B23"/>
    <mergeCell ref="C23:J23"/>
    <mergeCell ref="A19:B19"/>
    <mergeCell ref="G11:H11"/>
    <mergeCell ref="H6:I6"/>
    <mergeCell ref="H7:I7"/>
    <mergeCell ref="H8:I8"/>
    <mergeCell ref="H9:I9"/>
    <mergeCell ref="A10:B12"/>
    <mergeCell ref="C10:C12"/>
    <mergeCell ref="D10:D12"/>
    <mergeCell ref="I10:I12"/>
    <mergeCell ref="A13:B13"/>
    <mergeCell ref="A14:B14"/>
    <mergeCell ref="A17:B17"/>
    <mergeCell ref="A18:B18"/>
    <mergeCell ref="O15:P15"/>
    <mergeCell ref="Q15:R15"/>
    <mergeCell ref="A1:B5"/>
    <mergeCell ref="C1:J1"/>
    <mergeCell ref="C2:J2"/>
    <mergeCell ref="C3:J3"/>
    <mergeCell ref="M3:S3"/>
    <mergeCell ref="C4:G4"/>
    <mergeCell ref="H4:J4"/>
    <mergeCell ref="C5:J5"/>
    <mergeCell ref="J10:J12"/>
    <mergeCell ref="K16:L16"/>
    <mergeCell ref="K17:L17"/>
    <mergeCell ref="B9:G9"/>
    <mergeCell ref="A15:B15"/>
    <mergeCell ref="A16:B16"/>
    <mergeCell ref="E15:F15"/>
    <mergeCell ref="G15:H15"/>
    <mergeCell ref="K13:L13"/>
    <mergeCell ref="K14:L14"/>
    <mergeCell ref="K15:L15"/>
  </mergeCells>
  <printOptions horizontalCentered="1"/>
  <pageMargins left="0.59055118110236227" right="0.19685039370078741" top="0" bottom="0" header="0.31496062992125984" footer="0.39370078740157483"/>
  <pageSetup orientation="portrait" r:id="rId1"/>
  <headerFooter>
    <oddFooter>&amp;L&amp;6Calle 26 No. 57-41 Torre 8 Pisos 7-8 CEMSA - CP: 1113111            
Pbx: 3779555  - Información: Línea 195     
www.umv.gov.co111311&amp;C&amp;6
PRO-FM-085
Página 1 de 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13</vt:i4>
      </vt:variant>
    </vt:vector>
  </HeadingPairs>
  <TitlesOfParts>
    <vt:vector size="20" baseType="lpstr">
      <vt:lpstr>ASFALTO SOLIDO </vt:lpstr>
      <vt:lpstr>CA 60-70</vt:lpstr>
      <vt:lpstr>CA 80-100</vt:lpstr>
      <vt:lpstr>CA GCR</vt:lpstr>
      <vt:lpstr>ASFALTO MODIFICADO </vt:lpstr>
      <vt:lpstr>firmas </vt:lpstr>
      <vt:lpstr>SELLO DE FISURAS</vt:lpstr>
      <vt:lpstr>aprobonombres</vt:lpstr>
      <vt:lpstr>'ASFALTO MODIFICADO '!Área_de_impresión</vt:lpstr>
      <vt:lpstr>'ASFALTO SOLIDO '!Área_de_impresión</vt:lpstr>
      <vt:lpstr>'CA 60-70'!Área_de_impresión</vt:lpstr>
      <vt:lpstr>'CA 80-100'!Área_de_impresión</vt:lpstr>
      <vt:lpstr>'CA GCR'!Área_de_impresión</vt:lpstr>
      <vt:lpstr>'SELLO DE FISURAS'!Área_de_impresión</vt:lpstr>
      <vt:lpstr>elaborocargo</vt:lpstr>
      <vt:lpstr>FIRMAS80100</vt:lpstr>
      <vt:lpstr>FIRMASGCR</vt:lpstr>
      <vt:lpstr>MIFOTO</vt:lpstr>
      <vt:lpstr>revisocargo</vt:lpstr>
      <vt:lpstr>Revisonombres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Karen Daniela Flórez Barón</cp:lastModifiedBy>
  <cp:lastPrinted>2021-08-24T18:11:45Z</cp:lastPrinted>
  <dcterms:created xsi:type="dcterms:W3CDTF">2015-09-30T17:12:26Z</dcterms:created>
  <dcterms:modified xsi:type="dcterms:W3CDTF">2022-10-18T15:16:59Z</dcterms:modified>
</cp:coreProperties>
</file>