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0. Aprobaciones 2022-10- (2)\Formatos\"/>
    </mc:Choice>
  </mc:AlternateContent>
  <bookViews>
    <workbookView xWindow="0" yWindow="0" windowWidth="21600" windowHeight="9525"/>
  </bookViews>
  <sheets>
    <sheet name="RESUME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hidden="1">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hidden="1">#REF!</definedName>
    <definedName name="_Regression_Y" hidden="1">#REF!</definedName>
    <definedName name="_Sort" hidden="1">[2]OCTUBRE!#REF!</definedName>
    <definedName name="aprobofirmas">INDEX([4]firmas!$C$33:$C$35,MATCH('RESUMEN '!#REF!,[4]firmas!$A$33:$A$35,0))</definedName>
    <definedName name="aprobofirmas1">INDEX([5]firmas!$C$33:$C$35,MATCH('[5]RESUMEN '!$V$45:$X$45,[5]firmas!$A$33:$A$35,0))</definedName>
    <definedName name="aprobofirmas10">INDEX([4]firmas!$C$33:$C$35,MATCH([4]EQUIVALENTE!$J$29,[4]firmas!$A$33:$A$35,0))</definedName>
    <definedName name="aprobofirmas11">INDEX([4]firmas!$C$33:$C$35,MATCH([4]ANGULARIDAD!$AK$29,[4]firmas!$A$33:$A$35,0))</definedName>
    <definedName name="aprobofirmas12">INDEX([4]firmas!$C$33:$C$35,MATCH([4]PROCTOR!$I$42,[4]firmas!$A$33:$A$35,0))</definedName>
    <definedName name="aprobofirmas13">INDEX([4]firmas!$C$33:$C$35,MATCH('[4] CBR 1'!$AP$55:$AQ$55,[4]firmas!$A$33:$A$35,0))</definedName>
    <definedName name="aprobofirmas14">INDEX([4]firmas!$C$33:$C$35,MATCH('[4] CBR (2)'!$G$55:$H$55,[4]firmas!$A$33:$A$35,0))</definedName>
    <definedName name="aprobofirmas2">INDEX([4]firmas!$C$33:$C$35,MATCH('[4]Gradacion '!$Y$46:$AF$46,[4]firmas!$A$33:$A$35,0))</definedName>
    <definedName name="aprobofirmas3">INDEX([4]firmas!$C$33:$C$35,MATCH([4]Desgaste!$T$38,[4]firmas!$A$33:$A$35,0))</definedName>
    <definedName name="aprobofirmas4">INDEX([4]firmas!$C$33:$C$35,MATCH('[4]Microdeval '!$AC$44,[4]firmas!$A$33:$A$35,0))</definedName>
    <definedName name="aprobofirmas5">INDEX([4]firmas!$C$33:$C$35,MATCH('[4]10% De Finos'!$I$23:$K$23,[4]firmas!$A$33:$A$35,0))</definedName>
    <definedName name="aprobofirmas6">INDEX([4]firmas!$C$33:$C$35,MATCH([4]Solidez!$Y$47,[4]firmas!$A$33:$A$35,0))</definedName>
    <definedName name="aprobofirmas7">INDEX([4]firmas!$C$33:$C$35,MATCH([4]LIMITES!$H$47,[4]firmas!$A$33:$A$35,0))</definedName>
    <definedName name="aprobofirmas8">INDEX([5]firmas!$C$33:$C$35,MATCH([5]EQUIVALENTE!$J$29,[5]firmas!$A$33:$A$35,0))</definedName>
    <definedName name="aprobofirmas9">INDEX([4]firmas!$C$33:$C$35,MATCH('[4]TERRONES DE ARCILLA'!$I$27:$K$27,[4]firmas!$A$33:$A$35,0))</definedName>
    <definedName name="aprobofirmasMO">INDEX([4]firmas!$C$33:$C$35,MATCH([4]COLORIMETRIA!$J$31,[4]firmas!$A$33:$A$35,0))</definedName>
    <definedName name="aprobonombres">[4]firmas!$A$33:$A$35</definedName>
    <definedName name="_xlnm.Print_Area" localSheetId="0">'RESUMEN '!$A$1:$X$47</definedName>
    <definedName name="elaborocargo">[6]firmas!$B$11:$B$13</definedName>
    <definedName name="elaborofirmas1">INDEX([4]firmas!$C$2:$C$26,MATCH('RESUMEN '!#REF!,[4]firmas!$A$2:$A$26,0))</definedName>
    <definedName name="elaborofirmas10">INDEX([4]firmas!$C$2:$C$26,MATCH([4]EQUIVALENTE!$D$29,[4]firmas!$A$2:$A$26,0))</definedName>
    <definedName name="elaborofirmas11">INDEX([4]firmas!$C$2:$C$26,MATCH([4]ANGULARIDAD!$L$29,[4]firmas!$A$2:$A$26,0))</definedName>
    <definedName name="elaborofirmas12">INDEX([4]firmas!$C$2:$C$26,MATCH([4]PROCTOR!$C$42,[4]firmas!$A$2:$A$26,0))</definedName>
    <definedName name="elaborofirmas13">INDEX([4]firmas!$C$2:$C$26,MATCH('[4] CBR 1'!$AL$55:$AM$55,[4]firmas!$A$2:$A$26,0))</definedName>
    <definedName name="elaborofirmas14">INDEX([4]firmas!$C$2:$C$26,MATCH('[4] CBR (2)'!$C$55,[4]firmas!$A$2:$A$26,0))</definedName>
    <definedName name="elaborofirmas2">INDEX([4]firmas!$C$2:$C$26,MATCH('[4]Gradacion '!$I$46:$P$46,[4]firmas!$A$2:$A$26,0))</definedName>
    <definedName name="elaborofirmas3">INDEX([4]firmas!$C$2:$C$26,MATCH([4]Desgaste!$F$38,[4]firmas!$A$2:$A$26,0))</definedName>
    <definedName name="elaborofirmas4">INDEX([4]firmas!$C$2:$C$26,MATCH('[4]Microdeval '!$I$44,[4]firmas!$A$2:$A$26,0))</definedName>
    <definedName name="elaborofirmas5">INDEX([4]firmas!$C$2:$C$26,MATCH('[4]10% De Finos'!$D$23:$E$23,[4]firmas!$A$2:$A$26,0))</definedName>
    <definedName name="elaborofirmas6">INDEX([4]firmas!$C$2:$C$26,MATCH([4]Solidez!$H$47,[4]firmas!$A$2:$A$26,0))</definedName>
    <definedName name="elaborofirmas7">INDEX([4]firmas!$C$2:$C$26,MATCH([4]LIMITES!$C$47,[4]firmas!$A$2:$A$26,0))</definedName>
    <definedName name="elaborofirmas8">INDEX([5]firmas!$C$2:$C$26,MATCH([5]EQUIVALENTE!$D$29,[5]firmas!$A$2:$A$26,0))</definedName>
    <definedName name="elaborofirmas9">INDEX([4]firmas!$C$2:$C$26,MATCH('[4]TERRONES DE ARCILLA'!$C$27:$E$27,[4]firmas!$A$2:$A$26,0))</definedName>
    <definedName name="elaborofirmasMO">INDEX([4]firmas!$C$2:$C$26,MATCH([4]COLORIMETRIA!$D$31,[4]firmas!$A$2:$A$26,0))</definedName>
    <definedName name="Elaboronombres">[4]firmas!$A$2:$A$26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hidden="1">[2]OCTUBRE!#REF!</definedName>
    <definedName name="Ojo" hidden="1">#REF!</definedName>
    <definedName name="pendiente" hidden="1">#REF!</definedName>
    <definedName name="revisocargo">[6]firmas!$B$28:$B$30</definedName>
    <definedName name="revisofirmas1">INDEX([4]firmas!$C$28:$C$31,MATCH('RESUMEN '!#REF!,[4]firmas!$A$28:$A$31,0))</definedName>
    <definedName name="revisofirmas10">INDEX([4]firmas!$C$28:$C$31,MATCH([4]EQUIVALENTE!$G$29,[4]firmas!$A$28:$A$31,0))</definedName>
    <definedName name="revisofirmas11">INDEX([4]firmas!$C$28:$C$31,MATCH([4]ANGULARIDAD!$W$29:$X$43,[4]firmas!$A$28:$A$31,0))</definedName>
    <definedName name="revisofirmas12">INDEX([4]firmas!$C$28:$C$31,MATCH([4]PROCTOR!$F$42,[4]firmas!$A$28:$A$31,0))</definedName>
    <definedName name="revisofirmas13">INDEX([4]firmas!$C$28:$C$31,MATCH('[4] CBR 1'!$AN$55:$AO$55,[4]firmas!$A$28:$A$31,0))</definedName>
    <definedName name="revisofirmas14">INDEX([4]firmas!$C$28:$C$31,MATCH('[4] CBR (2)'!$E$55:$F$55,[4]firmas!$A$28:$A$31,0))</definedName>
    <definedName name="revisofirmas2">INDEX([4]firmas!$C$28:$C$31,MATCH('[4]Gradacion '!$Q$46:$X$46,[4]firmas!$A$28:$A$31,0))</definedName>
    <definedName name="revisofirmas3">INDEX([4]firmas!$C$28:$C$31,MATCH([4]Desgaste!$L$38,[4]firmas!$A$28:$A$31,0))</definedName>
    <definedName name="revisofirmas4">INDEX([4]firmas!$C$28:$C$31,MATCH('[4]Microdeval '!$R$44,[4]firmas!$A$28:$A$31,0))</definedName>
    <definedName name="revisofirmas5">INDEX([4]firmas!$C$28:$C$31,MATCH('[4]10% De Finos'!$F$23,[4]firmas!$A$28:$A$31,0))</definedName>
    <definedName name="revisofirmas6">INDEX([4]firmas!$C$28:$C$31,MATCH([4]Solidez!$Q$47,[4]firmas!$A$28:$A$31,0))</definedName>
    <definedName name="revisofirmas7">INDEX([4]firmas!$C$28:$C$31,MATCH([4]LIMITES!$F$47,[4]firmas!$A$28:$A$31,0))</definedName>
    <definedName name="revisofirmas8">INDEX([5]firmas!$C$28:$C$31,MATCH([5]EQUIVALENTE!$G$29,[5]firmas!$A$28:$A$31,0))</definedName>
    <definedName name="revisofirmas9">INDEX([4]firmas!$C$28:$C$31,MATCH('[4]TERRONES DE ARCILLA'!$F$27,[4]firmas!$A$28:$A$31,0))</definedName>
    <definedName name="revisofirmasMO">INDEX([4]firmas!$C$28:$C$31,MATCH([4]COLORIMETRIA!$G$31,[4]firmas!$A$28:$A$31,0))</definedName>
    <definedName name="revisonombres">[4]firmas!$A$28:$A$31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  <c r="X41" i="1" l="1"/>
  <c r="T41" i="1"/>
  <c r="X39" i="1"/>
  <c r="T39" i="1"/>
  <c r="T38" i="1"/>
  <c r="X36" i="1"/>
  <c r="T36" i="1"/>
  <c r="X33" i="1"/>
  <c r="X32" i="1"/>
  <c r="X31" i="1"/>
  <c r="X30" i="1"/>
  <c r="X29" i="1"/>
  <c r="T29" i="1"/>
  <c r="X28" i="1"/>
  <c r="T28" i="1"/>
  <c r="X27" i="1"/>
  <c r="X26" i="1"/>
  <c r="T26" i="1"/>
  <c r="X25" i="1"/>
  <c r="T25" i="1"/>
  <c r="X24" i="1"/>
  <c r="T24" i="1"/>
  <c r="X22" i="1"/>
  <c r="T22" i="1"/>
  <c r="X20" i="1"/>
  <c r="X19" i="1"/>
  <c r="X18" i="1"/>
  <c r="X17" i="1"/>
  <c r="T15" i="1"/>
  <c r="X14" i="1"/>
  <c r="X12" i="1"/>
  <c r="T12" i="1"/>
  <c r="X38" i="1"/>
</calcChain>
</file>

<file path=xl/sharedStrings.xml><?xml version="1.0" encoding="utf-8"?>
<sst xmlns="http://schemas.openxmlformats.org/spreadsheetml/2006/main" count="80" uniqueCount="68">
  <si>
    <t>Tipo de material</t>
  </si>
  <si>
    <t xml:space="preserve">ARENA NATURAL DE RIO </t>
  </si>
  <si>
    <t xml:space="preserve">SEMANAL </t>
  </si>
  <si>
    <t>MENSUAL</t>
  </si>
  <si>
    <t>CÓDIGO: GLAB-FM-045</t>
  </si>
  <si>
    <t>Código:</t>
  </si>
  <si>
    <t xml:space="preserve">REQUISITOS DE LOS AGREGADOS FINOS PARA PAVIMENTOS DE LOSAS DE CONCRETO HIDRÁULICO  </t>
  </si>
  <si>
    <t>ENSAYO</t>
  </si>
  <si>
    <t>NORMA
INV-E-2013</t>
  </si>
  <si>
    <t>RESULTADO DE ENSAYO</t>
  </si>
  <si>
    <t xml:space="preserve">REQUISITOS
Tabla 600.3 </t>
  </si>
  <si>
    <t>Humedad natural</t>
  </si>
  <si>
    <t>Reportar</t>
  </si>
  <si>
    <t>COMPOSICIÓN</t>
  </si>
  <si>
    <t>Granulometría</t>
  </si>
  <si>
    <t>VER GRAFICA</t>
  </si>
  <si>
    <t xml:space="preserve">Arena </t>
  </si>
  <si>
    <t>Modulo de finura % que pasa</t>
  </si>
  <si>
    <t>DUREZA</t>
  </si>
  <si>
    <t xml:space="preserve">Desgaste Los Ángeles, En seco, 500 Revoluciones </t>
  </si>
  <si>
    <t>% Máximo</t>
  </si>
  <si>
    <t xml:space="preserve">Micro Deval </t>
  </si>
  <si>
    <t xml:space="preserve">10% Finos  </t>
  </si>
  <si>
    <t xml:space="preserve">Valor en seco </t>
  </si>
  <si>
    <t>kN Mínimo</t>
  </si>
  <si>
    <t xml:space="preserve">Relación Húmedo/seco </t>
  </si>
  <si>
    <t>% Mínimo</t>
  </si>
  <si>
    <t>DURABILIDAD</t>
  </si>
  <si>
    <t>Pérdida de ensayo de solidez  en sulfato de magnesio</t>
  </si>
  <si>
    <t xml:space="preserve"> % Máximo</t>
  </si>
  <si>
    <t>LIMPIEZA</t>
  </si>
  <si>
    <t>Límite líquido</t>
  </si>
  <si>
    <t>No Plástico</t>
  </si>
  <si>
    <t>Índice de plasticidad</t>
  </si>
  <si>
    <t>Equivalente de arena</t>
  </si>
  <si>
    <t>Valor de Azul de metileno</t>
  </si>
  <si>
    <t xml:space="preserve"> % máximo</t>
  </si>
  <si>
    <t>Terrones de arcilla y partículas  deleznables</t>
  </si>
  <si>
    <t>% Maximo</t>
  </si>
  <si>
    <t>Material que pasa por el tamiz N° 200</t>
  </si>
  <si>
    <t>Partículas fracturadas mecánicamente</t>
  </si>
  <si>
    <t>1 Cara</t>
  </si>
  <si>
    <t>2 Caras</t>
  </si>
  <si>
    <t>Índice de  Aplanamiento</t>
  </si>
  <si>
    <t>% máximo</t>
  </si>
  <si>
    <t>Índice de  Alargamiento</t>
  </si>
  <si>
    <t>Angularidad del agregado fino</t>
  </si>
  <si>
    <t>CONTENIDO DE MATERIA ORGANICA</t>
  </si>
  <si>
    <t xml:space="preserve">Color mas oscuro permisible </t>
  </si>
  <si>
    <t xml:space="preserve">Igual a la muestra patrón </t>
  </si>
  <si>
    <t>ABSORCIÓN</t>
  </si>
  <si>
    <t xml:space="preserve">Peso específico y  absorción </t>
  </si>
  <si>
    <t>Gravedad específica</t>
  </si>
  <si>
    <t xml:space="preserve">Reportar </t>
  </si>
  <si>
    <t xml:space="preserve">Absorción </t>
  </si>
  <si>
    <t>%</t>
  </si>
  <si>
    <t>MASA UNITARIA</t>
  </si>
  <si>
    <t xml:space="preserve">Masa unitaria suelta </t>
  </si>
  <si>
    <t xml:space="preserve"> (referido al 100% Proctor)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</si>
  <si>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</si>
  <si>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 xml:space="preserve"> INFORMES DE ENSAYO 
CARACTERIZACIÓN DE AGREGADOS FINOS PARA PAVIMENTOS DE LOSAS DE CONCRETO HIDRÁULICO</t>
  </si>
  <si>
    <t>Observaciones:</t>
  </si>
  <si>
    <t>Pagina xx de xx</t>
  </si>
  <si>
    <t>Paginas</t>
  </si>
  <si>
    <t>Pagina</t>
  </si>
  <si>
    <t>de</t>
  </si>
  <si>
    <t>VERSIÓN: 5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</si>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</sst>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yyyy\-mm\-dd;@"/>
    <numFmt numFmtId="165" formatCode="0.0"/>
    <numFmt numFmtId="166" formatCode="&quot;$&quot;\ #,##0.00_);\(&quot;$&quot;\ #,##0.00\)"/>
    <numFmt numFmtId="167" formatCode="_([$€]* #,##0.00_);_([$€]* \(#,##0.00\);_([$€]* &quot;-&quot;??_);_(@_)"/>
    <numFmt numFmtId="168" formatCode="0.000"/>
    <numFmt numFmtId="169" formatCode="#,##0\ &quot;$&quot;;\-#,##0\ &quot;$&quot;"/>
    <numFmt numFmtId="170" formatCode="0.0000"/>
    <numFmt numFmtId="171" formatCode="_(* #,##0.00000_);_(* \(#,##0.00000\);_(* &quot;-&quot;??_);_(@_)"/>
    <numFmt numFmtId="172" formatCode="#,"/>
    <numFmt numFmtId="173" formatCode="_ [$€-2]\ * #,##0.00_ ;_ [$€-2]\ * \-#,##0.00_ ;_ [$€-2]\ * &quot;-&quot;??_ "/>
    <numFmt numFmtId="174" formatCode="_(&quot;€&quot;* #,##0.00_);_(&quot;€&quot;* \(#,##0.00\);_(&quot;€&quot;* &quot;-&quot;??_);_(@_)"/>
    <numFmt numFmtId="175" formatCode="#,##0\ &quot;$&quot;;[Red]\-#,##0\ &quot;$&quot;"/>
    <numFmt numFmtId="176" formatCode="_-* #,##0\ _P_t_s_-;\-* #,##0\ _P_t_s_-;_-* &quot;-&quot;??\ _P_t_s_-;_-@_-"/>
    <numFmt numFmtId="177" formatCode="_(* #,##0.000_);_(* \(#,##0.000\);_(* &quot;-&quot;??_);_(@_)"/>
    <numFmt numFmtId="178" formatCode="_ * #,##0.00_ ;_ * \-#,##0.00_ ;_ * &quot;-&quot;??_ ;_ @_ "/>
    <numFmt numFmtId="179" formatCode="_-* #,##0.0\ _P_t_s_-;\-* #,##0.0\ _P_t_s_-;_-* &quot;-&quot;??\ _P_t_s_-;_-@_-"/>
    <numFmt numFmtId="180" formatCode="_ * #,##0_ ;_ * \-#,##0_ ;_ * &quot;-&quot;_ ;_ @_ "/>
    <numFmt numFmtId="181" formatCode="&quot;$&quot;#,##0\ ;\(&quot;$&quot;#,##0\)"/>
    <numFmt numFmtId="182" formatCode="General_)"/>
    <numFmt numFmtId="183" formatCode="#,##0.00\ &quot;$&quot;;\-#,##0.00\ &quot;$&quot;"/>
  </numFmts>
  <fonts count="62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color theme="1" tint="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 tint="0.499984740745262"/>
      <name val="Arial"/>
      <family val="2"/>
    </font>
    <font>
      <b/>
      <sz val="9"/>
      <color theme="1"/>
      <name val="Arial"/>
      <family val="2"/>
    </font>
    <font>
      <sz val="9"/>
      <color theme="0" tint="-0.34998626667073579"/>
      <name val="Arial"/>
      <family val="2"/>
    </font>
    <font>
      <sz val="9"/>
      <color theme="1"/>
      <name val="Arial"/>
      <family val="2"/>
    </font>
    <font>
      <sz val="9"/>
      <color theme="0" tint="-0.499984740745262"/>
      <name val="Arial"/>
      <family val="2"/>
    </font>
    <font>
      <b/>
      <sz val="9"/>
      <color rgb="FFFFFFFF"/>
      <name val="Calibri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sz val="11"/>
      <color theme="1"/>
      <name val="Calibri"/>
      <family val="2"/>
      <scheme val="minor"/>
    </font>
    <font>
      <u/>
      <sz val="8.5"/>
      <color indexed="12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Arial Rounded MT Bold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16"/>
      <name val="Courier"/>
      <family val="3"/>
    </font>
    <font>
      <sz val="10"/>
      <color indexed="24"/>
      <name val="Modern"/>
      <family val="3"/>
      <charset val="255"/>
    </font>
    <font>
      <sz val="10"/>
      <name val="Helv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vertAlign val="subscript"/>
      <sz val="10"/>
      <name val="Tahoma"/>
      <family val="2"/>
    </font>
    <font>
      <i/>
      <sz val="11"/>
      <color indexed="23"/>
      <name val="Calibri"/>
      <family val="2"/>
    </font>
    <font>
      <i/>
      <sz val="1"/>
      <color indexed="16"/>
      <name val="Courier"/>
      <family val="3"/>
    </font>
    <font>
      <b/>
      <sz val="10"/>
      <color indexed="24"/>
      <name val="Modern"/>
      <family val="3"/>
      <charset val="255"/>
    </font>
    <font>
      <b/>
      <sz val="18"/>
      <color indexed="22"/>
      <name val="Arial"/>
      <family val="2"/>
    </font>
    <font>
      <b/>
      <sz val="15"/>
      <color indexed="56"/>
      <name val="Calibri"/>
      <family val="2"/>
    </font>
    <font>
      <sz val="8"/>
      <color indexed="24"/>
      <name val="Arial"/>
      <family val="2"/>
    </font>
    <font>
      <b/>
      <sz val="12"/>
      <color indexed="22"/>
      <name val="Arial"/>
      <family val="2"/>
    </font>
    <font>
      <b/>
      <sz val="13"/>
      <color indexed="56"/>
      <name val="Calibri"/>
      <family val="2"/>
    </font>
    <font>
      <b/>
      <sz val="1"/>
      <color indexed="16"/>
      <name val="Courier"/>
      <family val="3"/>
    </font>
    <font>
      <sz val="10"/>
      <color indexed="24"/>
      <name val="Arial"/>
      <family val="2"/>
    </font>
    <font>
      <sz val="11"/>
      <color indexed="60"/>
      <name val="Calibri"/>
      <family val="2"/>
    </font>
    <font>
      <sz val="8"/>
      <name val="Courier"/>
      <family val="3"/>
    </font>
    <font>
      <sz val="16"/>
      <name val="ALLWORK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i/>
      <sz val="8"/>
      <name val="Arial"/>
      <family val="2"/>
    </font>
    <font>
      <b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fgColor theme="0" tint="-0.24994659260841701"/>
        <bgColor indexed="65"/>
      </patternFill>
    </fill>
    <fill>
      <patternFill patternType="solid">
        <fgColor rgb="FF17365D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34998626667073579"/>
      </bottom>
      <diagonal/>
    </border>
    <border>
      <left/>
      <right/>
      <top style="thin">
        <color indexed="64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/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dashed">
        <color theme="1" tint="0.499984740745262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dashed">
        <color theme="0" tint="-0.249977111117893"/>
      </bottom>
      <diagonal/>
    </border>
    <border>
      <left/>
      <right/>
      <top style="thin">
        <color indexed="64"/>
      </top>
      <bottom style="dashed">
        <color theme="0" tint="-0.249977111117893"/>
      </bottom>
      <diagonal/>
    </border>
    <border>
      <left/>
      <right style="dotted">
        <color theme="0" tint="-0.34998626667073579"/>
      </right>
      <top style="thin">
        <color indexed="64"/>
      </top>
      <bottom style="dashed">
        <color theme="0" tint="-0.249977111117893"/>
      </bottom>
      <diagonal/>
    </border>
    <border>
      <left style="dotted">
        <color theme="0" tint="-0.34998626667073579"/>
      </left>
      <right/>
      <top style="thin">
        <color indexed="64"/>
      </top>
      <bottom/>
      <diagonal/>
    </border>
    <border>
      <left style="dotted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0" tint="-0.34998626667073579"/>
      </right>
      <top/>
      <bottom style="dotted">
        <color theme="1" tint="0.499984740745262"/>
      </bottom>
      <diagonal/>
    </border>
    <border>
      <left style="dotted">
        <color theme="0" tint="-0.34998626667073579"/>
      </left>
      <right style="thin">
        <color auto="1"/>
      </right>
      <top style="dashed">
        <color theme="0" tint="-0.249977111117893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thin">
        <color indexed="64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1" tint="0.499984740745262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thin">
        <color auto="1"/>
      </right>
      <top style="dotted">
        <color theme="0" tint="-0.34998626667073579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theme="1" tint="0.499984740745262"/>
      </bottom>
      <diagonal/>
    </border>
    <border>
      <left style="thin">
        <color theme="1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thin">
        <color theme="1"/>
      </left>
      <right/>
      <top style="dotted">
        <color theme="0" tint="-0.34998626667073579"/>
      </top>
      <bottom/>
      <diagonal/>
    </border>
    <border>
      <left/>
      <right/>
      <top style="dotted">
        <color theme="1" tint="0.499984740745262"/>
      </top>
      <bottom/>
      <diagonal/>
    </border>
    <border>
      <left/>
      <right style="dotted">
        <color theme="0" tint="-0.34998626667073579"/>
      </right>
      <top style="dotted">
        <color theme="1" tint="0.499984740745262"/>
      </top>
      <bottom/>
      <diagonal/>
    </border>
    <border>
      <left style="dotted">
        <color theme="0" tint="-0.34998626667073579"/>
      </left>
      <right/>
      <top style="dotted">
        <color theme="1" tint="0.499984740745262"/>
      </top>
      <bottom/>
      <diagonal/>
    </border>
    <border>
      <left/>
      <right style="thin">
        <color indexed="64"/>
      </right>
      <top style="dotted">
        <color theme="1" tint="0.499984740745262"/>
      </top>
      <bottom/>
      <diagonal/>
    </border>
    <border>
      <left style="thin">
        <color theme="1"/>
      </left>
      <right/>
      <top style="dashed">
        <color theme="0" tint="-0.499984740745262"/>
      </top>
      <bottom style="thin">
        <color indexed="64"/>
      </bottom>
      <diagonal/>
    </border>
    <border>
      <left/>
      <right/>
      <top style="dashed">
        <color theme="0" tint="-0.499984740745262"/>
      </top>
      <bottom style="thin">
        <color indexed="64"/>
      </bottom>
      <diagonal/>
    </border>
    <border>
      <left style="dotted">
        <color theme="0" tint="-0.34998626667073579"/>
      </left>
      <right/>
      <top style="dashed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499984740745262"/>
      </top>
      <bottom style="thin">
        <color indexed="64"/>
      </bottom>
      <diagonal/>
    </border>
    <border>
      <left/>
      <right style="dotted">
        <color theme="0" tint="-0.34998626667073579"/>
      </right>
      <top style="dashed">
        <color theme="0" tint="-0.499984740745262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dotted">
        <color theme="0" tint="-0.34998626667073579"/>
      </right>
      <top style="thin">
        <color indexed="64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 style="thin">
        <color theme="1"/>
      </left>
      <right/>
      <top style="dotted">
        <color theme="0" tint="-0.34998626667073579"/>
      </top>
      <bottom style="dotted">
        <color theme="1" tint="0.499984740745262"/>
      </bottom>
      <diagonal/>
    </border>
    <border>
      <left/>
      <right/>
      <top style="dotted">
        <color theme="0" tint="-0.34998626667073579"/>
      </top>
      <bottom style="dotted">
        <color theme="1" tint="0.499984740745262"/>
      </bottom>
      <diagonal/>
    </border>
    <border>
      <left style="thin">
        <color theme="1"/>
      </left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 style="dotted">
        <color theme="0" tint="-0.34998626667073579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theme="1"/>
      </left>
      <right/>
      <top style="dotted">
        <color theme="1" tint="0.499984740745262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theme="0" tint="-0.499984740745262"/>
      </top>
      <bottom style="dash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499984740745262"/>
      </top>
      <bottom style="dashed">
        <color theme="0" tint="-0.34998626667073579"/>
      </bottom>
      <diagonal/>
    </border>
    <border>
      <left style="thin">
        <color indexed="64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34998626667073579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dashed">
        <color theme="1" tint="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/>
      <top style="dashed">
        <color theme="0" tint="-0.34998626667073579"/>
      </top>
      <bottom style="dotted">
        <color theme="0" tint="-0.499984740745262"/>
      </bottom>
      <diagonal/>
    </border>
    <border>
      <left/>
      <right style="dotted">
        <color theme="0" tint="-0.34998626667073579"/>
      </right>
      <top style="dashed">
        <color theme="0" tint="-0.34998626667073579"/>
      </top>
      <bottom style="dotted">
        <color theme="0" tint="-0.499984740745262"/>
      </bottom>
      <diagonal/>
    </border>
    <border>
      <left style="dotted">
        <color theme="0" tint="-0.34998626667073579"/>
      </left>
      <right/>
      <top/>
      <bottom style="dotted">
        <color theme="0" tint="-0.499984740745262"/>
      </bottom>
      <diagonal/>
    </border>
    <border>
      <left/>
      <right style="thin">
        <color indexed="64"/>
      </right>
      <top/>
      <bottom style="dotted">
        <color theme="0" tint="-0.49998474074526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dotted">
        <color theme="0" tint="-0.34998626667073579"/>
      </left>
      <right style="thin">
        <color indexed="64"/>
      </right>
      <top style="dotted">
        <color theme="0" tint="-0.34998626667073579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9">
    <xf numFmtId="0" fontId="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6" fillId="0" borderId="0"/>
    <xf numFmtId="0" fontId="1" fillId="0" borderId="0"/>
    <xf numFmtId="0" fontId="1" fillId="0" borderId="0"/>
    <xf numFmtId="0" fontId="19" fillId="0" borderId="0"/>
    <xf numFmtId="167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5" fillId="0" borderId="0"/>
    <xf numFmtId="0" fontId="1" fillId="0" borderId="0"/>
    <xf numFmtId="0" fontId="14" fillId="0" borderId="0"/>
    <xf numFmtId="0" fontId="25" fillId="0" borderId="0"/>
    <xf numFmtId="0" fontId="25" fillId="0" borderId="0"/>
    <xf numFmtId="0" fontId="14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6" fillId="0" borderId="0"/>
    <xf numFmtId="0" fontId="26" fillId="0" borderId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1" fillId="27" borderId="105" applyNumberFormat="0" applyAlignment="0" applyProtection="0"/>
    <xf numFmtId="0" fontId="31" fillId="27" borderId="105" applyNumberFormat="0" applyAlignment="0" applyProtection="0"/>
    <xf numFmtId="0" fontId="31" fillId="27" borderId="105" applyNumberFormat="0" applyAlignment="0" applyProtection="0"/>
    <xf numFmtId="0" fontId="31" fillId="27" borderId="105" applyNumberFormat="0" applyAlignment="0" applyProtection="0"/>
    <xf numFmtId="0" fontId="32" fillId="28" borderId="106" applyNumberFormat="0" applyAlignment="0" applyProtection="0"/>
    <xf numFmtId="0" fontId="32" fillId="28" borderId="106" applyNumberFormat="0" applyAlignment="0" applyProtection="0"/>
    <xf numFmtId="0" fontId="33" fillId="0" borderId="107" applyNumberFormat="0" applyFill="0" applyAlignment="0" applyProtection="0"/>
    <xf numFmtId="0" fontId="33" fillId="0" borderId="107" applyNumberFormat="0" applyFill="0" applyAlignment="0" applyProtection="0"/>
    <xf numFmtId="0" fontId="32" fillId="28" borderId="106" applyNumberFormat="0" applyAlignment="0" applyProtection="0"/>
    <xf numFmtId="0" fontId="32" fillId="28" borderId="106" applyNumberFormat="0" applyAlignment="0" applyProtection="0"/>
    <xf numFmtId="169" fontId="1" fillId="0" borderId="103">
      <alignment horizontal="right"/>
    </xf>
    <xf numFmtId="2" fontId="5" fillId="0" borderId="0"/>
    <xf numFmtId="168" fontId="5" fillId="0" borderId="0"/>
    <xf numFmtId="170" fontId="6" fillId="0" borderId="0"/>
    <xf numFmtId="171" fontId="1" fillId="0" borderId="103">
      <alignment horizontal="right"/>
    </xf>
    <xf numFmtId="172" fontId="34" fillId="0" borderId="0">
      <protection locked="0"/>
    </xf>
    <xf numFmtId="41" fontId="14" fillId="0" borderId="0" applyFont="0" applyFill="0" applyBorder="0" applyAlignment="0" applyProtection="0"/>
    <xf numFmtId="3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2" fontId="34" fillId="0" borderId="0">
      <protection locked="0"/>
    </xf>
    <xf numFmtId="42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4" fillId="0" borderId="0">
      <protection locked="0"/>
    </xf>
    <xf numFmtId="0" fontId="36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38" fillId="14" borderId="105" applyNumberFormat="0" applyAlignment="0" applyProtection="0"/>
    <xf numFmtId="0" fontId="38" fillId="14" borderId="105" applyNumberFormat="0" applyAlignment="0" applyProtection="0"/>
    <xf numFmtId="0" fontId="39" fillId="13" borderId="108" applyFill="0" applyBorder="0" applyAlignment="0" applyProtection="0"/>
    <xf numFmtId="0" fontId="40" fillId="13" borderId="108" applyFont="0" applyFill="0" applyBorder="0" applyAlignment="0" applyProtection="0"/>
    <xf numFmtId="0" fontId="41" fillId="29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2" fontId="34" fillId="0" borderId="0">
      <protection locked="0"/>
    </xf>
    <xf numFmtId="172" fontId="34" fillId="0" borderId="0">
      <protection locked="0"/>
    </xf>
    <xf numFmtId="172" fontId="43" fillId="0" borderId="0">
      <protection locked="0"/>
    </xf>
    <xf numFmtId="172" fontId="34" fillId="0" borderId="0">
      <protection locked="0"/>
    </xf>
    <xf numFmtId="172" fontId="34" fillId="0" borderId="0">
      <protection locked="0"/>
    </xf>
    <xf numFmtId="172" fontId="34" fillId="0" borderId="0">
      <protection locked="0"/>
    </xf>
    <xf numFmtId="172" fontId="43" fillId="0" borderId="0">
      <protection locked="0"/>
    </xf>
    <xf numFmtId="172" fontId="34" fillId="0" borderId="0">
      <protection locked="0"/>
    </xf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09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10" applyNumberFormat="0" applyFill="0" applyAlignment="0" applyProtection="0"/>
    <xf numFmtId="0" fontId="37" fillId="0" borderId="108" applyNumberFormat="0" applyFill="0" applyAlignment="0" applyProtection="0"/>
    <xf numFmtId="0" fontId="37" fillId="0" borderId="108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2" fontId="50" fillId="0" borderId="0">
      <protection locked="0"/>
    </xf>
    <xf numFmtId="172" fontId="50" fillId="0" borderId="0">
      <protection locked="0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8" fillId="14" borderId="105" applyNumberFormat="0" applyAlignment="0" applyProtection="0"/>
    <xf numFmtId="0" fontId="38" fillId="14" borderId="105" applyNumberFormat="0" applyAlignment="0" applyProtection="0"/>
    <xf numFmtId="0" fontId="33" fillId="0" borderId="107" applyNumberFormat="0" applyFill="0" applyAlignment="0" applyProtection="0"/>
    <xf numFmtId="0" fontId="33" fillId="0" borderId="107" applyNumberFormat="0" applyFill="0" applyAlignment="0" applyProtection="0"/>
    <xf numFmtId="175" fontId="1" fillId="0" borderId="0">
      <alignment horizontal="right"/>
    </xf>
    <xf numFmtId="176" fontId="1" fillId="0" borderId="0" applyFont="0" applyFill="0" applyBorder="0" applyAlignment="0">
      <alignment horizont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9" fontId="1" fillId="0" borderId="0">
      <alignment horizontal="right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51" fillId="0" borderId="0" applyFont="0" applyFill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182" fontId="53" fillId="0" borderId="0"/>
    <xf numFmtId="183" fontId="1" fillId="0" borderId="0" applyFont="0" applyFill="0" applyBorder="0" applyAlignment="0">
      <alignment horizontal="center"/>
    </xf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4" fillId="0" borderId="0"/>
    <xf numFmtId="0" fontId="1" fillId="0" borderId="0"/>
    <xf numFmtId="0" fontId="19" fillId="0" borderId="0"/>
    <xf numFmtId="0" fontId="54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31" borderId="111" applyNumberFormat="0" applyFont="0" applyAlignment="0" applyProtection="0"/>
    <xf numFmtId="0" fontId="1" fillId="31" borderId="111" applyNumberFormat="0" applyFont="0" applyAlignment="0" applyProtection="0"/>
    <xf numFmtId="0" fontId="1" fillId="31" borderId="111" applyNumberFormat="0" applyFont="0" applyAlignment="0" applyProtection="0"/>
    <xf numFmtId="0" fontId="55" fillId="27" borderId="112" applyNumberFormat="0" applyAlignment="0" applyProtection="0"/>
    <xf numFmtId="0" fontId="55" fillId="27" borderId="112" applyNumberFormat="0" applyAlignment="0" applyProtection="0"/>
    <xf numFmtId="0" fontId="36" fillId="0" borderId="0"/>
    <xf numFmtId="172" fontId="34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56" fillId="0" borderId="0">
      <alignment vertical="top"/>
    </xf>
    <xf numFmtId="0" fontId="55" fillId="27" borderId="112" applyNumberFormat="0" applyAlignment="0" applyProtection="0"/>
    <xf numFmtId="0" fontId="55" fillId="27" borderId="112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6" fillId="0" borderId="109" applyNumberFormat="0" applyFill="0" applyAlignment="0" applyProtection="0"/>
    <xf numFmtId="0" fontId="46" fillId="0" borderId="109" applyNumberFormat="0" applyFill="0" applyAlignment="0" applyProtection="0"/>
    <xf numFmtId="0" fontId="49" fillId="0" borderId="110" applyNumberFormat="0" applyFill="0" applyAlignment="0" applyProtection="0"/>
    <xf numFmtId="0" fontId="49" fillId="0" borderId="110" applyNumberFormat="0" applyFill="0" applyAlignment="0" applyProtection="0"/>
    <xf numFmtId="0" fontId="37" fillId="0" borderId="108" applyNumberFormat="0" applyFill="0" applyAlignment="0" applyProtection="0"/>
    <xf numFmtId="0" fontId="37" fillId="0" borderId="10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113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</cellStyleXfs>
  <cellXfs count="297">
    <xf numFmtId="0" fontId="0" fillId="0" borderId="0" xfId="0"/>
    <xf numFmtId="0" fontId="2" fillId="0" borderId="0" xfId="1" applyFont="1" applyBorder="1" applyProtection="1">
      <protection locked="0"/>
    </xf>
    <xf numFmtId="0" fontId="2" fillId="0" borderId="0" xfId="1" applyFont="1" applyProtection="1">
      <protection locked="0"/>
    </xf>
    <xf numFmtId="0" fontId="2" fillId="2" borderId="0" xfId="1" applyFont="1" applyFill="1" applyBorder="1" applyProtection="1">
      <protection locked="0"/>
    </xf>
    <xf numFmtId="0" fontId="5" fillId="3" borderId="3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Border="1" applyProtection="1">
      <protection locked="0"/>
    </xf>
    <xf numFmtId="0" fontId="5" fillId="3" borderId="0" xfId="1" applyFont="1" applyFill="1" applyProtection="1">
      <protection locked="0"/>
    </xf>
    <xf numFmtId="0" fontId="5" fillId="2" borderId="0" xfId="1" applyFont="1" applyFill="1" applyBorder="1" applyAlignment="1" applyProtection="1">
      <alignment horizontal="center" vertical="center"/>
      <protection locked="0"/>
    </xf>
    <xf numFmtId="164" fontId="5" fillId="0" borderId="11" xfId="1" applyNumberFormat="1" applyFont="1" applyBorder="1" applyAlignment="1" applyProtection="1">
      <alignment horizontal="left" vertical="center"/>
    </xf>
    <xf numFmtId="0" fontId="5" fillId="3" borderId="0" xfId="1" applyFont="1" applyFill="1" applyAlignment="1" applyProtection="1">
      <alignment horizontal="left" vertical="center"/>
      <protection locked="0"/>
    </xf>
    <xf numFmtId="0" fontId="5" fillId="2" borderId="0" xfId="1" applyFont="1" applyFill="1" applyBorder="1" applyAlignment="1" applyProtection="1">
      <alignment horizontal="left" vertical="center"/>
      <protection locked="0"/>
    </xf>
    <xf numFmtId="0" fontId="2" fillId="3" borderId="0" xfId="1" applyFont="1" applyFill="1" applyBorder="1" applyAlignment="1" applyProtection="1">
      <alignment horizontal="left" vertical="center"/>
      <protection locked="0"/>
    </xf>
    <xf numFmtId="0" fontId="2" fillId="3" borderId="0" xfId="1" applyFont="1" applyFill="1" applyAlignment="1" applyProtection="1">
      <alignment horizontal="left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3" fillId="4" borderId="8" xfId="1" applyFont="1" applyFill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 applyProtection="1">
      <alignment vertical="center"/>
      <protection locked="0"/>
    </xf>
    <xf numFmtId="0" fontId="5" fillId="3" borderId="0" xfId="1" applyFont="1" applyFill="1" applyAlignment="1" applyProtection="1">
      <alignment vertical="center"/>
      <protection locked="0"/>
    </xf>
    <xf numFmtId="0" fontId="6" fillId="3" borderId="0" xfId="1" applyFont="1" applyFill="1" applyBorder="1" applyAlignment="1" applyProtection="1">
      <alignment vertical="center"/>
      <protection locked="0"/>
    </xf>
    <xf numFmtId="0" fontId="6" fillId="3" borderId="0" xfId="1" applyFont="1" applyFill="1" applyAlignment="1" applyProtection="1">
      <alignment vertical="center"/>
      <protection locked="0"/>
    </xf>
    <xf numFmtId="0" fontId="9" fillId="2" borderId="17" xfId="1" applyFont="1" applyFill="1" applyBorder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vertical="center"/>
    </xf>
    <xf numFmtId="0" fontId="6" fillId="3" borderId="0" xfId="1" applyFont="1" applyFill="1" applyAlignment="1" applyProtection="1">
      <alignment vertical="center"/>
    </xf>
    <xf numFmtId="0" fontId="6" fillId="5" borderId="18" xfId="1" applyFont="1" applyFill="1" applyBorder="1" applyAlignment="1" applyProtection="1">
      <alignment horizontal="center" vertical="center" wrapText="1"/>
    </xf>
    <xf numFmtId="0" fontId="3" fillId="6" borderId="7" xfId="1" applyFont="1" applyFill="1" applyBorder="1" applyAlignment="1" applyProtection="1">
      <alignment vertical="center" wrapText="1"/>
    </xf>
    <xf numFmtId="1" fontId="7" fillId="0" borderId="23" xfId="1" applyNumberFormat="1" applyFont="1" applyBorder="1" applyAlignment="1" applyProtection="1">
      <alignment horizontal="center" vertical="center" wrapText="1"/>
    </xf>
    <xf numFmtId="0" fontId="5" fillId="3" borderId="0" xfId="1" applyFont="1" applyFill="1" applyBorder="1" applyAlignment="1" applyProtection="1">
      <alignment vertical="center"/>
    </xf>
    <xf numFmtId="0" fontId="5" fillId="3" borderId="0" xfId="1" applyFont="1" applyFill="1" applyAlignment="1" applyProtection="1">
      <alignment vertical="center"/>
    </xf>
    <xf numFmtId="0" fontId="5" fillId="0" borderId="24" xfId="1" applyFont="1" applyBorder="1" applyAlignment="1" applyProtection="1">
      <alignment horizontal="center" vertical="center"/>
    </xf>
    <xf numFmtId="0" fontId="7" fillId="0" borderId="29" xfId="1" applyFont="1" applyBorder="1" applyAlignment="1" applyProtection="1">
      <alignment horizontal="center" vertical="center"/>
    </xf>
    <xf numFmtId="0" fontId="5" fillId="3" borderId="0" xfId="1" applyFont="1" applyFill="1" applyBorder="1" applyProtection="1"/>
    <xf numFmtId="0" fontId="5" fillId="3" borderId="0" xfId="1" applyFont="1" applyFill="1" applyProtection="1"/>
    <xf numFmtId="0" fontId="3" fillId="6" borderId="8" xfId="1" applyFont="1" applyFill="1" applyBorder="1" applyAlignment="1" applyProtection="1">
      <alignment horizontal="center" vertical="center" wrapText="1"/>
    </xf>
    <xf numFmtId="0" fontId="6" fillId="5" borderId="24" xfId="1" applyFont="1" applyFill="1" applyBorder="1" applyAlignment="1" applyProtection="1">
      <alignment horizontal="center" vertical="center" wrapText="1"/>
    </xf>
    <xf numFmtId="1" fontId="7" fillId="0" borderId="15" xfId="1" applyNumberFormat="1" applyFont="1" applyBorder="1" applyAlignment="1" applyProtection="1">
      <alignment horizontal="center" vertical="center"/>
    </xf>
    <xf numFmtId="0" fontId="5" fillId="0" borderId="30" xfId="1" applyFont="1" applyBorder="1" applyAlignment="1" applyProtection="1">
      <alignment horizontal="center" vertical="center"/>
    </xf>
    <xf numFmtId="1" fontId="7" fillId="0" borderId="35" xfId="1" applyNumberFormat="1" applyFont="1" applyBorder="1" applyAlignment="1" applyProtection="1">
      <alignment horizontal="center" vertical="center"/>
    </xf>
    <xf numFmtId="0" fontId="5" fillId="0" borderId="36" xfId="1" applyFont="1" applyBorder="1" applyAlignment="1" applyProtection="1">
      <alignment horizontal="center" vertical="center"/>
    </xf>
    <xf numFmtId="1" fontId="7" fillId="0" borderId="34" xfId="1" applyNumberFormat="1" applyFont="1" applyBorder="1" applyAlignment="1" applyProtection="1">
      <alignment horizontal="center" vertical="center"/>
    </xf>
    <xf numFmtId="1" fontId="7" fillId="0" borderId="49" xfId="1" applyNumberFormat="1" applyFont="1" applyBorder="1" applyAlignment="1" applyProtection="1">
      <alignment horizontal="center" vertical="center"/>
    </xf>
    <xf numFmtId="0" fontId="5" fillId="0" borderId="50" xfId="1" applyFont="1" applyBorder="1" applyAlignment="1" applyProtection="1">
      <alignment horizontal="center" vertical="center"/>
    </xf>
    <xf numFmtId="0" fontId="7" fillId="6" borderId="8" xfId="1" applyFont="1" applyFill="1" applyBorder="1" applyAlignment="1" applyProtection="1">
      <alignment horizontal="center" vertical="center" wrapText="1"/>
    </xf>
    <xf numFmtId="0" fontId="7" fillId="0" borderId="52" xfId="1" applyFont="1" applyBorder="1" applyAlignment="1" applyProtection="1">
      <alignment horizontal="center" vertical="center"/>
    </xf>
    <xf numFmtId="1" fontId="7" fillId="0" borderId="53" xfId="1" applyNumberFormat="1" applyFont="1" applyBorder="1" applyAlignment="1" applyProtection="1">
      <alignment horizontal="center" vertical="center"/>
    </xf>
    <xf numFmtId="1" fontId="7" fillId="0" borderId="70" xfId="1" applyNumberFormat="1" applyFont="1" applyBorder="1" applyAlignment="1" applyProtection="1">
      <alignment horizontal="center" vertical="center"/>
    </xf>
    <xf numFmtId="1" fontId="3" fillId="0" borderId="4" xfId="1" applyNumberFormat="1" applyFont="1" applyBorder="1" applyAlignment="1" applyProtection="1">
      <alignment horizontal="center" vertical="center"/>
    </xf>
    <xf numFmtId="1" fontId="3" fillId="0" borderId="0" xfId="1" applyNumberFormat="1" applyFont="1" applyBorder="1" applyAlignment="1" applyProtection="1">
      <alignment horizontal="center" vertical="center"/>
    </xf>
    <xf numFmtId="1" fontId="3" fillId="0" borderId="61" xfId="1" applyNumberFormat="1" applyFont="1" applyBorder="1" applyAlignment="1" applyProtection="1">
      <alignment horizontal="center" vertical="center"/>
    </xf>
    <xf numFmtId="0" fontId="4" fillId="0" borderId="23" xfId="1" applyFont="1" applyBorder="1" applyAlignment="1" applyProtection="1">
      <alignment horizontal="center" vertical="center"/>
    </xf>
    <xf numFmtId="1" fontId="11" fillId="0" borderId="89" xfId="1" applyNumberFormat="1" applyFont="1" applyBorder="1" applyAlignment="1" applyProtection="1">
      <alignment horizontal="center" vertical="center"/>
    </xf>
    <xf numFmtId="0" fontId="5" fillId="0" borderId="90" xfId="1" applyFont="1" applyBorder="1" applyAlignment="1" applyProtection="1">
      <alignment horizontal="center" vertical="center"/>
    </xf>
    <xf numFmtId="0" fontId="5" fillId="3" borderId="91" xfId="1" applyFont="1" applyFill="1" applyBorder="1" applyAlignment="1" applyProtection="1">
      <alignment vertical="center"/>
      <protection locked="0"/>
    </xf>
    <xf numFmtId="0" fontId="2" fillId="3" borderId="0" xfId="1" applyFont="1" applyFill="1" applyBorder="1" applyProtection="1">
      <protection locked="0"/>
    </xf>
    <xf numFmtId="0" fontId="2" fillId="3" borderId="0" xfId="1" applyFont="1" applyFill="1" applyProtection="1">
      <protection locked="0"/>
    </xf>
    <xf numFmtId="0" fontId="3" fillId="2" borderId="0" xfId="1" applyFont="1" applyFill="1" applyBorder="1" applyAlignment="1" applyProtection="1">
      <alignment horizontal="center" vertical="center"/>
      <protection locked="0"/>
    </xf>
    <xf numFmtId="0" fontId="12" fillId="8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2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3" applyFont="1" applyFill="1" applyBorder="1" applyProtection="1">
      <protection locked="0"/>
    </xf>
    <xf numFmtId="0" fontId="2" fillId="3" borderId="0" xfId="1" applyFont="1" applyFill="1" applyBorder="1" applyAlignment="1" applyProtection="1">
      <alignment horizontal="center"/>
      <protection locked="0"/>
    </xf>
    <xf numFmtId="0" fontId="15" fillId="0" borderId="0" xfId="4" applyFont="1" applyBorder="1" applyAlignment="1" applyProtection="1">
      <alignment wrapText="1"/>
      <protection locked="0"/>
    </xf>
    <xf numFmtId="0" fontId="15" fillId="2" borderId="0" xfId="4" applyFont="1" applyFill="1" applyBorder="1" applyAlignment="1" applyProtection="1">
      <alignment wrapText="1"/>
      <protection locked="0"/>
    </xf>
    <xf numFmtId="0" fontId="1" fillId="0" borderId="0" xfId="3" applyFont="1" applyFill="1" applyProtection="1">
      <protection locked="0"/>
    </xf>
    <xf numFmtId="0" fontId="15" fillId="0" borderId="0" xfId="5" applyFont="1" applyFill="1" applyBorder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4" xfId="1" applyFont="1" applyBorder="1" applyProtection="1">
      <protection locked="0"/>
    </xf>
    <xf numFmtId="0" fontId="13" fillId="2" borderId="0" xfId="6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1" fontId="7" fillId="0" borderId="66" xfId="1" applyNumberFormat="1" applyFont="1" applyBorder="1" applyAlignment="1" applyProtection="1">
      <alignment horizontal="center" vertical="center"/>
    </xf>
    <xf numFmtId="0" fontId="7" fillId="0" borderId="101" xfId="1" applyFont="1" applyBorder="1" applyAlignment="1" applyProtection="1">
      <alignment horizontal="center" vertical="center"/>
    </xf>
    <xf numFmtId="1" fontId="7" fillId="0" borderId="101" xfId="1" applyNumberFormat="1" applyFont="1" applyBorder="1" applyAlignment="1" applyProtection="1">
      <alignment horizontal="center" vertical="center"/>
    </xf>
    <xf numFmtId="1" fontId="7" fillId="0" borderId="57" xfId="1" applyNumberFormat="1" applyFont="1" applyBorder="1" applyAlignment="1" applyProtection="1">
      <alignment horizontal="center" vertical="center"/>
    </xf>
    <xf numFmtId="1" fontId="7" fillId="0" borderId="5" xfId="1" applyNumberFormat="1" applyFont="1" applyBorder="1" applyAlignment="1" applyProtection="1">
      <alignment horizontal="center" vertical="center"/>
    </xf>
    <xf numFmtId="1" fontId="9" fillId="0" borderId="102" xfId="1" applyNumberFormat="1" applyFont="1" applyBorder="1" applyAlignment="1" applyProtection="1">
      <alignment horizontal="center" vertical="center"/>
    </xf>
    <xf numFmtId="0" fontId="3" fillId="2" borderId="60" xfId="1" applyFont="1" applyFill="1" applyBorder="1" applyAlignment="1" applyProtection="1">
      <alignment horizontal="left" vertical="top"/>
    </xf>
    <xf numFmtId="0" fontId="3" fillId="2" borderId="96" xfId="1" applyFont="1" applyFill="1" applyBorder="1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  <protection locked="0"/>
    </xf>
    <xf numFmtId="0" fontId="6" fillId="2" borderId="0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</xf>
    <xf numFmtId="0" fontId="5" fillId="2" borderId="10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17" fillId="2" borderId="97" xfId="1" applyFont="1" applyFill="1" applyBorder="1" applyAlignment="1" applyProtection="1">
      <alignment vertical="top"/>
    </xf>
    <xf numFmtId="0" fontId="60" fillId="2" borderId="5" xfId="0" applyFont="1" applyFill="1" applyBorder="1" applyAlignment="1" applyProtection="1">
      <alignment vertical="center"/>
    </xf>
    <xf numFmtId="0" fontId="3" fillId="0" borderId="114" xfId="127" applyFont="1" applyFill="1" applyBorder="1" applyAlignment="1" applyProtection="1">
      <protection locked="0"/>
    </xf>
    <xf numFmtId="0" fontId="2" fillId="0" borderId="103" xfId="127" applyFont="1" applyFill="1" applyBorder="1" applyAlignment="1" applyProtection="1">
      <protection locked="0"/>
    </xf>
    <xf numFmtId="0" fontId="1" fillId="2" borderId="103" xfId="127" applyFont="1" applyFill="1" applyBorder="1" applyAlignment="1" applyProtection="1">
      <protection locked="0"/>
    </xf>
    <xf numFmtId="0" fontId="1" fillId="0" borderId="103" xfId="127" applyFont="1" applyFill="1" applyBorder="1" applyAlignment="1" applyProtection="1">
      <protection locked="0"/>
    </xf>
    <xf numFmtId="0" fontId="60" fillId="0" borderId="104" xfId="127" applyFont="1" applyFill="1" applyBorder="1" applyAlignment="1" applyProtection="1">
      <protection locked="0"/>
    </xf>
    <xf numFmtId="0" fontId="3" fillId="2" borderId="2" xfId="1" applyFont="1" applyFill="1" applyBorder="1" applyAlignment="1" applyProtection="1">
      <alignment vertical="center"/>
      <protection locked="0"/>
    </xf>
    <xf numFmtId="0" fontId="3" fillId="2" borderId="2" xfId="1" applyFont="1" applyFill="1" applyBorder="1" applyAlignment="1" applyProtection="1">
      <alignment horizontal="center" vertical="top"/>
    </xf>
    <xf numFmtId="0" fontId="15" fillId="0" borderId="0" xfId="5" applyFont="1" applyFill="1" applyBorder="1" applyAlignment="1" applyProtection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9" xfId="1" applyFont="1" applyFill="1" applyBorder="1" applyAlignment="1" applyProtection="1">
      <alignment horizontal="center" vertical="center" wrapText="1"/>
    </xf>
    <xf numFmtId="0" fontId="3" fillId="4" borderId="10" xfId="1" applyFont="1" applyFill="1" applyBorder="1" applyAlignment="1" applyProtection="1">
      <alignment horizontal="center" vertical="center" wrapText="1"/>
    </xf>
    <xf numFmtId="0" fontId="6" fillId="4" borderId="2" xfId="1" applyFont="1" applyFill="1" applyBorder="1" applyAlignment="1" applyProtection="1">
      <alignment horizontal="center"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 wrapText="1"/>
    </xf>
    <xf numFmtId="0" fontId="3" fillId="4" borderId="11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top"/>
    </xf>
    <xf numFmtId="0" fontId="3" fillId="2" borderId="59" xfId="1" applyFont="1" applyFill="1" applyBorder="1" applyAlignment="1" applyProtection="1">
      <alignment horizontal="center" vertical="top"/>
    </xf>
    <xf numFmtId="0" fontId="3" fillId="2" borderId="10" xfId="1" applyFont="1" applyFill="1" applyBorder="1" applyAlignment="1" applyProtection="1">
      <alignment horizontal="center" vertical="top"/>
    </xf>
    <xf numFmtId="0" fontId="3" fillId="2" borderId="100" xfId="1" applyFont="1" applyFill="1" applyBorder="1" applyAlignment="1" applyProtection="1">
      <alignment horizontal="center" vertical="top"/>
    </xf>
    <xf numFmtId="0" fontId="61" fillId="2" borderId="0" xfId="0" applyFont="1" applyFill="1" applyBorder="1" applyAlignment="1" applyProtection="1">
      <alignment horizontal="center" vertical="center"/>
    </xf>
    <xf numFmtId="0" fontId="5" fillId="2" borderId="0" xfId="3" applyFont="1" applyFill="1" applyBorder="1" applyAlignment="1" applyProtection="1">
      <alignment horizontal="right"/>
      <protection locked="0"/>
    </xf>
    <xf numFmtId="0" fontId="1" fillId="0" borderId="0" xfId="127" applyFont="1" applyFill="1" applyBorder="1" applyAlignment="1" applyProtection="1">
      <alignment horizontal="left" vertical="center"/>
      <protection locked="0"/>
    </xf>
    <xf numFmtId="0" fontId="17" fillId="2" borderId="2" xfId="1" applyFont="1" applyFill="1" applyBorder="1" applyAlignment="1" applyProtection="1">
      <alignment horizontal="left" vertical="top"/>
    </xf>
    <xf numFmtId="0" fontId="3" fillId="6" borderId="83" xfId="1" applyFont="1" applyFill="1" applyBorder="1" applyAlignment="1" applyProtection="1">
      <alignment horizontal="center" vertical="center" wrapText="1"/>
    </xf>
    <xf numFmtId="0" fontId="3" fillId="6" borderId="7" xfId="1" applyFont="1" applyFill="1" applyBorder="1" applyAlignment="1" applyProtection="1">
      <alignment horizontal="center" vertical="center" wrapText="1"/>
    </xf>
    <xf numFmtId="0" fontId="2" fillId="0" borderId="83" xfId="1" applyFont="1" applyBorder="1" applyAlignment="1" applyProtection="1">
      <alignment vertical="center"/>
    </xf>
    <xf numFmtId="0" fontId="2" fillId="0" borderId="7" xfId="1" applyFont="1" applyBorder="1" applyAlignment="1" applyProtection="1">
      <alignment vertical="center"/>
    </xf>
    <xf numFmtId="0" fontId="2" fillId="0" borderId="10" xfId="1" applyFont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1" fontId="8" fillId="0" borderId="9" xfId="1" applyNumberFormat="1" applyFont="1" applyBorder="1" applyAlignment="1" applyProtection="1">
      <alignment horizontal="center" vertical="center"/>
    </xf>
    <xf numFmtId="1" fontId="8" fillId="0" borderId="10" xfId="1" applyNumberFormat="1" applyFont="1" applyBorder="1" applyAlignment="1" applyProtection="1">
      <alignment horizontal="center" vertical="center"/>
    </xf>
    <xf numFmtId="1" fontId="8" fillId="0" borderId="42" xfId="1" applyNumberFormat="1" applyFont="1" applyBorder="1" applyAlignment="1" applyProtection="1">
      <alignment horizontal="center" vertical="center"/>
    </xf>
    <xf numFmtId="0" fontId="2" fillId="2" borderId="98" xfId="1" applyFont="1" applyFill="1" applyBorder="1" applyAlignment="1" applyProtection="1">
      <alignment horizontal="left" vertical="top"/>
      <protection locked="0"/>
    </xf>
    <xf numFmtId="0" fontId="2" fillId="2" borderId="99" xfId="1" applyFont="1" applyFill="1" applyBorder="1" applyAlignment="1" applyProtection="1">
      <alignment horizontal="left" vertical="top"/>
      <protection locked="0"/>
    </xf>
    <xf numFmtId="1" fontId="3" fillId="0" borderId="1" xfId="1" applyNumberFormat="1" applyFont="1" applyBorder="1" applyAlignment="1" applyProtection="1">
      <alignment horizontal="center" vertical="center"/>
    </xf>
    <xf numFmtId="1" fontId="3" fillId="0" borderId="2" xfId="1" applyNumberFormat="1" applyFont="1" applyBorder="1" applyAlignment="1" applyProtection="1">
      <alignment horizontal="center" vertical="center"/>
    </xf>
    <xf numFmtId="1" fontId="3" fillId="0" borderId="74" xfId="1" applyNumberFormat="1" applyFont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center" vertical="center"/>
    </xf>
    <xf numFmtId="0" fontId="2" fillId="2" borderId="10" xfId="1" applyFont="1" applyFill="1" applyBorder="1" applyAlignment="1" applyProtection="1">
      <alignment horizontal="center" vertical="center"/>
    </xf>
    <xf numFmtId="0" fontId="2" fillId="2" borderId="84" xfId="1" applyFont="1" applyFill="1" applyBorder="1" applyAlignment="1" applyProtection="1">
      <alignment horizontal="left" vertical="center"/>
    </xf>
    <xf numFmtId="0" fontId="2" fillId="2" borderId="84" xfId="1" applyFont="1" applyFill="1" applyBorder="1" applyAlignment="1" applyProtection="1">
      <alignment horizontal="center" vertical="center"/>
    </xf>
    <xf numFmtId="0" fontId="2" fillId="2" borderId="85" xfId="1" applyFont="1" applyFill="1" applyBorder="1" applyAlignment="1" applyProtection="1">
      <alignment horizontal="center" vertical="center"/>
    </xf>
    <xf numFmtId="0" fontId="7" fillId="0" borderId="22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94" xfId="1" applyFont="1" applyBorder="1" applyAlignment="1" applyProtection="1">
      <alignment horizontal="center" vertical="center"/>
    </xf>
    <xf numFmtId="0" fontId="7" fillId="0" borderId="95" xfId="1" applyFont="1" applyBorder="1" applyAlignment="1" applyProtection="1">
      <alignment horizontal="center" vertical="center"/>
    </xf>
    <xf numFmtId="2" fontId="8" fillId="0" borderId="86" xfId="1" applyNumberFormat="1" applyFont="1" applyBorder="1" applyAlignment="1" applyProtection="1">
      <alignment horizontal="center" vertical="center"/>
    </xf>
    <xf numFmtId="2" fontId="8" fillId="0" borderId="87" xfId="1" applyNumberFormat="1" applyFont="1" applyBorder="1" applyAlignment="1" applyProtection="1">
      <alignment horizontal="center" vertical="center"/>
    </xf>
    <xf numFmtId="2" fontId="8" fillId="0" borderId="88" xfId="1" applyNumberFormat="1" applyFont="1" applyBorder="1" applyAlignment="1" applyProtection="1">
      <alignment horizontal="center" vertical="center"/>
    </xf>
    <xf numFmtId="0" fontId="2" fillId="2" borderId="92" xfId="1" applyFont="1" applyFill="1" applyBorder="1" applyAlignment="1" applyProtection="1">
      <alignment horizontal="left" vertical="center"/>
    </xf>
    <xf numFmtId="0" fontId="5" fillId="3" borderId="92" xfId="1" applyFont="1" applyFill="1" applyBorder="1" applyAlignment="1" applyProtection="1">
      <alignment horizontal="center" vertical="center"/>
      <protection locked="0"/>
    </xf>
    <xf numFmtId="0" fontId="5" fillId="3" borderId="93" xfId="1" applyFont="1" applyFill="1" applyBorder="1" applyAlignment="1" applyProtection="1">
      <alignment horizontal="center" vertical="center"/>
      <protection locked="0"/>
    </xf>
    <xf numFmtId="0" fontId="2" fillId="0" borderId="82" xfId="1" applyFont="1" applyBorder="1" applyAlignment="1" applyProtection="1">
      <alignment horizontal="left" vertical="center"/>
    </xf>
    <xf numFmtId="0" fontId="2" fillId="0" borderId="63" xfId="1" applyFont="1" applyBorder="1" applyAlignment="1" applyProtection="1">
      <alignment horizontal="left" vertical="center"/>
    </xf>
    <xf numFmtId="0" fontId="2" fillId="0" borderId="63" xfId="1" applyFont="1" applyBorder="1" applyAlignment="1" applyProtection="1">
      <alignment horizontal="center" vertical="center"/>
    </xf>
    <xf numFmtId="0" fontId="2" fillId="0" borderId="64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2" fillId="0" borderId="83" xfId="1" applyFont="1" applyBorder="1" applyAlignment="1" applyProtection="1">
      <alignment horizontal="left" vertical="center"/>
    </xf>
    <xf numFmtId="0" fontId="2" fillId="0" borderId="7" xfId="1" applyFont="1" applyBorder="1" applyAlignment="1" applyProtection="1">
      <alignment horizontal="left" vertical="center"/>
    </xf>
    <xf numFmtId="0" fontId="2" fillId="0" borderId="2" xfId="1" applyFont="1" applyBorder="1" applyAlignment="1" applyProtection="1">
      <alignment horizontal="center" vertical="center"/>
    </xf>
    <xf numFmtId="0" fontId="2" fillId="0" borderId="74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/>
    </xf>
    <xf numFmtId="0" fontId="2" fillId="0" borderId="77" xfId="1" applyFont="1" applyBorder="1" applyAlignment="1" applyProtection="1">
      <alignment horizontal="left" vertical="center"/>
    </xf>
    <xf numFmtId="0" fontId="2" fillId="0" borderId="78" xfId="1" applyFont="1" applyBorder="1" applyAlignment="1" applyProtection="1">
      <alignment horizontal="left" vertical="center"/>
    </xf>
    <xf numFmtId="0" fontId="2" fillId="0" borderId="27" xfId="1" applyFont="1" applyBorder="1" applyAlignment="1" applyProtection="1">
      <alignment horizontal="center" vertical="center"/>
    </xf>
    <xf numFmtId="0" fontId="2" fillId="0" borderId="28" xfId="1" applyFont="1" applyBorder="1" applyAlignment="1" applyProtection="1">
      <alignment horizontal="center" vertical="center"/>
    </xf>
    <xf numFmtId="0" fontId="7" fillId="0" borderId="27" xfId="1" applyFont="1" applyBorder="1" applyAlignment="1" applyProtection="1">
      <alignment horizontal="center" vertical="center"/>
    </xf>
    <xf numFmtId="0" fontId="7" fillId="0" borderId="53" xfId="1" applyFont="1" applyBorder="1" applyAlignment="1" applyProtection="1">
      <alignment horizontal="center" vertical="center"/>
    </xf>
    <xf numFmtId="1" fontId="3" fillId="0" borderId="58" xfId="1" applyNumberFormat="1" applyFont="1" applyBorder="1" applyAlignment="1" applyProtection="1">
      <alignment horizontal="center" vertical="center"/>
    </xf>
    <xf numFmtId="1" fontId="3" fillId="0" borderId="55" xfId="1" applyNumberFormat="1" applyFont="1" applyBorder="1" applyAlignment="1" applyProtection="1">
      <alignment horizontal="center" vertical="center"/>
    </xf>
    <xf numFmtId="1" fontId="3" fillId="0" borderId="56" xfId="1" applyNumberFormat="1" applyFont="1" applyBorder="1" applyAlignment="1" applyProtection="1">
      <alignment horizontal="center" vertical="center"/>
    </xf>
    <xf numFmtId="0" fontId="2" fillId="0" borderId="79" xfId="1" applyFont="1" applyBorder="1" applyAlignment="1" applyProtection="1">
      <alignment horizontal="left" vertical="center"/>
    </xf>
    <xf numFmtId="0" fontId="2" fillId="0" borderId="80" xfId="1" applyFont="1" applyBorder="1" applyAlignment="1" applyProtection="1">
      <alignment horizontal="left" vertical="center"/>
    </xf>
    <xf numFmtId="0" fontId="2" fillId="0" borderId="80" xfId="1" applyFont="1" applyBorder="1" applyAlignment="1" applyProtection="1">
      <alignment horizontal="center" vertical="center"/>
    </xf>
    <xf numFmtId="0" fontId="2" fillId="0" borderId="81" xfId="1" applyFont="1" applyBorder="1" applyAlignment="1" applyProtection="1">
      <alignment horizontal="center" vertical="center"/>
    </xf>
    <xf numFmtId="0" fontId="2" fillId="0" borderId="73" xfId="1" applyFont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 wrapText="1"/>
    </xf>
    <xf numFmtId="0" fontId="2" fillId="0" borderId="74" xfId="1" applyFont="1" applyBorder="1" applyAlignment="1" applyProtection="1">
      <alignment horizontal="left" vertical="center" wrapText="1"/>
    </xf>
    <xf numFmtId="0" fontId="2" fillId="0" borderId="54" xfId="1" applyFont="1" applyBorder="1" applyAlignment="1" applyProtection="1">
      <alignment horizontal="left" vertical="center" wrapText="1"/>
    </xf>
    <xf numFmtId="0" fontId="2" fillId="0" borderId="55" xfId="1" applyFont="1" applyBorder="1" applyAlignment="1" applyProtection="1">
      <alignment horizontal="left" vertical="center" wrapText="1"/>
    </xf>
    <xf numFmtId="0" fontId="2" fillId="0" borderId="56" xfId="1" applyFont="1" applyBorder="1" applyAlignment="1" applyProtection="1">
      <alignment horizontal="left" vertical="center" wrapText="1"/>
    </xf>
    <xf numFmtId="49" fontId="2" fillId="0" borderId="2" xfId="1" applyNumberFormat="1" applyFont="1" applyBorder="1" applyAlignment="1" applyProtection="1">
      <alignment horizontal="left" vertical="center"/>
    </xf>
    <xf numFmtId="49" fontId="2" fillId="0" borderId="13" xfId="1" applyNumberFormat="1" applyFont="1" applyBorder="1" applyAlignment="1" applyProtection="1">
      <alignment horizontal="center" vertical="center"/>
    </xf>
    <xf numFmtId="49" fontId="2" fillId="0" borderId="14" xfId="1" applyNumberFormat="1" applyFont="1" applyBorder="1" applyAlignment="1" applyProtection="1">
      <alignment horizontal="center" vertical="center"/>
    </xf>
    <xf numFmtId="0" fontId="7" fillId="0" borderId="76" xfId="1" applyFont="1" applyBorder="1" applyAlignment="1" applyProtection="1">
      <alignment horizontal="center" vertical="center"/>
    </xf>
    <xf numFmtId="0" fontId="7" fillId="0" borderId="57" xfId="1" applyFont="1" applyBorder="1" applyAlignment="1" applyProtection="1">
      <alignment horizontal="center" vertical="center"/>
    </xf>
    <xf numFmtId="1" fontId="3" fillId="0" borderId="12" xfId="1" applyNumberFormat="1" applyFont="1" applyBorder="1" applyAlignment="1" applyProtection="1">
      <alignment horizontal="center" vertical="center"/>
    </xf>
    <xf numFmtId="1" fontId="3" fillId="0" borderId="13" xfId="1" applyNumberFormat="1" applyFont="1" applyBorder="1" applyAlignment="1" applyProtection="1">
      <alignment horizontal="center" vertical="center"/>
    </xf>
    <xf numFmtId="1" fontId="3" fillId="0" borderId="14" xfId="1" applyNumberFormat="1" applyFont="1" applyBorder="1" applyAlignment="1" applyProtection="1">
      <alignment horizontal="center" vertical="center"/>
    </xf>
    <xf numFmtId="0" fontId="2" fillId="0" borderId="75" xfId="1" applyFont="1" applyBorder="1" applyAlignment="1" applyProtection="1">
      <alignment horizontal="left" vertical="center"/>
    </xf>
    <xf numFmtId="0" fontId="2" fillId="0" borderId="32" xfId="1" applyFont="1" applyBorder="1" applyAlignment="1" applyProtection="1">
      <alignment horizontal="left" vertical="center"/>
    </xf>
    <xf numFmtId="0" fontId="2" fillId="0" borderId="32" xfId="1" applyFont="1" applyBorder="1" applyAlignment="1" applyProtection="1">
      <alignment horizontal="center" vertical="center"/>
    </xf>
    <xf numFmtId="0" fontId="2" fillId="0" borderId="33" xfId="1" applyFont="1" applyBorder="1" applyAlignment="1" applyProtection="1">
      <alignment horizontal="center" vertical="center"/>
    </xf>
    <xf numFmtId="1" fontId="3" fillId="0" borderId="31" xfId="1" applyNumberFormat="1" applyFont="1" applyBorder="1" applyAlignment="1" applyProtection="1">
      <alignment horizontal="center" vertical="center"/>
    </xf>
    <xf numFmtId="1" fontId="3" fillId="0" borderId="32" xfId="1" applyNumberFormat="1" applyFont="1" applyBorder="1" applyAlignment="1" applyProtection="1">
      <alignment horizontal="center" vertical="center"/>
    </xf>
    <xf numFmtId="1" fontId="3" fillId="0" borderId="33" xfId="1" applyNumberFormat="1" applyFont="1" applyBorder="1" applyAlignment="1" applyProtection="1">
      <alignment horizontal="center" vertical="center"/>
    </xf>
    <xf numFmtId="0" fontId="2" fillId="0" borderId="62" xfId="1" applyFont="1" applyBorder="1" applyAlignment="1" applyProtection="1">
      <alignment horizontal="left" vertical="center"/>
    </xf>
    <xf numFmtId="0" fontId="2" fillId="0" borderId="38" xfId="1" applyFont="1" applyBorder="1" applyAlignment="1" applyProtection="1">
      <alignment horizontal="left" vertical="center"/>
    </xf>
    <xf numFmtId="0" fontId="7" fillId="2" borderId="65" xfId="1" applyFont="1" applyFill="1" applyBorder="1" applyAlignment="1" applyProtection="1">
      <alignment horizontal="center" vertical="center"/>
    </xf>
    <xf numFmtId="0" fontId="7" fillId="2" borderId="66" xfId="1" applyFont="1" applyFill="1" applyBorder="1" applyAlignment="1" applyProtection="1">
      <alignment horizontal="center" vertical="center"/>
    </xf>
    <xf numFmtId="165" fontId="3" fillId="0" borderId="37" xfId="1" applyNumberFormat="1" applyFont="1" applyBorder="1" applyAlignment="1" applyProtection="1">
      <alignment horizontal="center" vertical="center"/>
    </xf>
    <xf numFmtId="165" fontId="3" fillId="0" borderId="38" xfId="1" applyNumberFormat="1" applyFont="1" applyBorder="1" applyAlignment="1" applyProtection="1">
      <alignment horizontal="center" vertical="center"/>
    </xf>
    <xf numFmtId="165" fontId="3" fillId="0" borderId="39" xfId="1" applyNumberFormat="1" applyFont="1" applyBorder="1" applyAlignment="1" applyProtection="1">
      <alignment horizontal="center" vertical="center"/>
    </xf>
    <xf numFmtId="0" fontId="2" fillId="0" borderId="67" xfId="1" applyFont="1" applyBorder="1" applyAlignment="1" applyProtection="1">
      <alignment horizontal="left" vertical="center"/>
    </xf>
    <xf numFmtId="0" fontId="2" fillId="0" borderId="68" xfId="1" applyFont="1" applyBorder="1" applyAlignment="1" applyProtection="1">
      <alignment horizontal="left" vertical="center"/>
    </xf>
    <xf numFmtId="0" fontId="7" fillId="2" borderId="69" xfId="1" applyFont="1" applyFill="1" applyBorder="1" applyAlignment="1" applyProtection="1">
      <alignment horizontal="center" vertical="center"/>
    </xf>
    <xf numFmtId="0" fontId="7" fillId="2" borderId="70" xfId="1" applyFont="1" applyFill="1" applyBorder="1" applyAlignment="1" applyProtection="1">
      <alignment horizontal="center" vertical="center"/>
    </xf>
    <xf numFmtId="1" fontId="3" fillId="0" borderId="71" xfId="1" applyNumberFormat="1" applyFont="1" applyBorder="1" applyAlignment="1" applyProtection="1">
      <alignment horizontal="center" vertical="center"/>
    </xf>
    <xf numFmtId="1" fontId="3" fillId="0" borderId="68" xfId="1" applyNumberFormat="1" applyFont="1" applyBorder="1" applyAlignment="1" applyProtection="1">
      <alignment horizontal="center" vertical="center"/>
    </xf>
    <xf numFmtId="1" fontId="3" fillId="0" borderId="72" xfId="1" applyNumberFormat="1" applyFont="1" applyBorder="1" applyAlignment="1" applyProtection="1">
      <alignment horizontal="center" vertical="center"/>
    </xf>
    <xf numFmtId="0" fontId="2" fillId="0" borderId="54" xfId="1" applyFont="1" applyBorder="1" applyAlignment="1" applyProtection="1">
      <alignment horizontal="left" vertical="center"/>
    </xf>
    <xf numFmtId="0" fontId="2" fillId="0" borderId="55" xfId="1" applyFont="1" applyBorder="1" applyAlignment="1" applyProtection="1">
      <alignment horizontal="left" vertical="center"/>
    </xf>
    <xf numFmtId="0" fontId="2" fillId="0" borderId="55" xfId="1" applyFont="1" applyBorder="1" applyAlignment="1" applyProtection="1">
      <alignment horizontal="center" vertical="center"/>
    </xf>
    <xf numFmtId="0" fontId="2" fillId="0" borderId="56" xfId="1" applyFont="1" applyBorder="1" applyAlignment="1" applyProtection="1">
      <alignment horizontal="center" vertical="center"/>
    </xf>
    <xf numFmtId="0" fontId="7" fillId="2" borderId="55" xfId="1" applyFont="1" applyFill="1" applyBorder="1" applyAlignment="1" applyProtection="1">
      <alignment horizontal="center" vertical="center"/>
    </xf>
    <xf numFmtId="0" fontId="7" fillId="2" borderId="57" xfId="1" applyFont="1" applyFill="1" applyBorder="1" applyAlignment="1" applyProtection="1">
      <alignment horizontal="center" vertical="center"/>
    </xf>
    <xf numFmtId="0" fontId="2" fillId="0" borderId="60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/>
    </xf>
    <xf numFmtId="0" fontId="3" fillId="7" borderId="4" xfId="1" applyFont="1" applyFill="1" applyBorder="1" applyAlignment="1" applyProtection="1">
      <alignment horizontal="center" vertical="center"/>
    </xf>
    <xf numFmtId="0" fontId="3" fillId="7" borderId="0" xfId="1" applyFont="1" applyFill="1" applyBorder="1" applyAlignment="1" applyProtection="1">
      <alignment horizontal="center" vertical="center"/>
    </xf>
    <xf numFmtId="0" fontId="3" fillId="7" borderId="61" xfId="1" applyFont="1" applyFill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left" vertical="center"/>
    </xf>
    <xf numFmtId="0" fontId="2" fillId="0" borderId="13" xfId="1" applyFont="1" applyBorder="1" applyAlignment="1" applyProtection="1">
      <alignment horizontal="left" vertical="center"/>
    </xf>
    <xf numFmtId="0" fontId="2" fillId="0" borderId="13" xfId="1" applyFont="1" applyBorder="1" applyAlignment="1" applyProtection="1">
      <alignment horizontal="center" vertical="center"/>
    </xf>
    <xf numFmtId="0" fontId="2" fillId="0" borderId="14" xfId="1" applyFont="1" applyBorder="1" applyAlignment="1" applyProtection="1">
      <alignment horizontal="center" vertical="center"/>
    </xf>
    <xf numFmtId="0" fontId="7" fillId="2" borderId="13" xfId="1" applyFont="1" applyFill="1" applyBorder="1" applyAlignment="1" applyProtection="1">
      <alignment horizontal="center" vertical="center"/>
    </xf>
    <xf numFmtId="0" fontId="7" fillId="2" borderId="15" xfId="1" applyFont="1" applyFill="1" applyBorder="1" applyAlignment="1" applyProtection="1">
      <alignment horizontal="center" vertical="center"/>
    </xf>
    <xf numFmtId="0" fontId="2" fillId="0" borderId="31" xfId="1" applyFont="1" applyBorder="1" applyAlignment="1" applyProtection="1">
      <alignment horizontal="left" vertical="center"/>
    </xf>
    <xf numFmtId="0" fontId="7" fillId="2" borderId="32" xfId="1" applyFont="1" applyFill="1" applyBorder="1" applyAlignment="1" applyProtection="1">
      <alignment horizontal="center" vertical="center"/>
    </xf>
    <xf numFmtId="0" fontId="7" fillId="2" borderId="34" xfId="1" applyFont="1" applyFill="1" applyBorder="1" applyAlignment="1" applyProtection="1">
      <alignment horizontal="center" vertical="center"/>
    </xf>
    <xf numFmtId="1" fontId="3" fillId="0" borderId="26" xfId="1" applyNumberFormat="1" applyFont="1" applyBorder="1" applyAlignment="1" applyProtection="1">
      <alignment horizontal="center" vertical="center"/>
    </xf>
    <xf numFmtId="1" fontId="3" fillId="0" borderId="27" xfId="1" applyNumberFormat="1" applyFont="1" applyBorder="1" applyAlignment="1" applyProtection="1">
      <alignment horizontal="center" vertical="center"/>
    </xf>
    <xf numFmtId="1" fontId="3" fillId="0" borderId="28" xfId="1" applyNumberFormat="1" applyFont="1" applyBorder="1" applyAlignment="1" applyProtection="1">
      <alignment horizontal="center" vertical="center"/>
    </xf>
    <xf numFmtId="0" fontId="3" fillId="6" borderId="6" xfId="1" applyFont="1" applyFill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left" vertical="center"/>
    </xf>
    <xf numFmtId="0" fontId="2" fillId="0" borderId="7" xfId="1" applyFont="1" applyBorder="1" applyAlignment="1" applyProtection="1">
      <alignment horizontal="center" vertical="center"/>
    </xf>
    <xf numFmtId="0" fontId="7" fillId="2" borderId="51" xfId="1" applyFont="1" applyFill="1" applyBorder="1" applyAlignment="1" applyProtection="1">
      <alignment horizontal="center" vertical="center"/>
    </xf>
    <xf numFmtId="0" fontId="7" fillId="2" borderId="8" xfId="1" applyFont="1" applyFill="1" applyBorder="1" applyAlignment="1" applyProtection="1">
      <alignment horizontal="center" vertical="center"/>
    </xf>
    <xf numFmtId="1" fontId="3" fillId="0" borderId="6" xfId="1" applyNumberFormat="1" applyFont="1" applyBorder="1" applyAlignment="1" applyProtection="1">
      <alignment horizontal="center" vertical="center"/>
    </xf>
    <xf numFmtId="1" fontId="3" fillId="0" borderId="7" xfId="1" applyNumberFormat="1" applyFont="1" applyBorder="1" applyAlignment="1" applyProtection="1">
      <alignment horizontal="center" vertical="center"/>
    </xf>
    <xf numFmtId="0" fontId="2" fillId="0" borderId="37" xfId="1" applyFont="1" applyBorder="1" applyAlignment="1" applyProtection="1">
      <alignment horizontal="left" vertical="center"/>
    </xf>
    <xf numFmtId="0" fontId="2" fillId="0" borderId="39" xfId="1" applyFont="1" applyBorder="1" applyAlignment="1" applyProtection="1">
      <alignment horizontal="left" vertical="center"/>
    </xf>
    <xf numFmtId="0" fontId="2" fillId="0" borderId="9" xfId="1" applyFont="1" applyBorder="1" applyAlignment="1" applyProtection="1">
      <alignment horizontal="left" vertical="center"/>
    </xf>
    <xf numFmtId="0" fontId="2" fillId="0" borderId="10" xfId="1" applyFont="1" applyBorder="1" applyAlignment="1" applyProtection="1">
      <alignment horizontal="left" vertical="center"/>
    </xf>
    <xf numFmtId="0" fontId="2" fillId="0" borderId="42" xfId="1" applyFont="1" applyBorder="1" applyAlignment="1" applyProtection="1">
      <alignment horizontal="left" vertical="center"/>
    </xf>
    <xf numFmtId="49" fontId="2" fillId="0" borderId="32" xfId="1" applyNumberFormat="1" applyFont="1" applyBorder="1" applyAlignment="1" applyProtection="1">
      <alignment horizontal="left" vertical="center"/>
    </xf>
    <xf numFmtId="49" fontId="2" fillId="0" borderId="27" xfId="1" applyNumberFormat="1" applyFont="1" applyBorder="1" applyAlignment="1" applyProtection="1">
      <alignment horizontal="center" vertical="center"/>
    </xf>
    <xf numFmtId="49" fontId="2" fillId="0" borderId="28" xfId="1" applyNumberFormat="1" applyFont="1" applyBorder="1" applyAlignment="1" applyProtection="1">
      <alignment horizontal="center" vertical="center"/>
    </xf>
    <xf numFmtId="0" fontId="7" fillId="0" borderId="40" xfId="1" applyFont="1" applyBorder="1" applyAlignment="1" applyProtection="1">
      <alignment horizontal="center" vertical="center"/>
    </xf>
    <xf numFmtId="0" fontId="7" fillId="0" borderId="41" xfId="1" applyFont="1" applyBorder="1" applyAlignment="1" applyProtection="1">
      <alignment horizontal="center" vertical="center"/>
    </xf>
    <xf numFmtId="0" fontId="7" fillId="0" borderId="25" xfId="1" applyFont="1" applyBorder="1" applyAlignment="1" applyProtection="1">
      <alignment horizontal="center" vertical="center"/>
    </xf>
    <xf numFmtId="165" fontId="3" fillId="0" borderId="31" xfId="1" applyNumberFormat="1" applyFont="1" applyBorder="1" applyAlignment="1" applyProtection="1">
      <alignment horizontal="center" vertical="center"/>
    </xf>
    <xf numFmtId="165" fontId="3" fillId="0" borderId="32" xfId="1" applyNumberFormat="1" applyFont="1" applyBorder="1" applyAlignment="1" applyProtection="1">
      <alignment horizontal="center" vertical="center"/>
    </xf>
    <xf numFmtId="165" fontId="3" fillId="0" borderId="33" xfId="1" applyNumberFormat="1" applyFont="1" applyBorder="1" applyAlignment="1" applyProtection="1">
      <alignment horizontal="center" vertical="center"/>
    </xf>
    <xf numFmtId="0" fontId="2" fillId="0" borderId="43" xfId="1" applyFont="1" applyBorder="1" applyAlignment="1" applyProtection="1">
      <alignment horizontal="left" vertical="center"/>
    </xf>
    <xf numFmtId="0" fontId="2" fillId="0" borderId="44" xfId="1" applyFont="1" applyBorder="1" applyAlignment="1" applyProtection="1">
      <alignment horizontal="left" vertical="center"/>
    </xf>
    <xf numFmtId="0" fontId="2" fillId="0" borderId="45" xfId="1" applyFont="1" applyBorder="1" applyAlignment="1" applyProtection="1">
      <alignment horizontal="center" vertical="center"/>
    </xf>
    <xf numFmtId="0" fontId="2" fillId="0" borderId="46" xfId="1" applyFont="1" applyBorder="1" applyAlignment="1" applyProtection="1">
      <alignment horizontal="center" vertical="center"/>
    </xf>
    <xf numFmtId="165" fontId="3" fillId="0" borderId="47" xfId="1" applyNumberFormat="1" applyFont="1" applyBorder="1" applyAlignment="1" applyProtection="1">
      <alignment horizontal="center" vertical="center"/>
    </xf>
    <xf numFmtId="165" fontId="3" fillId="0" borderId="44" xfId="1" applyNumberFormat="1" applyFont="1" applyBorder="1" applyAlignment="1" applyProtection="1">
      <alignment horizontal="center" vertical="center"/>
    </xf>
    <xf numFmtId="165" fontId="3" fillId="0" borderId="48" xfId="1" applyNumberFormat="1" applyFont="1" applyBorder="1" applyAlignment="1" applyProtection="1">
      <alignment horizontal="center" vertical="center"/>
    </xf>
    <xf numFmtId="0" fontId="7" fillId="0" borderId="13" xfId="1" applyFont="1" applyBorder="1" applyAlignment="1" applyProtection="1">
      <alignment horizontal="center" vertical="center"/>
    </xf>
    <xf numFmtId="0" fontId="7" fillId="0" borderId="15" xfId="1" applyFont="1" applyBorder="1" applyAlignment="1" applyProtection="1">
      <alignment horizontal="center" vertical="center"/>
    </xf>
    <xf numFmtId="49" fontId="2" fillId="0" borderId="32" xfId="1" applyNumberFormat="1" applyFont="1" applyBorder="1" applyAlignment="1" applyProtection="1">
      <alignment horizontal="center" vertical="center"/>
    </xf>
    <xf numFmtId="49" fontId="2" fillId="0" borderId="33" xfId="1" applyNumberFormat="1" applyFont="1" applyBorder="1" applyAlignment="1" applyProtection="1">
      <alignment horizontal="center" vertical="center"/>
    </xf>
    <xf numFmtId="0" fontId="7" fillId="0" borderId="32" xfId="1" applyFont="1" applyBorder="1" applyAlignment="1" applyProtection="1">
      <alignment horizontal="center" vertical="center"/>
    </xf>
    <xf numFmtId="0" fontId="7" fillId="0" borderId="34" xfId="1" applyFont="1" applyBorder="1" applyAlignment="1" applyProtection="1">
      <alignment horizontal="center" vertical="center"/>
    </xf>
    <xf numFmtId="0" fontId="18" fillId="2" borderId="6" xfId="1" applyFont="1" applyFill="1" applyBorder="1" applyAlignment="1" applyProtection="1">
      <alignment horizontal="left" vertical="center"/>
    </xf>
    <xf numFmtId="0" fontId="18" fillId="2" borderId="7" xfId="1" applyFont="1" applyFill="1" applyBorder="1" applyAlignment="1" applyProtection="1">
      <alignment horizontal="left" vertical="center"/>
    </xf>
    <xf numFmtId="0" fontId="18" fillId="2" borderId="8" xfId="1" applyFont="1" applyFill="1" applyBorder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/>
    </xf>
    <xf numFmtId="0" fontId="2" fillId="2" borderId="3" xfId="1" applyFont="1" applyFill="1" applyBorder="1" applyAlignment="1" applyProtection="1">
      <alignment horizontal="center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2" fillId="2" borderId="5" xfId="1" applyFont="1" applyFill="1" applyBorder="1" applyAlignment="1" applyProtection="1">
      <alignment horizontal="center"/>
    </xf>
    <xf numFmtId="0" fontId="2" fillId="2" borderId="9" xfId="1" applyFont="1" applyFill="1" applyBorder="1" applyAlignment="1" applyProtection="1">
      <alignment horizontal="center"/>
    </xf>
    <xf numFmtId="0" fontId="2" fillId="2" borderId="10" xfId="1" applyFont="1" applyFill="1" applyBorder="1" applyAlignment="1" applyProtection="1">
      <alignment horizontal="center"/>
    </xf>
    <xf numFmtId="0" fontId="2" fillId="2" borderId="11" xfId="1" applyFont="1" applyFill="1" applyBorder="1" applyAlignment="1" applyProtection="1">
      <alignment horizont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17" fillId="2" borderId="2" xfId="1" applyFont="1" applyFill="1" applyBorder="1" applyAlignment="1" applyProtection="1">
      <alignment horizontal="center" vertical="center" wrapText="1"/>
    </xf>
    <xf numFmtId="0" fontId="17" fillId="2" borderId="3" xfId="1" applyFont="1" applyFill="1" applyBorder="1" applyAlignment="1" applyProtection="1">
      <alignment horizontal="center" vertical="center" wrapText="1"/>
    </xf>
    <xf numFmtId="0" fontId="17" fillId="2" borderId="9" xfId="1" applyFont="1" applyFill="1" applyBorder="1" applyAlignment="1" applyProtection="1">
      <alignment horizontal="center" vertical="center" wrapText="1"/>
    </xf>
    <xf numFmtId="0" fontId="17" fillId="2" borderId="10" xfId="1" applyFont="1" applyFill="1" applyBorder="1" applyAlignment="1" applyProtection="1">
      <alignment horizontal="center" vertical="center" wrapText="1"/>
    </xf>
    <xf numFmtId="0" fontId="17" fillId="2" borderId="11" xfId="1" applyFont="1" applyFill="1" applyBorder="1" applyAlignment="1" applyProtection="1">
      <alignment horizontal="center" vertical="center" wrapText="1"/>
    </xf>
    <xf numFmtId="0" fontId="3" fillId="6" borderId="8" xfId="1" applyFont="1" applyFill="1" applyBorder="1" applyAlignment="1" applyProtection="1">
      <alignment horizontal="center" vertical="center" wrapText="1"/>
    </xf>
    <xf numFmtId="0" fontId="10" fillId="0" borderId="19" xfId="1" applyFont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left" vertical="center"/>
    </xf>
    <xf numFmtId="0" fontId="7" fillId="2" borderId="22" xfId="1" applyFont="1" applyFill="1" applyBorder="1" applyAlignment="1" applyProtection="1">
      <alignment horizontal="center" vertical="center"/>
    </xf>
    <xf numFmtId="0" fontId="7" fillId="2" borderId="3" xfId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 applyProtection="1">
      <alignment horizontal="center" vertical="center"/>
    </xf>
    <xf numFmtId="0" fontId="7" fillId="2" borderId="11" xfId="1" applyFont="1" applyFill="1" applyBorder="1" applyAlignment="1" applyProtection="1">
      <alignment horizontal="center" vertical="center"/>
    </xf>
    <xf numFmtId="0" fontId="2" fillId="3" borderId="9" xfId="1" applyFont="1" applyFill="1" applyBorder="1" applyAlignment="1" applyProtection="1">
      <alignment horizontal="left" vertical="center"/>
      <protection locked="0"/>
    </xf>
    <xf numFmtId="0" fontId="2" fillId="3" borderId="10" xfId="1" applyFont="1" applyFill="1" applyBorder="1" applyAlignment="1" applyProtection="1">
      <alignment horizontal="left" vertical="center"/>
      <protection locked="0"/>
    </xf>
    <xf numFmtId="0" fontId="3" fillId="4" borderId="6" xfId="1" applyFont="1" applyFill="1" applyBorder="1" applyAlignment="1" applyProtection="1">
      <alignment horizontal="center" vertical="center" wrapText="1"/>
    </xf>
    <xf numFmtId="0" fontId="3" fillId="4" borderId="7" xfId="1" applyFont="1" applyFill="1" applyBorder="1" applyAlignment="1" applyProtection="1">
      <alignment horizontal="center" vertical="center" wrapText="1"/>
    </xf>
    <xf numFmtId="165" fontId="8" fillId="2" borderId="6" xfId="1" applyNumberFormat="1" applyFont="1" applyFill="1" applyBorder="1" applyAlignment="1" applyProtection="1">
      <alignment horizontal="center" vertical="center" wrapText="1"/>
    </xf>
    <xf numFmtId="165" fontId="8" fillId="2" borderId="7" xfId="1" applyNumberFormat="1" applyFont="1" applyFill="1" applyBorder="1" applyAlignment="1" applyProtection="1">
      <alignment horizontal="center" vertical="center" wrapText="1"/>
    </xf>
    <xf numFmtId="165" fontId="8" fillId="2" borderId="16" xfId="1" applyNumberFormat="1" applyFont="1" applyFill="1" applyBorder="1" applyAlignment="1" applyProtection="1">
      <alignment horizontal="center" vertical="center" wrapText="1"/>
    </xf>
  </cellXfs>
  <cellStyles count="539">
    <cellStyle name="20% - Accent1" xfId="151"/>
    <cellStyle name="20% - Accent1 2" xfId="152"/>
    <cellStyle name="20% - Accent1 2 2" xfId="153"/>
    <cellStyle name="20% - Accent1 3" xfId="154"/>
    <cellStyle name="20% - Accent2" xfId="155"/>
    <cellStyle name="20% - Accent2 2" xfId="156"/>
    <cellStyle name="20% - Accent2 2 2" xfId="157"/>
    <cellStyle name="20% - Accent2 3" xfId="158"/>
    <cellStyle name="20% - Accent3" xfId="159"/>
    <cellStyle name="20% - Accent3 2" xfId="160"/>
    <cellStyle name="20% - Accent3 2 2" xfId="161"/>
    <cellStyle name="20% - Accent3 3" xfId="162"/>
    <cellStyle name="20% - Accent4" xfId="163"/>
    <cellStyle name="20% - Accent4 2" xfId="164"/>
    <cellStyle name="20% - Accent4 2 2" xfId="165"/>
    <cellStyle name="20% - Accent4 3" xfId="166"/>
    <cellStyle name="20% - Accent5" xfId="167"/>
    <cellStyle name="20% - Accent5 2" xfId="168"/>
    <cellStyle name="20% - Accent5 2 2" xfId="169"/>
    <cellStyle name="20% - Accent5 3" xfId="170"/>
    <cellStyle name="20% - Accent6" xfId="171"/>
    <cellStyle name="20% - Accent6 2" xfId="172"/>
    <cellStyle name="20% - Accent6 2 2" xfId="173"/>
    <cellStyle name="20% - Accent6 3" xfId="174"/>
    <cellStyle name="20% - Énfasis1 2" xfId="175"/>
    <cellStyle name="20% - Énfasis1 2 2" xfId="176"/>
    <cellStyle name="20% - Énfasis1 2 2 2" xfId="177"/>
    <cellStyle name="20% - Énfasis1 2 3" xfId="178"/>
    <cellStyle name="20% - Énfasis2 2" xfId="179"/>
    <cellStyle name="20% - Énfasis2 2 2" xfId="180"/>
    <cellStyle name="20% - Énfasis2 2 2 2" xfId="181"/>
    <cellStyle name="20% - Énfasis2 2 3" xfId="182"/>
    <cellStyle name="20% - Énfasis3 2" xfId="183"/>
    <cellStyle name="20% - Énfasis3 2 2" xfId="184"/>
    <cellStyle name="20% - Énfasis3 2 2 2" xfId="185"/>
    <cellStyle name="20% - Énfasis3 2 3" xfId="186"/>
    <cellStyle name="20% - Énfasis4 2" xfId="187"/>
    <cellStyle name="20% - Énfasis4 2 2" xfId="188"/>
    <cellStyle name="20% - Énfasis4 2 2 2" xfId="189"/>
    <cellStyle name="20% - Énfasis4 2 3" xfId="190"/>
    <cellStyle name="20% - Énfasis5 2" xfId="191"/>
    <cellStyle name="20% - Énfasis5 2 2" xfId="192"/>
    <cellStyle name="20% - Énfasis5 2 2 2" xfId="193"/>
    <cellStyle name="20% - Énfasis5 2 3" xfId="194"/>
    <cellStyle name="20% - Énfasis6 2" xfId="195"/>
    <cellStyle name="20% - Énfasis6 2 2" xfId="196"/>
    <cellStyle name="20% - Énfasis6 2 2 2" xfId="197"/>
    <cellStyle name="20% - Énfasis6 2 3" xfId="198"/>
    <cellStyle name="40% - Accent1" xfId="199"/>
    <cellStyle name="40% - Accent1 2" xfId="200"/>
    <cellStyle name="40% - Accent1 2 2" xfId="201"/>
    <cellStyle name="40% - Accent1 3" xfId="202"/>
    <cellStyle name="40% - Accent2" xfId="203"/>
    <cellStyle name="40% - Accent2 2" xfId="204"/>
    <cellStyle name="40% - Accent2 2 2" xfId="205"/>
    <cellStyle name="40% - Accent2 3" xfId="206"/>
    <cellStyle name="40% - Accent3" xfId="207"/>
    <cellStyle name="40% - Accent3 2" xfId="208"/>
    <cellStyle name="40% - Accent3 2 2" xfId="209"/>
    <cellStyle name="40% - Accent3 3" xfId="210"/>
    <cellStyle name="40% - Accent4" xfId="211"/>
    <cellStyle name="40% - Accent4 2" xfId="212"/>
    <cellStyle name="40% - Accent4 2 2" xfId="213"/>
    <cellStyle name="40% - Accent4 3" xfId="214"/>
    <cellStyle name="40% - Accent5" xfId="215"/>
    <cellStyle name="40% - Accent5 2" xfId="216"/>
    <cellStyle name="40% - Accent5 2 2" xfId="217"/>
    <cellStyle name="40% - Accent5 3" xfId="218"/>
    <cellStyle name="40% - Accent6" xfId="219"/>
    <cellStyle name="40% - Accent6 2" xfId="220"/>
    <cellStyle name="40% - Accent6 2 2" xfId="221"/>
    <cellStyle name="40% - Accent6 3" xfId="222"/>
    <cellStyle name="40% - Énfasis1 2" xfId="223"/>
    <cellStyle name="40% - Énfasis1 2 2" xfId="224"/>
    <cellStyle name="40% - Énfasis1 2 2 2" xfId="225"/>
    <cellStyle name="40% - Énfasis1 2 3" xfId="226"/>
    <cellStyle name="40% - Énfasis2 2" xfId="227"/>
    <cellStyle name="40% - Énfasis2 2 2" xfId="228"/>
    <cellStyle name="40% - Énfasis2 2 2 2" xfId="229"/>
    <cellStyle name="40% - Énfasis2 2 3" xfId="230"/>
    <cellStyle name="40% - Énfasis3 2" xfId="231"/>
    <cellStyle name="40% - Énfasis3 2 2" xfId="232"/>
    <cellStyle name="40% - Énfasis3 2 2 2" xfId="233"/>
    <cellStyle name="40% - Énfasis3 2 3" xfId="234"/>
    <cellStyle name="40% - Énfasis4 2" xfId="235"/>
    <cellStyle name="40% - Énfasis4 2 2" xfId="236"/>
    <cellStyle name="40% - Énfasis4 2 2 2" xfId="237"/>
    <cellStyle name="40% - Énfasis4 2 3" xfId="238"/>
    <cellStyle name="40% - Énfasis5 2" xfId="239"/>
    <cellStyle name="40% - Énfasis5 2 2" xfId="240"/>
    <cellStyle name="40% - Énfasis5 2 2 2" xfId="241"/>
    <cellStyle name="40% - Énfasis5 2 3" xfId="242"/>
    <cellStyle name="40% - Énfasis6 2" xfId="243"/>
    <cellStyle name="40% - Énfasis6 2 2" xfId="244"/>
    <cellStyle name="40% - Énfasis6 2 2 2" xfId="245"/>
    <cellStyle name="40% - Énfasis6 2 3" xfId="246"/>
    <cellStyle name="60% - Accent1" xfId="247"/>
    <cellStyle name="60% - Accent1 2" xfId="248"/>
    <cellStyle name="60% - Accent2" xfId="249"/>
    <cellStyle name="60% - Accent2 2" xfId="250"/>
    <cellStyle name="60% - Accent3" xfId="251"/>
    <cellStyle name="60% - Accent3 2" xfId="252"/>
    <cellStyle name="60% - Accent4" xfId="253"/>
    <cellStyle name="60% - Accent4 2" xfId="254"/>
    <cellStyle name="60% - Accent5" xfId="255"/>
    <cellStyle name="60% - Accent5 2" xfId="256"/>
    <cellStyle name="60% - Accent6" xfId="257"/>
    <cellStyle name="60% - Accent6 2" xfId="258"/>
    <cellStyle name="60% - Énfasis1 2" xfId="259"/>
    <cellStyle name="60% - Énfasis1 2 2" xfId="260"/>
    <cellStyle name="60% - Énfasis2 2" xfId="261"/>
    <cellStyle name="60% - Énfasis2 2 2" xfId="262"/>
    <cellStyle name="60% - Énfasis3 2" xfId="263"/>
    <cellStyle name="60% - Énfasis3 2 2" xfId="264"/>
    <cellStyle name="60% - Énfasis4 2" xfId="265"/>
    <cellStyle name="60% - Énfasis4 2 2" xfId="266"/>
    <cellStyle name="60% - Énfasis5 2" xfId="267"/>
    <cellStyle name="60% - Énfasis5 2 2" xfId="268"/>
    <cellStyle name="60% - Énfasis6 2" xfId="269"/>
    <cellStyle name="60% - Énfasis6 2 2" xfId="270"/>
    <cellStyle name="Accent1" xfId="271"/>
    <cellStyle name="Accent1 2" xfId="272"/>
    <cellStyle name="Accent2" xfId="273"/>
    <cellStyle name="Accent2 2" xfId="274"/>
    <cellStyle name="Accent3" xfId="275"/>
    <cellStyle name="Accent3 2" xfId="276"/>
    <cellStyle name="Accent4" xfId="277"/>
    <cellStyle name="Accent4 2" xfId="278"/>
    <cellStyle name="Accent5" xfId="279"/>
    <cellStyle name="Accent5 2" xfId="280"/>
    <cellStyle name="Accent6" xfId="281"/>
    <cellStyle name="Accent6 2" xfId="282"/>
    <cellStyle name="Bad" xfId="283"/>
    <cellStyle name="Bad 2" xfId="284"/>
    <cellStyle name="Buena 2" xfId="285"/>
    <cellStyle name="Buena 2 2" xfId="286"/>
    <cellStyle name="Calculation" xfId="287"/>
    <cellStyle name="Calculation 2" xfId="288"/>
    <cellStyle name="Cálculo 2" xfId="289"/>
    <cellStyle name="Cálculo 2 2" xfId="290"/>
    <cellStyle name="Celda de comprobación 2" xfId="291"/>
    <cellStyle name="Celda de comprobación 2 2" xfId="292"/>
    <cellStyle name="Celda vinculada 2" xfId="293"/>
    <cellStyle name="Celda vinculada 2 2" xfId="294"/>
    <cellStyle name="Check Cell" xfId="295"/>
    <cellStyle name="Check Cell 2" xfId="296"/>
    <cellStyle name="CIENTOS" xfId="297"/>
    <cellStyle name="CIENTOS 2D" xfId="298"/>
    <cellStyle name="CIENTOS 3D" xfId="299"/>
    <cellStyle name="CIENTOS 4D" xfId="300"/>
    <cellStyle name="CIENTOS_Acta 01 Sep15 a Oct 31_07 Rogelio" xfId="301"/>
    <cellStyle name="Comma" xfId="302"/>
    <cellStyle name="Comma [0]" xfId="303"/>
    <cellStyle name="Comma0" xfId="304"/>
    <cellStyle name="Comma0 - Modelo5" xfId="305"/>
    <cellStyle name="Comma1 - Modelo1" xfId="306"/>
    <cellStyle name="Curren - Modelo2" xfId="307"/>
    <cellStyle name="Curren - Modelo6" xfId="308"/>
    <cellStyle name="Currency" xfId="309"/>
    <cellStyle name="Currency [0]" xfId="310"/>
    <cellStyle name="Currency0" xfId="311"/>
    <cellStyle name="Date" xfId="312"/>
    <cellStyle name="Date - Modelo4" xfId="313"/>
    <cellStyle name="Encabezado 4 2" xfId="314"/>
    <cellStyle name="Encabezado 4 2 2" xfId="315"/>
    <cellStyle name="Énfasis1 2" xfId="316"/>
    <cellStyle name="Énfasis1 2 2" xfId="317"/>
    <cellStyle name="Énfasis2 2" xfId="318"/>
    <cellStyle name="Énfasis2 2 2" xfId="319"/>
    <cellStyle name="Énfasis3 2" xfId="320"/>
    <cellStyle name="Énfasis3 2 2" xfId="321"/>
    <cellStyle name="Énfasis4 2" xfId="322"/>
    <cellStyle name="Énfasis4 2 2" xfId="323"/>
    <cellStyle name="Énfasis5 2" xfId="324"/>
    <cellStyle name="Énfasis5 2 2" xfId="325"/>
    <cellStyle name="Énfasis6 2" xfId="326"/>
    <cellStyle name="Énfasis6 2 2" xfId="327"/>
    <cellStyle name="Entrada 2" xfId="328"/>
    <cellStyle name="Entrada 2 2" xfId="329"/>
    <cellStyle name="Estilo 1" xfId="330"/>
    <cellStyle name="Estilo 2" xfId="331"/>
    <cellStyle name="Estilo 3" xfId="332"/>
    <cellStyle name="Euro" xfId="9"/>
    <cellStyle name="Euro 2" xfId="333"/>
    <cellStyle name="Euro 2 2" xfId="334"/>
    <cellStyle name="Euro 3" xfId="335"/>
    <cellStyle name="Euro 4" xfId="336"/>
    <cellStyle name="Euro 5" xfId="337"/>
    <cellStyle name="Euro_ACTAS DE OBRA CONTRATO" xfId="338"/>
    <cellStyle name="Explanatory Text" xfId="339"/>
    <cellStyle name="Explanatory Text 2" xfId="340"/>
    <cellStyle name="F2" xfId="341"/>
    <cellStyle name="F3" xfId="342"/>
    <cellStyle name="F4" xfId="343"/>
    <cellStyle name="F5" xfId="344"/>
    <cellStyle name="F6" xfId="345"/>
    <cellStyle name="F7" xfId="346"/>
    <cellStyle name="F8" xfId="347"/>
    <cellStyle name="Fixed" xfId="348"/>
    <cellStyle name="Good" xfId="349"/>
    <cellStyle name="Good 2" xfId="350"/>
    <cellStyle name="Heading 1" xfId="351"/>
    <cellStyle name="Heading 1 2" xfId="352"/>
    <cellStyle name="Heading 1 3" xfId="353"/>
    <cellStyle name="Heading 2" xfId="354"/>
    <cellStyle name="Heading 2 2" xfId="355"/>
    <cellStyle name="Heading 2 3" xfId="356"/>
    <cellStyle name="Heading 3" xfId="357"/>
    <cellStyle name="Heading 3 2" xfId="358"/>
    <cellStyle name="Heading 4" xfId="359"/>
    <cellStyle name="Heading 4 2" xfId="360"/>
    <cellStyle name="Heading1" xfId="361"/>
    <cellStyle name="Heading2" xfId="362"/>
    <cellStyle name="Hipervínculo 2" xfId="10"/>
    <cellStyle name="Hipervínculo 2 2" xfId="11"/>
    <cellStyle name="Hipervínculo 2 3" xfId="12"/>
    <cellStyle name="Hipervínculo 2 4" xfId="13"/>
    <cellStyle name="Hipervínculo 3" xfId="14"/>
    <cellStyle name="Hipervínculo 3 2" xfId="15"/>
    <cellStyle name="Hipervínculo 4" xfId="16"/>
    <cellStyle name="Hipervínculo 4 2" xfId="17"/>
    <cellStyle name="Hipervínculo 4 3" xfId="18"/>
    <cellStyle name="Hipervínculo 5" xfId="19"/>
    <cellStyle name="Hipervínculo 5 2" xfId="20"/>
    <cellStyle name="Hipervínculo 6" xfId="21"/>
    <cellStyle name="Hipervínculo 6 2" xfId="22"/>
    <cellStyle name="Hipervínculo 7" xfId="23"/>
    <cellStyle name="Incorrecto 2" xfId="363"/>
    <cellStyle name="Incorrecto 2 2" xfId="364"/>
    <cellStyle name="Input" xfId="365"/>
    <cellStyle name="Input 2" xfId="366"/>
    <cellStyle name="Linked Cell" xfId="367"/>
    <cellStyle name="Linked Cell 2" xfId="368"/>
    <cellStyle name="MILE DE MILLONES" xfId="369"/>
    <cellStyle name="MILES" xfId="370"/>
    <cellStyle name="Millares [0] 2" xfId="371"/>
    <cellStyle name="Millares [0] 2 2" xfId="372"/>
    <cellStyle name="Millares [0] 2 2 2" xfId="373"/>
    <cellStyle name="Millares [0] 2 2 2 2" xfId="374"/>
    <cellStyle name="Millares [0] 2 3" xfId="375"/>
    <cellStyle name="Millares [0] 2 3 2" xfId="376"/>
    <cellStyle name="Millares [0] 2 3 2 2" xfId="377"/>
    <cellStyle name="Millares [0] 2 4" xfId="378"/>
    <cellStyle name="Millares [0] 2 4 2" xfId="379"/>
    <cellStyle name="Millares [0] 2 4 2 2" xfId="380"/>
    <cellStyle name="Millares [0] 2 5" xfId="381"/>
    <cellStyle name="Millares [0] 2 5 2" xfId="382"/>
    <cellStyle name="Millares [0] 2 5 2 2" xfId="383"/>
    <cellStyle name="Millares [0] 2 6" xfId="384"/>
    <cellStyle name="Millares [0] 2 6 2" xfId="385"/>
    <cellStyle name="Millares 10" xfId="386"/>
    <cellStyle name="Millares 11" xfId="387"/>
    <cellStyle name="Millares 12" xfId="388"/>
    <cellStyle name="Millares 13" xfId="389"/>
    <cellStyle name="Millares 14" xfId="390"/>
    <cellStyle name="Millares 15" xfId="391"/>
    <cellStyle name="Millares 2" xfId="392"/>
    <cellStyle name="Millares 2 2" xfId="393"/>
    <cellStyle name="Millares 2 2 2" xfId="394"/>
    <cellStyle name="Millares 2 2 2 2" xfId="395"/>
    <cellStyle name="Millares 2 2 3" xfId="396"/>
    <cellStyle name="Millares 3" xfId="397"/>
    <cellStyle name="Millares 3 2" xfId="398"/>
    <cellStyle name="Millares 3 2 2" xfId="399"/>
    <cellStyle name="Millares 3 2 2 2" xfId="400"/>
    <cellStyle name="Millares 4" xfId="401"/>
    <cellStyle name="Millares 5" xfId="402"/>
    <cellStyle name="Millares 6" xfId="403"/>
    <cellStyle name="Millares 7" xfId="404"/>
    <cellStyle name="Millares 8" xfId="405"/>
    <cellStyle name="Millares 9" xfId="406"/>
    <cellStyle name="MILLONES" xfId="407"/>
    <cellStyle name="Moneda 10" xfId="408"/>
    <cellStyle name="Moneda 11" xfId="409"/>
    <cellStyle name="Moneda 12" xfId="410"/>
    <cellStyle name="Moneda 13" xfId="411"/>
    <cellStyle name="Moneda 2" xfId="412"/>
    <cellStyle name="Moneda 3" xfId="413"/>
    <cellStyle name="Moneda 4" xfId="414"/>
    <cellStyle name="Moneda 5" xfId="415"/>
    <cellStyle name="Moneda 6" xfId="416"/>
    <cellStyle name="Moneda 7" xfId="417"/>
    <cellStyle name="Moneda 8" xfId="418"/>
    <cellStyle name="Moneda 9" xfId="419"/>
    <cellStyle name="Monetario0" xfId="420"/>
    <cellStyle name="Neutral 2" xfId="421"/>
    <cellStyle name="Neutral 2 2" xfId="422"/>
    <cellStyle name="Nïrmal_PROINVER" xfId="423"/>
    <cellStyle name="No. punto" xfId="424"/>
    <cellStyle name="Normal" xfId="0" builtinId="0"/>
    <cellStyle name="Normal 10" xfId="24"/>
    <cellStyle name="Normal 10 2" xfId="6"/>
    <cellStyle name="Normal 10 2 2" xfId="425"/>
    <cellStyle name="Normal 10 3" xfId="426"/>
    <cellStyle name="Normal 10 4" xfId="427"/>
    <cellStyle name="Normal 11" xfId="25"/>
    <cellStyle name="Normal 11 2" xfId="149"/>
    <cellStyle name="Normal 12" xfId="428"/>
    <cellStyle name="Normal 12 2" xfId="429"/>
    <cellStyle name="Normal 12 2 2" xfId="430"/>
    <cellStyle name="Normal 12 3" xfId="431"/>
    <cellStyle name="Normal 13" xfId="432"/>
    <cellStyle name="Normal 2" xfId="8"/>
    <cellStyle name="Normal 2 10" xfId="26"/>
    <cellStyle name="Normal 2 10 2" xfId="150"/>
    <cellStyle name="Normal 2 2" xfId="27"/>
    <cellStyle name="Normal 2 2 2" xfId="28"/>
    <cellStyle name="Normal 2 2 2 2" xfId="29"/>
    <cellStyle name="Normal 2 2 2 2 2" xfId="433"/>
    <cellStyle name="Normal 2 2 2 2 3" xfId="434"/>
    <cellStyle name="Normal 2 2 2 3" xfId="30"/>
    <cellStyle name="Normal 2 2 2 3 2" xfId="435"/>
    <cellStyle name="Normal 2 2 2 3 3" xfId="436"/>
    <cellStyle name="Normal 2 2 2 4" xfId="31"/>
    <cellStyle name="Normal 2 2 2 4 2" xfId="32"/>
    <cellStyle name="Normal 2 2 2 5" xfId="33"/>
    <cellStyle name="Normal 2 2 2 5 2" xfId="34"/>
    <cellStyle name="Normal 2 2 2 6" xfId="35"/>
    <cellStyle name="Normal 2 2 3" xfId="36"/>
    <cellStyle name="Normal 2 2 3 2" xfId="37"/>
    <cellStyle name="Normal 2 2 3 3" xfId="437"/>
    <cellStyle name="Normal 2 2 3 3 2" xfId="438"/>
    <cellStyle name="Normal 2 2 4" xfId="38"/>
    <cellStyle name="Normal 2 2 4 2" xfId="39"/>
    <cellStyle name="Normal 2 2 4 2 2" xfId="40"/>
    <cellStyle name="Normal 2 2 4 3" xfId="439"/>
    <cellStyle name="Normal 2 2 4 3 2" xfId="440"/>
    <cellStyle name="Normal 2 2 5" xfId="41"/>
    <cellStyle name="Normal 2 2 5 2" xfId="441"/>
    <cellStyle name="Normal 2 2 6" xfId="442"/>
    <cellStyle name="Normal 2 3" xfId="42"/>
    <cellStyle name="Normal 2 3 10" xfId="43"/>
    <cellStyle name="Normal 2 3 10 2" xfId="44"/>
    <cellStyle name="Normal 2 3 10 2 2" xfId="45"/>
    <cellStyle name="Normal 2 3 11" xfId="46"/>
    <cellStyle name="Normal 2 3 12" xfId="47"/>
    <cellStyle name="Normal 2 3 13" xfId="48"/>
    <cellStyle name="Normal 2 3 14" xfId="49"/>
    <cellStyle name="Normal 2 3 15" xfId="50"/>
    <cellStyle name="Normal 2 3 16" xfId="51"/>
    <cellStyle name="Normal 2 3 17" xfId="52"/>
    <cellStyle name="Normal 2 3 17 2" xfId="53"/>
    <cellStyle name="Normal 2 3 17 3" xfId="54"/>
    <cellStyle name="Normal 2 3 18" xfId="55"/>
    <cellStyle name="Normal 2 3 2" xfId="56"/>
    <cellStyle name="Normal 2 3 3" xfId="2"/>
    <cellStyle name="Normal 2 3 3 2" xfId="57"/>
    <cellStyle name="Normal 2 3 4" xfId="58"/>
    <cellStyle name="Normal 2 3 5" xfId="59"/>
    <cellStyle name="Normal 2 3 5 2" xfId="60"/>
    <cellStyle name="Normal 2 3 5 2 2" xfId="61"/>
    <cellStyle name="Normal 2 3 5 2 2 2" xfId="62"/>
    <cellStyle name="Normal 2 3 5 3" xfId="63"/>
    <cellStyle name="Normal 2 3 5 4" xfId="64"/>
    <cellStyle name="Normal 2 3 5 5" xfId="65"/>
    <cellStyle name="Normal 2 3 5 6" xfId="66"/>
    <cellStyle name="Normal 2 3 5 7" xfId="67"/>
    <cellStyle name="Normal 2 3 5 7 2" xfId="68"/>
    <cellStyle name="Normal 2 3 5 7 2 2" xfId="69"/>
    <cellStyle name="Normal 2 3 5 7 2 2 2" xfId="70"/>
    <cellStyle name="Normal 2 3 5 7 2 2 3" xfId="71"/>
    <cellStyle name="Normal 2 3 5 7 3" xfId="72"/>
    <cellStyle name="Normal 2 3 5 7 4" xfId="73"/>
    <cellStyle name="Normal 2 3 5 7 5" xfId="74"/>
    <cellStyle name="Normal 2 3 5 7 6" xfId="75"/>
    <cellStyle name="Normal 2 3 5 7 7" xfId="76"/>
    <cellStyle name="Normal 2 3 5 7 8" xfId="77"/>
    <cellStyle name="Normal 2 3 5 7 8 2" xfId="78"/>
    <cellStyle name="Normal 2 3 5 7 8 3" xfId="79"/>
    <cellStyle name="Normal 2 3 5 7 8 4" xfId="80"/>
    <cellStyle name="Normal 2 3 5 7 8 4 2" xfId="81"/>
    <cellStyle name="Normal 2 3 5 7 8 4 3" xfId="82"/>
    <cellStyle name="Normal 2 3 5 7 8 4 3 2" xfId="83"/>
    <cellStyle name="Normal 2 3 5 7 8 4 3 3" xfId="84"/>
    <cellStyle name="Normal 2 3 5 7 8 4 3 3 2" xfId="85"/>
    <cellStyle name="Normal 2 3 5 7 8 4 4" xfId="86"/>
    <cellStyle name="Normal 2 3 6" xfId="87"/>
    <cellStyle name="Normal 2 3 7" xfId="88"/>
    <cellStyle name="Normal 2 3 8" xfId="89"/>
    <cellStyle name="Normal 2 3 9" xfId="90"/>
    <cellStyle name="Normal 2 4" xfId="3"/>
    <cellStyle name="Normal 2 4 2" xfId="91"/>
    <cellStyle name="Normal 2 4 3" xfId="92"/>
    <cellStyle name="Normal 2 4 4" xfId="93"/>
    <cellStyle name="Normal 2 5" xfId="7"/>
    <cellStyle name="Normal 2 5 2" xfId="94"/>
    <cellStyle name="Normal 2 5 2 2" xfId="95"/>
    <cellStyle name="Normal 2 6" xfId="96"/>
    <cellStyle name="Normal 2 6 2" xfId="97"/>
    <cellStyle name="Normal 2 6 2 2" xfId="98"/>
    <cellStyle name="Normal 2 6 3" xfId="99"/>
    <cellStyle name="Normal 2 6 3 2" xfId="100"/>
    <cellStyle name="Normal 2 6 3 2 2" xfId="101"/>
    <cellStyle name="Normal 2 6 3 2 3" xfId="102"/>
    <cellStyle name="Normal 2 6 3 2 3 2" xfId="103"/>
    <cellStyle name="Normal 2 6 3 2 3 2 2" xfId="104"/>
    <cellStyle name="Normal 2 6 3 2 4" xfId="105"/>
    <cellStyle name="Normal 2 6 3 2 4 2" xfId="106"/>
    <cellStyle name="Normal 2 6 4" xfId="107"/>
    <cellStyle name="Normal 2 6 5" xfId="108"/>
    <cellStyle name="Normal 2 6 5 2" xfId="109"/>
    <cellStyle name="Normal 2 6 6" xfId="110"/>
    <cellStyle name="Normal 2 6 7" xfId="111"/>
    <cellStyle name="Normal 2 6 7 2" xfId="112"/>
    <cellStyle name="Normal 2 6 7 3" xfId="113"/>
    <cellStyle name="Normal 2 6 8" xfId="114"/>
    <cellStyle name="Normal 2 6 8 2" xfId="115"/>
    <cellStyle name="Normal 2 6 8 2 2" xfId="116"/>
    <cellStyle name="Normal 2 6 8 2 3" xfId="117"/>
    <cellStyle name="Normal 2 6 8 2 4" xfId="118"/>
    <cellStyle name="Normal 2 6 8 3" xfId="119"/>
    <cellStyle name="Normal 2 7" xfId="120"/>
    <cellStyle name="Normal 2 7 2" xfId="121"/>
    <cellStyle name="Normal 2 7 3" xfId="122"/>
    <cellStyle name="Normal 2 7 4" xfId="123"/>
    <cellStyle name="Normal 2 8" xfId="124"/>
    <cellStyle name="Normal 2 8 2" xfId="443"/>
    <cellStyle name="Normal 2 8 2 2" xfId="444"/>
    <cellStyle name="Normal 2 8 3" xfId="445"/>
    <cellStyle name="Normal 2 9" xfId="125"/>
    <cellStyle name="Normal 2 9 2" xfId="446"/>
    <cellStyle name="Normal 2 9 2 2" xfId="447"/>
    <cellStyle name="Normal 2 9 3" xfId="448"/>
    <cellStyle name="Normal 2_138-09" xfId="449"/>
    <cellStyle name="Normal 3" xfId="126"/>
    <cellStyle name="Normal 3 2" xfId="127"/>
    <cellStyle name="Normal 3 3" xfId="128"/>
    <cellStyle name="Normal 3 3 2" xfId="450"/>
    <cellStyle name="Normal 3 3 2 2" xfId="451"/>
    <cellStyle name="Normal 3 3 3" xfId="452"/>
    <cellStyle name="Normal 3 4" xfId="453"/>
    <cellStyle name="Normal 3 5" xfId="454"/>
    <cellStyle name="Normal 3 5 2" xfId="455"/>
    <cellStyle name="Normal 3 6" xfId="456"/>
    <cellStyle name="Normal 3_003-10" xfId="457"/>
    <cellStyle name="Normal 4" xfId="129"/>
    <cellStyle name="Normal 4 2" xfId="130"/>
    <cellStyle name="Normal 4 2 2" xfId="458"/>
    <cellStyle name="Normal 4 3" xfId="459"/>
    <cellStyle name="Normal 4 4" xfId="1"/>
    <cellStyle name="Normal 5" xfId="131"/>
    <cellStyle name="Normal 5 2" xfId="460"/>
    <cellStyle name="Normal 5 3" xfId="461"/>
    <cellStyle name="Normal 5 4" xfId="462"/>
    <cellStyle name="Normal 5 5" xfId="463"/>
    <cellStyle name="Normal 5 6" xfId="4"/>
    <cellStyle name="Normal 6" xfId="132"/>
    <cellStyle name="Normal 6 2" xfId="133"/>
    <cellStyle name="Normal 6 2 2" xfId="134"/>
    <cellStyle name="Normal 6 2 2 2" xfId="464"/>
    <cellStyle name="Normal 6 2 3" xfId="465"/>
    <cellStyle name="Normal 6 3" xfId="135"/>
    <cellStyle name="Normal 6 3 2" xfId="466"/>
    <cellStyle name="Normal 6 3 2 2" xfId="467"/>
    <cellStyle name="Normal 6 3 3" xfId="468"/>
    <cellStyle name="Normal 6 4" xfId="469"/>
    <cellStyle name="Normal 6 4 2" xfId="470"/>
    <cellStyle name="Normal 6 4 2 2" xfId="471"/>
    <cellStyle name="Normal 6 4 3" xfId="472"/>
    <cellStyle name="Normal 7" xfId="136"/>
    <cellStyle name="Normal 7 2" xfId="473"/>
    <cellStyle name="Normal 7 2 2" xfId="474"/>
    <cellStyle name="Normal 7 3" xfId="475"/>
    <cellStyle name="Normal 8" xfId="137"/>
    <cellStyle name="Normal 8 2" xfId="138"/>
    <cellStyle name="Normal 8 2 2" xfId="476"/>
    <cellStyle name="Normal 8 3" xfId="139"/>
    <cellStyle name="Normal 8 4" xfId="140"/>
    <cellStyle name="Normal 8 4 2" xfId="141"/>
    <cellStyle name="Normal 8 5" xfId="142"/>
    <cellStyle name="Normal 8 6" xfId="143"/>
    <cellStyle name="Normal 9" xfId="144"/>
    <cellStyle name="Normal 9 2" xfId="477"/>
    <cellStyle name="Normal 9 2 2" xfId="478"/>
    <cellStyle name="Normal 9 3" xfId="479"/>
    <cellStyle name="Normal_Grad. Lim. Auto 1-4" xfId="5"/>
    <cellStyle name="Notas 2" xfId="480"/>
    <cellStyle name="Notas 2 2" xfId="481"/>
    <cellStyle name="Note" xfId="482"/>
    <cellStyle name="Output" xfId="483"/>
    <cellStyle name="Output 2" xfId="484"/>
    <cellStyle name="Percen - Modelo3" xfId="485"/>
    <cellStyle name="Percent" xfId="486"/>
    <cellStyle name="Porcentaje 2" xfId="487"/>
    <cellStyle name="Porcentaje 3" xfId="488"/>
    <cellStyle name="Porcentaje 4" xfId="489"/>
    <cellStyle name="Porcentaje 4 2" xfId="490"/>
    <cellStyle name="Porcentaje 4 2 2" xfId="491"/>
    <cellStyle name="Porcentaje 4 3" xfId="492"/>
    <cellStyle name="Porcentaje 5" xfId="493"/>
    <cellStyle name="Porcentaje 5 2" xfId="494"/>
    <cellStyle name="Porcentaje 6" xfId="495"/>
    <cellStyle name="Porcentaje 7" xfId="496"/>
    <cellStyle name="Porcentual 2" xfId="145"/>
    <cellStyle name="Porcentual 2 2" xfId="497"/>
    <cellStyle name="Porcentual 2 2 2" xfId="498"/>
    <cellStyle name="Porcentual 2 2 3" xfId="499"/>
    <cellStyle name="Porcentual 2 2 4" xfId="500"/>
    <cellStyle name="Porcentual 2 2 5" xfId="501"/>
    <cellStyle name="Porcentual 2 2 5 2" xfId="502"/>
    <cellStyle name="Porcentual 2 2 6" xfId="503"/>
    <cellStyle name="Porcentual 2 3" xfId="504"/>
    <cellStyle name="Porcentual 2 4" xfId="505"/>
    <cellStyle name="Porcentual 2 5" xfId="506"/>
    <cellStyle name="Porcentual 2 6" xfId="507"/>
    <cellStyle name="Porcentual 2 7" xfId="508"/>
    <cellStyle name="Porcentual 2 8" xfId="509"/>
    <cellStyle name="Porcentual 2 8 2" xfId="510"/>
    <cellStyle name="Porcentual 2 8 2 2" xfId="511"/>
    <cellStyle name="Porcentual 2 8 3" xfId="512"/>
    <cellStyle name="Porcentual 2 9" xfId="513"/>
    <cellStyle name="Porcentual 2 9 2" xfId="514"/>
    <cellStyle name="Porcentual 2 9 2 2" xfId="515"/>
    <cellStyle name="Porcentual 2 9 3" xfId="516"/>
    <cellStyle name="Porcentual 3" xfId="146"/>
    <cellStyle name="Porcentual 3 2" xfId="147"/>
    <cellStyle name="Porcentual 3 2 2" xfId="517"/>
    <cellStyle name="Porcentual 3 3" xfId="518"/>
    <cellStyle name="Porcentual 4" xfId="148"/>
    <cellStyle name="resaltado" xfId="519"/>
    <cellStyle name="Salida 2" xfId="520"/>
    <cellStyle name="Salida 2 2" xfId="521"/>
    <cellStyle name="Texto de advertencia 2" xfId="522"/>
    <cellStyle name="Texto de advertencia 2 2" xfId="523"/>
    <cellStyle name="Texto explicativo 2" xfId="524"/>
    <cellStyle name="Texto explicativo 2 2" xfId="525"/>
    <cellStyle name="Title" xfId="526"/>
    <cellStyle name="Title 2" xfId="527"/>
    <cellStyle name="Título 1 2" xfId="528"/>
    <cellStyle name="Título 1 2 2" xfId="529"/>
    <cellStyle name="Título 2 2" xfId="530"/>
    <cellStyle name="Título 2 2 2" xfId="531"/>
    <cellStyle name="Título 3 2" xfId="532"/>
    <cellStyle name="Título 3 2 2" xfId="533"/>
    <cellStyle name="Título 4" xfId="534"/>
    <cellStyle name="Título 4 2" xfId="535"/>
    <cellStyle name="Total 2" xfId="536"/>
    <cellStyle name="Warning Text" xfId="537"/>
    <cellStyle name="Warning Text 2" xfId="5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152400</xdr:rowOff>
    </xdr:from>
    <xdr:to>
      <xdr:col>3</xdr:col>
      <xdr:colOff>158025</xdr:colOff>
      <xdr:row>3</xdr:row>
      <xdr:rowOff>108842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720000" cy="718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jennifer.arias\Desktop\LABORATORIO\1.%20Calidad\Formatos%20para%20digitar\7.%20Petreos\Mezcla\Agregado%20fino\Agregado%20fino%20(Mensual)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  <row r="43">
          <cell r="F43" t="str">
            <v/>
          </cell>
        </row>
        <row r="46">
          <cell r="I46" t="str">
            <v>--</v>
          </cell>
          <cell r="Q46" t="str">
            <v>--</v>
          </cell>
          <cell r="Y46" t="str">
            <v>--</v>
          </cell>
        </row>
      </sheetData>
      <sheetData sheetId="2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  <row r="36">
          <cell r="U36">
            <v>0</v>
          </cell>
        </row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8">
        <row r="21">
          <cell r="G21" t="str">
            <v/>
          </cell>
        </row>
        <row r="23">
          <cell r="G23" t="str">
            <v/>
          </cell>
        </row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9">
        <row r="23">
          <cell r="G23" t="str">
            <v/>
          </cell>
        </row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0">
        <row r="21">
          <cell r="J21" t="str">
            <v/>
          </cell>
        </row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  <row r="36">
          <cell r="U36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17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8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9"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"/>
      <sheetName val="Solidez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5">
          <cell r="G45" t="str">
            <v>--</v>
          </cell>
          <cell r="V45" t="str">
            <v>--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04"/>
  <sheetViews>
    <sheetView showGridLines="0" tabSelected="1" view="pageBreakPreview" zoomScaleSheetLayoutView="100" workbookViewId="0">
      <selection activeCell="E3" sqref="E3:T3"/>
    </sheetView>
  </sheetViews>
  <sheetFormatPr baseColWidth="10" defaultColWidth="11.5703125" defaultRowHeight="12"/>
  <cols>
    <col min="1" max="1" width="3.28515625" style="2" customWidth="1"/>
    <col min="2" max="2" width="3.140625" style="2" customWidth="1"/>
    <col min="3" max="3" width="4" style="2" customWidth="1"/>
    <col min="4" max="4" width="4.42578125" style="2" customWidth="1"/>
    <col min="5" max="5" width="4.28515625" style="2" customWidth="1"/>
    <col min="6" max="6" width="4" style="2" customWidth="1"/>
    <col min="7" max="7" width="2.42578125" style="2" customWidth="1"/>
    <col min="8" max="8" width="3.42578125" style="2" customWidth="1"/>
    <col min="9" max="9" width="2.5703125" style="2" customWidth="1"/>
    <col min="10" max="12" width="3" style="2" customWidth="1"/>
    <col min="13" max="13" width="1.5703125" style="2" customWidth="1"/>
    <col min="14" max="14" width="2" style="2" customWidth="1"/>
    <col min="15" max="15" width="3" style="2" customWidth="1"/>
    <col min="16" max="16" width="2.7109375" style="2" customWidth="1"/>
    <col min="17" max="17" width="3.5703125" style="2" customWidth="1"/>
    <col min="18" max="18" width="4.42578125" style="2" customWidth="1"/>
    <col min="19" max="19" width="4.85546875" style="2" customWidth="1"/>
    <col min="20" max="20" width="2.28515625" style="2" customWidth="1"/>
    <col min="21" max="21" width="6.7109375" style="2" customWidth="1"/>
    <col min="22" max="23" width="5" style="2" customWidth="1"/>
    <col min="24" max="24" width="13.7109375" style="63" customWidth="1"/>
    <col min="25" max="25" width="12.85546875" style="64" hidden="1" customWidth="1"/>
    <col min="26" max="26" width="0" style="2" hidden="1" customWidth="1"/>
    <col min="27" max="27" width="17.85546875" style="63" hidden="1" customWidth="1"/>
    <col min="28" max="28" width="0" style="2" hidden="1" customWidth="1"/>
    <col min="29" max="252" width="11.5703125" style="2"/>
    <col min="253" max="257" width="3.28515625" style="2" customWidth="1"/>
    <col min="258" max="269" width="3" style="2" customWidth="1"/>
    <col min="270" max="270" width="4.140625" style="2" customWidth="1"/>
    <col min="271" max="271" width="4.85546875" style="2" customWidth="1"/>
    <col min="272" max="275" width="3.28515625" style="2" customWidth="1"/>
    <col min="276" max="276" width="8" style="2" customWidth="1"/>
    <col min="277" max="278" width="10.140625" style="2" customWidth="1"/>
    <col min="279" max="508" width="11.5703125" style="2"/>
    <col min="509" max="513" width="3.28515625" style="2" customWidth="1"/>
    <col min="514" max="525" width="3" style="2" customWidth="1"/>
    <col min="526" max="526" width="4.140625" style="2" customWidth="1"/>
    <col min="527" max="527" width="4.85546875" style="2" customWidth="1"/>
    <col min="528" max="531" width="3.28515625" style="2" customWidth="1"/>
    <col min="532" max="532" width="8" style="2" customWidth="1"/>
    <col min="533" max="534" width="10.140625" style="2" customWidth="1"/>
    <col min="535" max="764" width="11.5703125" style="2"/>
    <col min="765" max="769" width="3.28515625" style="2" customWidth="1"/>
    <col min="770" max="781" width="3" style="2" customWidth="1"/>
    <col min="782" max="782" width="4.140625" style="2" customWidth="1"/>
    <col min="783" max="783" width="4.85546875" style="2" customWidth="1"/>
    <col min="784" max="787" width="3.28515625" style="2" customWidth="1"/>
    <col min="788" max="788" width="8" style="2" customWidth="1"/>
    <col min="789" max="790" width="10.140625" style="2" customWidth="1"/>
    <col min="791" max="1020" width="11.5703125" style="2"/>
    <col min="1021" max="1025" width="3.28515625" style="2" customWidth="1"/>
    <col min="1026" max="1037" width="3" style="2" customWidth="1"/>
    <col min="1038" max="1038" width="4.140625" style="2" customWidth="1"/>
    <col min="1039" max="1039" width="4.85546875" style="2" customWidth="1"/>
    <col min="1040" max="1043" width="3.28515625" style="2" customWidth="1"/>
    <col min="1044" max="1044" width="8" style="2" customWidth="1"/>
    <col min="1045" max="1046" width="10.140625" style="2" customWidth="1"/>
    <col min="1047" max="1276" width="11.5703125" style="2"/>
    <col min="1277" max="1281" width="3.28515625" style="2" customWidth="1"/>
    <col min="1282" max="1293" width="3" style="2" customWidth="1"/>
    <col min="1294" max="1294" width="4.140625" style="2" customWidth="1"/>
    <col min="1295" max="1295" width="4.85546875" style="2" customWidth="1"/>
    <col min="1296" max="1299" width="3.28515625" style="2" customWidth="1"/>
    <col min="1300" max="1300" width="8" style="2" customWidth="1"/>
    <col min="1301" max="1302" width="10.140625" style="2" customWidth="1"/>
    <col min="1303" max="1532" width="11.5703125" style="2"/>
    <col min="1533" max="1537" width="3.28515625" style="2" customWidth="1"/>
    <col min="1538" max="1549" width="3" style="2" customWidth="1"/>
    <col min="1550" max="1550" width="4.140625" style="2" customWidth="1"/>
    <col min="1551" max="1551" width="4.85546875" style="2" customWidth="1"/>
    <col min="1552" max="1555" width="3.28515625" style="2" customWidth="1"/>
    <col min="1556" max="1556" width="8" style="2" customWidth="1"/>
    <col min="1557" max="1558" width="10.140625" style="2" customWidth="1"/>
    <col min="1559" max="1788" width="11.5703125" style="2"/>
    <col min="1789" max="1793" width="3.28515625" style="2" customWidth="1"/>
    <col min="1794" max="1805" width="3" style="2" customWidth="1"/>
    <col min="1806" max="1806" width="4.140625" style="2" customWidth="1"/>
    <col min="1807" max="1807" width="4.85546875" style="2" customWidth="1"/>
    <col min="1808" max="1811" width="3.28515625" style="2" customWidth="1"/>
    <col min="1812" max="1812" width="8" style="2" customWidth="1"/>
    <col min="1813" max="1814" width="10.140625" style="2" customWidth="1"/>
    <col min="1815" max="2044" width="11.5703125" style="2"/>
    <col min="2045" max="2049" width="3.28515625" style="2" customWidth="1"/>
    <col min="2050" max="2061" width="3" style="2" customWidth="1"/>
    <col min="2062" max="2062" width="4.140625" style="2" customWidth="1"/>
    <col min="2063" max="2063" width="4.85546875" style="2" customWidth="1"/>
    <col min="2064" max="2067" width="3.28515625" style="2" customWidth="1"/>
    <col min="2068" max="2068" width="8" style="2" customWidth="1"/>
    <col min="2069" max="2070" width="10.140625" style="2" customWidth="1"/>
    <col min="2071" max="2300" width="11.5703125" style="2"/>
    <col min="2301" max="2305" width="3.28515625" style="2" customWidth="1"/>
    <col min="2306" max="2317" width="3" style="2" customWidth="1"/>
    <col min="2318" max="2318" width="4.140625" style="2" customWidth="1"/>
    <col min="2319" max="2319" width="4.85546875" style="2" customWidth="1"/>
    <col min="2320" max="2323" width="3.28515625" style="2" customWidth="1"/>
    <col min="2324" max="2324" width="8" style="2" customWidth="1"/>
    <col min="2325" max="2326" width="10.140625" style="2" customWidth="1"/>
    <col min="2327" max="2556" width="11.5703125" style="2"/>
    <col min="2557" max="2561" width="3.28515625" style="2" customWidth="1"/>
    <col min="2562" max="2573" width="3" style="2" customWidth="1"/>
    <col min="2574" max="2574" width="4.140625" style="2" customWidth="1"/>
    <col min="2575" max="2575" width="4.85546875" style="2" customWidth="1"/>
    <col min="2576" max="2579" width="3.28515625" style="2" customWidth="1"/>
    <col min="2580" max="2580" width="8" style="2" customWidth="1"/>
    <col min="2581" max="2582" width="10.140625" style="2" customWidth="1"/>
    <col min="2583" max="2812" width="11.5703125" style="2"/>
    <col min="2813" max="2817" width="3.28515625" style="2" customWidth="1"/>
    <col min="2818" max="2829" width="3" style="2" customWidth="1"/>
    <col min="2830" max="2830" width="4.140625" style="2" customWidth="1"/>
    <col min="2831" max="2831" width="4.85546875" style="2" customWidth="1"/>
    <col min="2832" max="2835" width="3.28515625" style="2" customWidth="1"/>
    <col min="2836" max="2836" width="8" style="2" customWidth="1"/>
    <col min="2837" max="2838" width="10.140625" style="2" customWidth="1"/>
    <col min="2839" max="3068" width="11.5703125" style="2"/>
    <col min="3069" max="3073" width="3.28515625" style="2" customWidth="1"/>
    <col min="3074" max="3085" width="3" style="2" customWidth="1"/>
    <col min="3086" max="3086" width="4.140625" style="2" customWidth="1"/>
    <col min="3087" max="3087" width="4.85546875" style="2" customWidth="1"/>
    <col min="3088" max="3091" width="3.28515625" style="2" customWidth="1"/>
    <col min="3092" max="3092" width="8" style="2" customWidth="1"/>
    <col min="3093" max="3094" width="10.140625" style="2" customWidth="1"/>
    <col min="3095" max="3324" width="11.5703125" style="2"/>
    <col min="3325" max="3329" width="3.28515625" style="2" customWidth="1"/>
    <col min="3330" max="3341" width="3" style="2" customWidth="1"/>
    <col min="3342" max="3342" width="4.140625" style="2" customWidth="1"/>
    <col min="3343" max="3343" width="4.85546875" style="2" customWidth="1"/>
    <col min="3344" max="3347" width="3.28515625" style="2" customWidth="1"/>
    <col min="3348" max="3348" width="8" style="2" customWidth="1"/>
    <col min="3349" max="3350" width="10.140625" style="2" customWidth="1"/>
    <col min="3351" max="3580" width="11.5703125" style="2"/>
    <col min="3581" max="3585" width="3.28515625" style="2" customWidth="1"/>
    <col min="3586" max="3597" width="3" style="2" customWidth="1"/>
    <col min="3598" max="3598" width="4.140625" style="2" customWidth="1"/>
    <col min="3599" max="3599" width="4.85546875" style="2" customWidth="1"/>
    <col min="3600" max="3603" width="3.28515625" style="2" customWidth="1"/>
    <col min="3604" max="3604" width="8" style="2" customWidth="1"/>
    <col min="3605" max="3606" width="10.140625" style="2" customWidth="1"/>
    <col min="3607" max="3836" width="11.5703125" style="2"/>
    <col min="3837" max="3841" width="3.28515625" style="2" customWidth="1"/>
    <col min="3842" max="3853" width="3" style="2" customWidth="1"/>
    <col min="3854" max="3854" width="4.140625" style="2" customWidth="1"/>
    <col min="3855" max="3855" width="4.85546875" style="2" customWidth="1"/>
    <col min="3856" max="3859" width="3.28515625" style="2" customWidth="1"/>
    <col min="3860" max="3860" width="8" style="2" customWidth="1"/>
    <col min="3861" max="3862" width="10.140625" style="2" customWidth="1"/>
    <col min="3863" max="4092" width="11.5703125" style="2"/>
    <col min="4093" max="4097" width="3.28515625" style="2" customWidth="1"/>
    <col min="4098" max="4109" width="3" style="2" customWidth="1"/>
    <col min="4110" max="4110" width="4.140625" style="2" customWidth="1"/>
    <col min="4111" max="4111" width="4.85546875" style="2" customWidth="1"/>
    <col min="4112" max="4115" width="3.28515625" style="2" customWidth="1"/>
    <col min="4116" max="4116" width="8" style="2" customWidth="1"/>
    <col min="4117" max="4118" width="10.140625" style="2" customWidth="1"/>
    <col min="4119" max="4348" width="11.5703125" style="2"/>
    <col min="4349" max="4353" width="3.28515625" style="2" customWidth="1"/>
    <col min="4354" max="4365" width="3" style="2" customWidth="1"/>
    <col min="4366" max="4366" width="4.140625" style="2" customWidth="1"/>
    <col min="4367" max="4367" width="4.85546875" style="2" customWidth="1"/>
    <col min="4368" max="4371" width="3.28515625" style="2" customWidth="1"/>
    <col min="4372" max="4372" width="8" style="2" customWidth="1"/>
    <col min="4373" max="4374" width="10.140625" style="2" customWidth="1"/>
    <col min="4375" max="4604" width="11.5703125" style="2"/>
    <col min="4605" max="4609" width="3.28515625" style="2" customWidth="1"/>
    <col min="4610" max="4621" width="3" style="2" customWidth="1"/>
    <col min="4622" max="4622" width="4.140625" style="2" customWidth="1"/>
    <col min="4623" max="4623" width="4.85546875" style="2" customWidth="1"/>
    <col min="4624" max="4627" width="3.28515625" style="2" customWidth="1"/>
    <col min="4628" max="4628" width="8" style="2" customWidth="1"/>
    <col min="4629" max="4630" width="10.140625" style="2" customWidth="1"/>
    <col min="4631" max="4860" width="11.5703125" style="2"/>
    <col min="4861" max="4865" width="3.28515625" style="2" customWidth="1"/>
    <col min="4866" max="4877" width="3" style="2" customWidth="1"/>
    <col min="4878" max="4878" width="4.140625" style="2" customWidth="1"/>
    <col min="4879" max="4879" width="4.85546875" style="2" customWidth="1"/>
    <col min="4880" max="4883" width="3.28515625" style="2" customWidth="1"/>
    <col min="4884" max="4884" width="8" style="2" customWidth="1"/>
    <col min="4885" max="4886" width="10.140625" style="2" customWidth="1"/>
    <col min="4887" max="5116" width="11.5703125" style="2"/>
    <col min="5117" max="5121" width="3.28515625" style="2" customWidth="1"/>
    <col min="5122" max="5133" width="3" style="2" customWidth="1"/>
    <col min="5134" max="5134" width="4.140625" style="2" customWidth="1"/>
    <col min="5135" max="5135" width="4.85546875" style="2" customWidth="1"/>
    <col min="5136" max="5139" width="3.28515625" style="2" customWidth="1"/>
    <col min="5140" max="5140" width="8" style="2" customWidth="1"/>
    <col min="5141" max="5142" width="10.140625" style="2" customWidth="1"/>
    <col min="5143" max="5372" width="11.5703125" style="2"/>
    <col min="5373" max="5377" width="3.28515625" style="2" customWidth="1"/>
    <col min="5378" max="5389" width="3" style="2" customWidth="1"/>
    <col min="5390" max="5390" width="4.140625" style="2" customWidth="1"/>
    <col min="5391" max="5391" width="4.85546875" style="2" customWidth="1"/>
    <col min="5392" max="5395" width="3.28515625" style="2" customWidth="1"/>
    <col min="5396" max="5396" width="8" style="2" customWidth="1"/>
    <col min="5397" max="5398" width="10.140625" style="2" customWidth="1"/>
    <col min="5399" max="5628" width="11.5703125" style="2"/>
    <col min="5629" max="5633" width="3.28515625" style="2" customWidth="1"/>
    <col min="5634" max="5645" width="3" style="2" customWidth="1"/>
    <col min="5646" max="5646" width="4.140625" style="2" customWidth="1"/>
    <col min="5647" max="5647" width="4.85546875" style="2" customWidth="1"/>
    <col min="5648" max="5651" width="3.28515625" style="2" customWidth="1"/>
    <col min="5652" max="5652" width="8" style="2" customWidth="1"/>
    <col min="5653" max="5654" width="10.140625" style="2" customWidth="1"/>
    <col min="5655" max="5884" width="11.5703125" style="2"/>
    <col min="5885" max="5889" width="3.28515625" style="2" customWidth="1"/>
    <col min="5890" max="5901" width="3" style="2" customWidth="1"/>
    <col min="5902" max="5902" width="4.140625" style="2" customWidth="1"/>
    <col min="5903" max="5903" width="4.85546875" style="2" customWidth="1"/>
    <col min="5904" max="5907" width="3.28515625" style="2" customWidth="1"/>
    <col min="5908" max="5908" width="8" style="2" customWidth="1"/>
    <col min="5909" max="5910" width="10.140625" style="2" customWidth="1"/>
    <col min="5911" max="6140" width="11.5703125" style="2"/>
    <col min="6141" max="6145" width="3.28515625" style="2" customWidth="1"/>
    <col min="6146" max="6157" width="3" style="2" customWidth="1"/>
    <col min="6158" max="6158" width="4.140625" style="2" customWidth="1"/>
    <col min="6159" max="6159" width="4.85546875" style="2" customWidth="1"/>
    <col min="6160" max="6163" width="3.28515625" style="2" customWidth="1"/>
    <col min="6164" max="6164" width="8" style="2" customWidth="1"/>
    <col min="6165" max="6166" width="10.140625" style="2" customWidth="1"/>
    <col min="6167" max="6396" width="11.5703125" style="2"/>
    <col min="6397" max="6401" width="3.28515625" style="2" customWidth="1"/>
    <col min="6402" max="6413" width="3" style="2" customWidth="1"/>
    <col min="6414" max="6414" width="4.140625" style="2" customWidth="1"/>
    <col min="6415" max="6415" width="4.85546875" style="2" customWidth="1"/>
    <col min="6416" max="6419" width="3.28515625" style="2" customWidth="1"/>
    <col min="6420" max="6420" width="8" style="2" customWidth="1"/>
    <col min="6421" max="6422" width="10.140625" style="2" customWidth="1"/>
    <col min="6423" max="6652" width="11.5703125" style="2"/>
    <col min="6653" max="6657" width="3.28515625" style="2" customWidth="1"/>
    <col min="6658" max="6669" width="3" style="2" customWidth="1"/>
    <col min="6670" max="6670" width="4.140625" style="2" customWidth="1"/>
    <col min="6671" max="6671" width="4.85546875" style="2" customWidth="1"/>
    <col min="6672" max="6675" width="3.28515625" style="2" customWidth="1"/>
    <col min="6676" max="6676" width="8" style="2" customWidth="1"/>
    <col min="6677" max="6678" width="10.140625" style="2" customWidth="1"/>
    <col min="6679" max="6908" width="11.5703125" style="2"/>
    <col min="6909" max="6913" width="3.28515625" style="2" customWidth="1"/>
    <col min="6914" max="6925" width="3" style="2" customWidth="1"/>
    <col min="6926" max="6926" width="4.140625" style="2" customWidth="1"/>
    <col min="6927" max="6927" width="4.85546875" style="2" customWidth="1"/>
    <col min="6928" max="6931" width="3.28515625" style="2" customWidth="1"/>
    <col min="6932" max="6932" width="8" style="2" customWidth="1"/>
    <col min="6933" max="6934" width="10.140625" style="2" customWidth="1"/>
    <col min="6935" max="7164" width="11.5703125" style="2"/>
    <col min="7165" max="7169" width="3.28515625" style="2" customWidth="1"/>
    <col min="7170" max="7181" width="3" style="2" customWidth="1"/>
    <col min="7182" max="7182" width="4.140625" style="2" customWidth="1"/>
    <col min="7183" max="7183" width="4.85546875" style="2" customWidth="1"/>
    <col min="7184" max="7187" width="3.28515625" style="2" customWidth="1"/>
    <col min="7188" max="7188" width="8" style="2" customWidth="1"/>
    <col min="7189" max="7190" width="10.140625" style="2" customWidth="1"/>
    <col min="7191" max="7420" width="11.5703125" style="2"/>
    <col min="7421" max="7425" width="3.28515625" style="2" customWidth="1"/>
    <col min="7426" max="7437" width="3" style="2" customWidth="1"/>
    <col min="7438" max="7438" width="4.140625" style="2" customWidth="1"/>
    <col min="7439" max="7439" width="4.85546875" style="2" customWidth="1"/>
    <col min="7440" max="7443" width="3.28515625" style="2" customWidth="1"/>
    <col min="7444" max="7444" width="8" style="2" customWidth="1"/>
    <col min="7445" max="7446" width="10.140625" style="2" customWidth="1"/>
    <col min="7447" max="7676" width="11.5703125" style="2"/>
    <col min="7677" max="7681" width="3.28515625" style="2" customWidth="1"/>
    <col min="7682" max="7693" width="3" style="2" customWidth="1"/>
    <col min="7694" max="7694" width="4.140625" style="2" customWidth="1"/>
    <col min="7695" max="7695" width="4.85546875" style="2" customWidth="1"/>
    <col min="7696" max="7699" width="3.28515625" style="2" customWidth="1"/>
    <col min="7700" max="7700" width="8" style="2" customWidth="1"/>
    <col min="7701" max="7702" width="10.140625" style="2" customWidth="1"/>
    <col min="7703" max="7932" width="11.5703125" style="2"/>
    <col min="7933" max="7937" width="3.28515625" style="2" customWidth="1"/>
    <col min="7938" max="7949" width="3" style="2" customWidth="1"/>
    <col min="7950" max="7950" width="4.140625" style="2" customWidth="1"/>
    <col min="7951" max="7951" width="4.85546875" style="2" customWidth="1"/>
    <col min="7952" max="7955" width="3.28515625" style="2" customWidth="1"/>
    <col min="7956" max="7956" width="8" style="2" customWidth="1"/>
    <col min="7957" max="7958" width="10.140625" style="2" customWidth="1"/>
    <col min="7959" max="8188" width="11.5703125" style="2"/>
    <col min="8189" max="8193" width="3.28515625" style="2" customWidth="1"/>
    <col min="8194" max="8205" width="3" style="2" customWidth="1"/>
    <col min="8206" max="8206" width="4.140625" style="2" customWidth="1"/>
    <col min="8207" max="8207" width="4.85546875" style="2" customWidth="1"/>
    <col min="8208" max="8211" width="3.28515625" style="2" customWidth="1"/>
    <col min="8212" max="8212" width="8" style="2" customWidth="1"/>
    <col min="8213" max="8214" width="10.140625" style="2" customWidth="1"/>
    <col min="8215" max="8444" width="11.5703125" style="2"/>
    <col min="8445" max="8449" width="3.28515625" style="2" customWidth="1"/>
    <col min="8450" max="8461" width="3" style="2" customWidth="1"/>
    <col min="8462" max="8462" width="4.140625" style="2" customWidth="1"/>
    <col min="8463" max="8463" width="4.85546875" style="2" customWidth="1"/>
    <col min="8464" max="8467" width="3.28515625" style="2" customWidth="1"/>
    <col min="8468" max="8468" width="8" style="2" customWidth="1"/>
    <col min="8469" max="8470" width="10.140625" style="2" customWidth="1"/>
    <col min="8471" max="8700" width="11.5703125" style="2"/>
    <col min="8701" max="8705" width="3.28515625" style="2" customWidth="1"/>
    <col min="8706" max="8717" width="3" style="2" customWidth="1"/>
    <col min="8718" max="8718" width="4.140625" style="2" customWidth="1"/>
    <col min="8719" max="8719" width="4.85546875" style="2" customWidth="1"/>
    <col min="8720" max="8723" width="3.28515625" style="2" customWidth="1"/>
    <col min="8724" max="8724" width="8" style="2" customWidth="1"/>
    <col min="8725" max="8726" width="10.140625" style="2" customWidth="1"/>
    <col min="8727" max="8956" width="11.5703125" style="2"/>
    <col min="8957" max="8961" width="3.28515625" style="2" customWidth="1"/>
    <col min="8962" max="8973" width="3" style="2" customWidth="1"/>
    <col min="8974" max="8974" width="4.140625" style="2" customWidth="1"/>
    <col min="8975" max="8975" width="4.85546875" style="2" customWidth="1"/>
    <col min="8976" max="8979" width="3.28515625" style="2" customWidth="1"/>
    <col min="8980" max="8980" width="8" style="2" customWidth="1"/>
    <col min="8981" max="8982" width="10.140625" style="2" customWidth="1"/>
    <col min="8983" max="9212" width="11.5703125" style="2"/>
    <col min="9213" max="9217" width="3.28515625" style="2" customWidth="1"/>
    <col min="9218" max="9229" width="3" style="2" customWidth="1"/>
    <col min="9230" max="9230" width="4.140625" style="2" customWidth="1"/>
    <col min="9231" max="9231" width="4.85546875" style="2" customWidth="1"/>
    <col min="9232" max="9235" width="3.28515625" style="2" customWidth="1"/>
    <col min="9236" max="9236" width="8" style="2" customWidth="1"/>
    <col min="9237" max="9238" width="10.140625" style="2" customWidth="1"/>
    <col min="9239" max="9468" width="11.5703125" style="2"/>
    <col min="9469" max="9473" width="3.28515625" style="2" customWidth="1"/>
    <col min="9474" max="9485" width="3" style="2" customWidth="1"/>
    <col min="9486" max="9486" width="4.140625" style="2" customWidth="1"/>
    <col min="9487" max="9487" width="4.85546875" style="2" customWidth="1"/>
    <col min="9488" max="9491" width="3.28515625" style="2" customWidth="1"/>
    <col min="9492" max="9492" width="8" style="2" customWidth="1"/>
    <col min="9493" max="9494" width="10.140625" style="2" customWidth="1"/>
    <col min="9495" max="9724" width="11.5703125" style="2"/>
    <col min="9725" max="9729" width="3.28515625" style="2" customWidth="1"/>
    <col min="9730" max="9741" width="3" style="2" customWidth="1"/>
    <col min="9742" max="9742" width="4.140625" style="2" customWidth="1"/>
    <col min="9743" max="9743" width="4.85546875" style="2" customWidth="1"/>
    <col min="9744" max="9747" width="3.28515625" style="2" customWidth="1"/>
    <col min="9748" max="9748" width="8" style="2" customWidth="1"/>
    <col min="9749" max="9750" width="10.140625" style="2" customWidth="1"/>
    <col min="9751" max="9980" width="11.5703125" style="2"/>
    <col min="9981" max="9985" width="3.28515625" style="2" customWidth="1"/>
    <col min="9986" max="9997" width="3" style="2" customWidth="1"/>
    <col min="9998" max="9998" width="4.140625" style="2" customWidth="1"/>
    <col min="9999" max="9999" width="4.85546875" style="2" customWidth="1"/>
    <col min="10000" max="10003" width="3.28515625" style="2" customWidth="1"/>
    <col min="10004" max="10004" width="8" style="2" customWidth="1"/>
    <col min="10005" max="10006" width="10.140625" style="2" customWidth="1"/>
    <col min="10007" max="10236" width="11.5703125" style="2"/>
    <col min="10237" max="10241" width="3.28515625" style="2" customWidth="1"/>
    <col min="10242" max="10253" width="3" style="2" customWidth="1"/>
    <col min="10254" max="10254" width="4.140625" style="2" customWidth="1"/>
    <col min="10255" max="10255" width="4.85546875" style="2" customWidth="1"/>
    <col min="10256" max="10259" width="3.28515625" style="2" customWidth="1"/>
    <col min="10260" max="10260" width="8" style="2" customWidth="1"/>
    <col min="10261" max="10262" width="10.140625" style="2" customWidth="1"/>
    <col min="10263" max="10492" width="11.5703125" style="2"/>
    <col min="10493" max="10497" width="3.28515625" style="2" customWidth="1"/>
    <col min="10498" max="10509" width="3" style="2" customWidth="1"/>
    <col min="10510" max="10510" width="4.140625" style="2" customWidth="1"/>
    <col min="10511" max="10511" width="4.85546875" style="2" customWidth="1"/>
    <col min="10512" max="10515" width="3.28515625" style="2" customWidth="1"/>
    <col min="10516" max="10516" width="8" style="2" customWidth="1"/>
    <col min="10517" max="10518" width="10.140625" style="2" customWidth="1"/>
    <col min="10519" max="10748" width="11.5703125" style="2"/>
    <col min="10749" max="10753" width="3.28515625" style="2" customWidth="1"/>
    <col min="10754" max="10765" width="3" style="2" customWidth="1"/>
    <col min="10766" max="10766" width="4.140625" style="2" customWidth="1"/>
    <col min="10767" max="10767" width="4.85546875" style="2" customWidth="1"/>
    <col min="10768" max="10771" width="3.28515625" style="2" customWidth="1"/>
    <col min="10772" max="10772" width="8" style="2" customWidth="1"/>
    <col min="10773" max="10774" width="10.140625" style="2" customWidth="1"/>
    <col min="10775" max="11004" width="11.5703125" style="2"/>
    <col min="11005" max="11009" width="3.28515625" style="2" customWidth="1"/>
    <col min="11010" max="11021" width="3" style="2" customWidth="1"/>
    <col min="11022" max="11022" width="4.140625" style="2" customWidth="1"/>
    <col min="11023" max="11023" width="4.85546875" style="2" customWidth="1"/>
    <col min="11024" max="11027" width="3.28515625" style="2" customWidth="1"/>
    <col min="11028" max="11028" width="8" style="2" customWidth="1"/>
    <col min="11029" max="11030" width="10.140625" style="2" customWidth="1"/>
    <col min="11031" max="11260" width="11.5703125" style="2"/>
    <col min="11261" max="11265" width="3.28515625" style="2" customWidth="1"/>
    <col min="11266" max="11277" width="3" style="2" customWidth="1"/>
    <col min="11278" max="11278" width="4.140625" style="2" customWidth="1"/>
    <col min="11279" max="11279" width="4.85546875" style="2" customWidth="1"/>
    <col min="11280" max="11283" width="3.28515625" style="2" customWidth="1"/>
    <col min="11284" max="11284" width="8" style="2" customWidth="1"/>
    <col min="11285" max="11286" width="10.140625" style="2" customWidth="1"/>
    <col min="11287" max="11516" width="11.5703125" style="2"/>
    <col min="11517" max="11521" width="3.28515625" style="2" customWidth="1"/>
    <col min="11522" max="11533" width="3" style="2" customWidth="1"/>
    <col min="11534" max="11534" width="4.140625" style="2" customWidth="1"/>
    <col min="11535" max="11535" width="4.85546875" style="2" customWidth="1"/>
    <col min="11536" max="11539" width="3.28515625" style="2" customWidth="1"/>
    <col min="11540" max="11540" width="8" style="2" customWidth="1"/>
    <col min="11541" max="11542" width="10.140625" style="2" customWidth="1"/>
    <col min="11543" max="11772" width="11.5703125" style="2"/>
    <col min="11773" max="11777" width="3.28515625" style="2" customWidth="1"/>
    <col min="11778" max="11789" width="3" style="2" customWidth="1"/>
    <col min="11790" max="11790" width="4.140625" style="2" customWidth="1"/>
    <col min="11791" max="11791" width="4.85546875" style="2" customWidth="1"/>
    <col min="11792" max="11795" width="3.28515625" style="2" customWidth="1"/>
    <col min="11796" max="11796" width="8" style="2" customWidth="1"/>
    <col min="11797" max="11798" width="10.140625" style="2" customWidth="1"/>
    <col min="11799" max="12028" width="11.5703125" style="2"/>
    <col min="12029" max="12033" width="3.28515625" style="2" customWidth="1"/>
    <col min="12034" max="12045" width="3" style="2" customWidth="1"/>
    <col min="12046" max="12046" width="4.140625" style="2" customWidth="1"/>
    <col min="12047" max="12047" width="4.85546875" style="2" customWidth="1"/>
    <col min="12048" max="12051" width="3.28515625" style="2" customWidth="1"/>
    <col min="12052" max="12052" width="8" style="2" customWidth="1"/>
    <col min="12053" max="12054" width="10.140625" style="2" customWidth="1"/>
    <col min="12055" max="12284" width="11.5703125" style="2"/>
    <col min="12285" max="12289" width="3.28515625" style="2" customWidth="1"/>
    <col min="12290" max="12301" width="3" style="2" customWidth="1"/>
    <col min="12302" max="12302" width="4.140625" style="2" customWidth="1"/>
    <col min="12303" max="12303" width="4.85546875" style="2" customWidth="1"/>
    <col min="12304" max="12307" width="3.28515625" style="2" customWidth="1"/>
    <col min="12308" max="12308" width="8" style="2" customWidth="1"/>
    <col min="12309" max="12310" width="10.140625" style="2" customWidth="1"/>
    <col min="12311" max="12540" width="11.5703125" style="2"/>
    <col min="12541" max="12545" width="3.28515625" style="2" customWidth="1"/>
    <col min="12546" max="12557" width="3" style="2" customWidth="1"/>
    <col min="12558" max="12558" width="4.140625" style="2" customWidth="1"/>
    <col min="12559" max="12559" width="4.85546875" style="2" customWidth="1"/>
    <col min="12560" max="12563" width="3.28515625" style="2" customWidth="1"/>
    <col min="12564" max="12564" width="8" style="2" customWidth="1"/>
    <col min="12565" max="12566" width="10.140625" style="2" customWidth="1"/>
    <col min="12567" max="12796" width="11.5703125" style="2"/>
    <col min="12797" max="12801" width="3.28515625" style="2" customWidth="1"/>
    <col min="12802" max="12813" width="3" style="2" customWidth="1"/>
    <col min="12814" max="12814" width="4.140625" style="2" customWidth="1"/>
    <col min="12815" max="12815" width="4.85546875" style="2" customWidth="1"/>
    <col min="12816" max="12819" width="3.28515625" style="2" customWidth="1"/>
    <col min="12820" max="12820" width="8" style="2" customWidth="1"/>
    <col min="12821" max="12822" width="10.140625" style="2" customWidth="1"/>
    <col min="12823" max="13052" width="11.5703125" style="2"/>
    <col min="13053" max="13057" width="3.28515625" style="2" customWidth="1"/>
    <col min="13058" max="13069" width="3" style="2" customWidth="1"/>
    <col min="13070" max="13070" width="4.140625" style="2" customWidth="1"/>
    <col min="13071" max="13071" width="4.85546875" style="2" customWidth="1"/>
    <col min="13072" max="13075" width="3.28515625" style="2" customWidth="1"/>
    <col min="13076" max="13076" width="8" style="2" customWidth="1"/>
    <col min="13077" max="13078" width="10.140625" style="2" customWidth="1"/>
    <col min="13079" max="13308" width="11.5703125" style="2"/>
    <col min="13309" max="13313" width="3.28515625" style="2" customWidth="1"/>
    <col min="13314" max="13325" width="3" style="2" customWidth="1"/>
    <col min="13326" max="13326" width="4.140625" style="2" customWidth="1"/>
    <col min="13327" max="13327" width="4.85546875" style="2" customWidth="1"/>
    <col min="13328" max="13331" width="3.28515625" style="2" customWidth="1"/>
    <col min="13332" max="13332" width="8" style="2" customWidth="1"/>
    <col min="13333" max="13334" width="10.140625" style="2" customWidth="1"/>
    <col min="13335" max="13564" width="11.5703125" style="2"/>
    <col min="13565" max="13569" width="3.28515625" style="2" customWidth="1"/>
    <col min="13570" max="13581" width="3" style="2" customWidth="1"/>
    <col min="13582" max="13582" width="4.140625" style="2" customWidth="1"/>
    <col min="13583" max="13583" width="4.85546875" style="2" customWidth="1"/>
    <col min="13584" max="13587" width="3.28515625" style="2" customWidth="1"/>
    <col min="13588" max="13588" width="8" style="2" customWidth="1"/>
    <col min="13589" max="13590" width="10.140625" style="2" customWidth="1"/>
    <col min="13591" max="13820" width="11.5703125" style="2"/>
    <col min="13821" max="13825" width="3.28515625" style="2" customWidth="1"/>
    <col min="13826" max="13837" width="3" style="2" customWidth="1"/>
    <col min="13838" max="13838" width="4.140625" style="2" customWidth="1"/>
    <col min="13839" max="13839" width="4.85546875" style="2" customWidth="1"/>
    <col min="13840" max="13843" width="3.28515625" style="2" customWidth="1"/>
    <col min="13844" max="13844" width="8" style="2" customWidth="1"/>
    <col min="13845" max="13846" width="10.140625" style="2" customWidth="1"/>
    <col min="13847" max="14076" width="11.5703125" style="2"/>
    <col min="14077" max="14081" width="3.28515625" style="2" customWidth="1"/>
    <col min="14082" max="14093" width="3" style="2" customWidth="1"/>
    <col min="14094" max="14094" width="4.140625" style="2" customWidth="1"/>
    <col min="14095" max="14095" width="4.85546875" style="2" customWidth="1"/>
    <col min="14096" max="14099" width="3.28515625" style="2" customWidth="1"/>
    <col min="14100" max="14100" width="8" style="2" customWidth="1"/>
    <col min="14101" max="14102" width="10.140625" style="2" customWidth="1"/>
    <col min="14103" max="14332" width="11.5703125" style="2"/>
    <col min="14333" max="14337" width="3.28515625" style="2" customWidth="1"/>
    <col min="14338" max="14349" width="3" style="2" customWidth="1"/>
    <col min="14350" max="14350" width="4.140625" style="2" customWidth="1"/>
    <col min="14351" max="14351" width="4.85546875" style="2" customWidth="1"/>
    <col min="14352" max="14355" width="3.28515625" style="2" customWidth="1"/>
    <col min="14356" max="14356" width="8" style="2" customWidth="1"/>
    <col min="14357" max="14358" width="10.140625" style="2" customWidth="1"/>
    <col min="14359" max="14588" width="11.5703125" style="2"/>
    <col min="14589" max="14593" width="3.28515625" style="2" customWidth="1"/>
    <col min="14594" max="14605" width="3" style="2" customWidth="1"/>
    <col min="14606" max="14606" width="4.140625" style="2" customWidth="1"/>
    <col min="14607" max="14607" width="4.85546875" style="2" customWidth="1"/>
    <col min="14608" max="14611" width="3.28515625" style="2" customWidth="1"/>
    <col min="14612" max="14612" width="8" style="2" customWidth="1"/>
    <col min="14613" max="14614" width="10.140625" style="2" customWidth="1"/>
    <col min="14615" max="14844" width="11.5703125" style="2"/>
    <col min="14845" max="14849" width="3.28515625" style="2" customWidth="1"/>
    <col min="14850" max="14861" width="3" style="2" customWidth="1"/>
    <col min="14862" max="14862" width="4.140625" style="2" customWidth="1"/>
    <col min="14863" max="14863" width="4.85546875" style="2" customWidth="1"/>
    <col min="14864" max="14867" width="3.28515625" style="2" customWidth="1"/>
    <col min="14868" max="14868" width="8" style="2" customWidth="1"/>
    <col min="14869" max="14870" width="10.140625" style="2" customWidth="1"/>
    <col min="14871" max="15100" width="11.5703125" style="2"/>
    <col min="15101" max="15105" width="3.28515625" style="2" customWidth="1"/>
    <col min="15106" max="15117" width="3" style="2" customWidth="1"/>
    <col min="15118" max="15118" width="4.140625" style="2" customWidth="1"/>
    <col min="15119" max="15119" width="4.85546875" style="2" customWidth="1"/>
    <col min="15120" max="15123" width="3.28515625" style="2" customWidth="1"/>
    <col min="15124" max="15124" width="8" style="2" customWidth="1"/>
    <col min="15125" max="15126" width="10.140625" style="2" customWidth="1"/>
    <col min="15127" max="15356" width="11.5703125" style="2"/>
    <col min="15357" max="15361" width="3.28515625" style="2" customWidth="1"/>
    <col min="15362" max="15373" width="3" style="2" customWidth="1"/>
    <col min="15374" max="15374" width="4.140625" style="2" customWidth="1"/>
    <col min="15375" max="15375" width="4.85546875" style="2" customWidth="1"/>
    <col min="15376" max="15379" width="3.28515625" style="2" customWidth="1"/>
    <col min="15380" max="15380" width="8" style="2" customWidth="1"/>
    <col min="15381" max="15382" width="10.140625" style="2" customWidth="1"/>
    <col min="15383" max="15612" width="11.5703125" style="2"/>
    <col min="15613" max="15617" width="3.28515625" style="2" customWidth="1"/>
    <col min="15618" max="15629" width="3" style="2" customWidth="1"/>
    <col min="15630" max="15630" width="4.140625" style="2" customWidth="1"/>
    <col min="15631" max="15631" width="4.85546875" style="2" customWidth="1"/>
    <col min="15632" max="15635" width="3.28515625" style="2" customWidth="1"/>
    <col min="15636" max="15636" width="8" style="2" customWidth="1"/>
    <col min="15637" max="15638" width="10.140625" style="2" customWidth="1"/>
    <col min="15639" max="15868" width="11.5703125" style="2"/>
    <col min="15869" max="15873" width="3.28515625" style="2" customWidth="1"/>
    <col min="15874" max="15885" width="3" style="2" customWidth="1"/>
    <col min="15886" max="15886" width="4.140625" style="2" customWidth="1"/>
    <col min="15887" max="15887" width="4.85546875" style="2" customWidth="1"/>
    <col min="15888" max="15891" width="3.28515625" style="2" customWidth="1"/>
    <col min="15892" max="15892" width="8" style="2" customWidth="1"/>
    <col min="15893" max="15894" width="10.140625" style="2" customWidth="1"/>
    <col min="15895" max="16124" width="11.5703125" style="2"/>
    <col min="16125" max="16129" width="3.28515625" style="2" customWidth="1"/>
    <col min="16130" max="16141" width="3" style="2" customWidth="1"/>
    <col min="16142" max="16142" width="4.140625" style="2" customWidth="1"/>
    <col min="16143" max="16143" width="4.85546875" style="2" customWidth="1"/>
    <col min="16144" max="16147" width="3.28515625" style="2" customWidth="1"/>
    <col min="16148" max="16148" width="8" style="2" customWidth="1"/>
    <col min="16149" max="16150" width="10.140625" style="2" customWidth="1"/>
    <col min="16151" max="16384" width="11.5703125" style="2"/>
  </cols>
  <sheetData>
    <row r="1" spans="1:28" ht="15" customHeight="1">
      <c r="A1" s="267"/>
      <c r="B1" s="268"/>
      <c r="C1" s="268"/>
      <c r="D1" s="269"/>
      <c r="E1" s="276" t="s">
        <v>60</v>
      </c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8"/>
      <c r="Y1" s="1"/>
      <c r="AA1" s="2" t="s">
        <v>0</v>
      </c>
    </row>
    <row r="2" spans="1:28" ht="30" customHeight="1">
      <c r="A2" s="270"/>
      <c r="B2" s="271"/>
      <c r="C2" s="271"/>
      <c r="D2" s="272"/>
      <c r="E2" s="279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1"/>
      <c r="Y2" s="1"/>
      <c r="AA2" s="2" t="s">
        <v>1</v>
      </c>
      <c r="AB2" s="2" t="s">
        <v>2</v>
      </c>
    </row>
    <row r="3" spans="1:28" ht="15" customHeight="1">
      <c r="A3" s="270"/>
      <c r="B3" s="271"/>
      <c r="C3" s="271"/>
      <c r="D3" s="272"/>
      <c r="E3" s="264" t="s">
        <v>4</v>
      </c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6"/>
      <c r="U3" s="264" t="s">
        <v>66</v>
      </c>
      <c r="V3" s="265"/>
      <c r="W3" s="265"/>
      <c r="X3" s="266"/>
      <c r="Y3" s="1"/>
      <c r="AA3" s="2"/>
      <c r="AB3" s="2" t="s">
        <v>3</v>
      </c>
    </row>
    <row r="4" spans="1:28" ht="15" customHeight="1">
      <c r="A4" s="273"/>
      <c r="B4" s="274"/>
      <c r="C4" s="274"/>
      <c r="D4" s="275"/>
      <c r="E4" s="264" t="s">
        <v>67</v>
      </c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6"/>
      <c r="Y4" s="1"/>
      <c r="Z4" s="3"/>
      <c r="AA4" s="2"/>
    </row>
    <row r="5" spans="1:28" ht="15" customHeight="1">
      <c r="A5" s="68"/>
      <c r="B5" s="69"/>
      <c r="C5" s="6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69"/>
      <c r="V5" s="69"/>
      <c r="W5" s="69"/>
      <c r="X5" s="4"/>
      <c r="Y5" s="89" t="s">
        <v>63</v>
      </c>
      <c r="Z5" s="3"/>
      <c r="AA5" s="2"/>
    </row>
    <row r="6" spans="1:28" ht="15" customHeight="1">
      <c r="A6" s="70"/>
      <c r="B6" s="71"/>
      <c r="C6" s="71"/>
      <c r="D6" s="81"/>
      <c r="E6" s="81"/>
      <c r="F6" s="81"/>
      <c r="G6" s="81"/>
      <c r="H6" s="81"/>
      <c r="I6" s="81"/>
      <c r="J6" s="82"/>
      <c r="K6" s="82"/>
      <c r="L6" s="82"/>
      <c r="M6" s="82"/>
      <c r="N6" s="83"/>
      <c r="O6" s="83"/>
      <c r="P6" s="83"/>
      <c r="Q6" s="83"/>
      <c r="R6" s="111" t="s">
        <v>5</v>
      </c>
      <c r="S6" s="111"/>
      <c r="T6" s="109"/>
      <c r="U6" s="109"/>
      <c r="V6" s="109"/>
      <c r="W6" s="109"/>
      <c r="X6" s="86"/>
      <c r="Y6" s="90" t="s">
        <v>64</v>
      </c>
      <c r="Z6" s="3"/>
      <c r="AA6" s="2"/>
    </row>
    <row r="7" spans="1:28" s="6" customFormat="1" ht="15" customHeight="1">
      <c r="A7" s="70"/>
      <c r="B7" s="71"/>
      <c r="C7" s="71"/>
      <c r="D7" s="83"/>
      <c r="E7" s="83"/>
      <c r="F7" s="83"/>
      <c r="G7" s="83"/>
      <c r="H7" s="83"/>
      <c r="I7" s="83"/>
      <c r="J7" s="82"/>
      <c r="K7" s="82"/>
      <c r="L7" s="82"/>
      <c r="M7" s="82"/>
      <c r="N7" s="83"/>
      <c r="O7" s="83"/>
      <c r="P7" s="83"/>
      <c r="Q7" s="83"/>
      <c r="R7" s="83"/>
      <c r="S7" s="110" t="str">
        <f>IF(T6="",Y10,CONCATENATE(Y6," ",Y7," ",Y8," ", Y9))</f>
        <v>Pagina xx de xx</v>
      </c>
      <c r="T7" s="110"/>
      <c r="U7" s="110"/>
      <c r="V7" s="110"/>
      <c r="W7" s="110"/>
      <c r="X7" s="88"/>
      <c r="Y7" s="91">
        <v>0</v>
      </c>
      <c r="Z7" s="5"/>
      <c r="AA7" s="2"/>
    </row>
    <row r="8" spans="1:28" s="6" customFormat="1" ht="15" customHeight="1">
      <c r="A8" s="66"/>
      <c r="B8" s="67"/>
      <c r="C8" s="67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/>
      <c r="V8" s="85"/>
      <c r="W8" s="85"/>
      <c r="X8" s="8"/>
      <c r="Y8" s="92" t="s">
        <v>65</v>
      </c>
      <c r="Z8" s="5"/>
      <c r="AA8" s="2"/>
    </row>
    <row r="9" spans="1:28" s="6" customFormat="1" ht="15" customHeight="1">
      <c r="A9" s="292" t="s">
        <v>6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14"/>
      <c r="Y9" s="92">
        <v>0</v>
      </c>
      <c r="Z9" s="5"/>
      <c r="AA9" s="7"/>
    </row>
    <row r="10" spans="1:28" s="9" customFormat="1" ht="15" customHeight="1">
      <c r="A10" s="97" t="s">
        <v>7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101" t="s">
        <v>8</v>
      </c>
      <c r="S10" s="101"/>
      <c r="T10" s="98" t="s">
        <v>9</v>
      </c>
      <c r="U10" s="98"/>
      <c r="V10" s="98"/>
      <c r="W10" s="98"/>
      <c r="X10" s="103" t="s">
        <v>10</v>
      </c>
      <c r="Y10" s="93" t="s">
        <v>62</v>
      </c>
      <c r="Z10" s="10"/>
      <c r="AA10" s="10"/>
    </row>
    <row r="11" spans="1:28" s="12" customFormat="1" ht="15" customHeight="1">
      <c r="A11" s="99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2"/>
      <c r="S11" s="102"/>
      <c r="T11" s="100"/>
      <c r="U11" s="100"/>
      <c r="V11" s="100"/>
      <c r="W11" s="100"/>
      <c r="X11" s="104"/>
      <c r="Y11" s="11"/>
      <c r="AA11" s="13"/>
    </row>
    <row r="12" spans="1:28" s="16" customFormat="1" ht="15" customHeight="1">
      <c r="A12" s="218" t="s">
        <v>11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20"/>
      <c r="P12" s="220"/>
      <c r="Q12" s="221"/>
      <c r="R12" s="222">
        <v>122</v>
      </c>
      <c r="S12" s="223"/>
      <c r="T12" s="294" t="str">
        <f>+[4]HUMEDAD!H26</f>
        <v/>
      </c>
      <c r="U12" s="295"/>
      <c r="V12" s="295"/>
      <c r="W12" s="296"/>
      <c r="X12" s="19" t="str">
        <f>+IF(D6="","",AA14)</f>
        <v/>
      </c>
      <c r="Y12" s="15"/>
    </row>
    <row r="13" spans="1:28" s="18" customFormat="1" ht="15" customHeight="1">
      <c r="A13" s="230" t="s">
        <v>13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23"/>
      <c r="S13" s="23"/>
      <c r="T13" s="23"/>
      <c r="U13" s="114"/>
      <c r="V13" s="114"/>
      <c r="W13" s="114"/>
      <c r="X13" s="282"/>
      <c r="Y13" s="17"/>
    </row>
    <row r="14" spans="1:28" s="18" customFormat="1" ht="15" customHeight="1">
      <c r="A14" s="283" t="s">
        <v>14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5"/>
      <c r="R14" s="286">
        <v>213</v>
      </c>
      <c r="S14" s="287"/>
      <c r="T14" s="181" t="s">
        <v>15</v>
      </c>
      <c r="U14" s="182"/>
      <c r="V14" s="182"/>
      <c r="W14" s="183"/>
      <c r="X14" s="24" t="str">
        <f>IF('[4]Gradacion '!X10="","",'[4]Gradacion '!X10)</f>
        <v/>
      </c>
      <c r="Y14" s="20"/>
      <c r="Z14" s="21"/>
      <c r="AA14" s="22" t="s">
        <v>12</v>
      </c>
    </row>
    <row r="15" spans="1:28" s="18" customFormat="1" ht="15" customHeight="1">
      <c r="A15" s="290" t="s">
        <v>17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88"/>
      <c r="S15" s="289"/>
      <c r="T15" s="227" t="str">
        <f>IF('[4]Gradacion '!F43="","",'[4]Gradacion '!F43)</f>
        <v/>
      </c>
      <c r="U15" s="228"/>
      <c r="V15" s="228"/>
      <c r="W15" s="229"/>
      <c r="X15" s="28"/>
      <c r="Y15" s="20"/>
      <c r="Z15" s="21"/>
      <c r="AA15" s="22"/>
    </row>
    <row r="16" spans="1:28" s="16" customFormat="1" ht="15" customHeight="1">
      <c r="A16" s="230" t="s">
        <v>18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23"/>
      <c r="S16" s="23"/>
      <c r="T16" s="23"/>
      <c r="U16" s="23"/>
      <c r="V16" s="23"/>
      <c r="W16" s="23"/>
      <c r="X16" s="31"/>
      <c r="Y16" s="25"/>
      <c r="Z16" s="26"/>
      <c r="AA16" s="27" t="s">
        <v>16</v>
      </c>
    </row>
    <row r="17" spans="1:27" s="6" customFormat="1" ht="15" customHeight="1">
      <c r="A17" s="218" t="s">
        <v>19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20" t="s">
        <v>20</v>
      </c>
      <c r="P17" s="220"/>
      <c r="Q17" s="221"/>
      <c r="R17" s="258">
        <v>218</v>
      </c>
      <c r="S17" s="259"/>
      <c r="T17" s="181"/>
      <c r="U17" s="182"/>
      <c r="V17" s="182"/>
      <c r="W17" s="183"/>
      <c r="X17" s="33" t="str">
        <f>IF(G6="","",HLOOKUP($G$6,$AA$16:$AA$42,Y19,0))</f>
        <v/>
      </c>
      <c r="Y17" s="29"/>
      <c r="Z17" s="30"/>
    </row>
    <row r="18" spans="1:27" s="6" customFormat="1" ht="15" customHeight="1">
      <c r="A18" s="224" t="s">
        <v>21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260" t="s">
        <v>20</v>
      </c>
      <c r="P18" s="260"/>
      <c r="Q18" s="261"/>
      <c r="R18" s="262">
        <v>238</v>
      </c>
      <c r="S18" s="263"/>
      <c r="T18" s="248"/>
      <c r="U18" s="249"/>
      <c r="V18" s="249"/>
      <c r="W18" s="250"/>
      <c r="X18" s="35" t="str">
        <f>IF(G6="","",HLOOKUP($G$6,$AA$16:$AA$42,Y20,0))</f>
        <v/>
      </c>
      <c r="Y18" s="29"/>
      <c r="Z18" s="30"/>
      <c r="AA18" s="32"/>
    </row>
    <row r="19" spans="1:27" s="16" customFormat="1" ht="15" customHeight="1">
      <c r="A19" s="237" t="s">
        <v>22</v>
      </c>
      <c r="B19" s="192"/>
      <c r="C19" s="192"/>
      <c r="D19" s="238"/>
      <c r="E19" s="242" t="s">
        <v>23</v>
      </c>
      <c r="F19" s="242"/>
      <c r="G19" s="242"/>
      <c r="H19" s="242"/>
      <c r="I19" s="242"/>
      <c r="J19" s="242"/>
      <c r="K19" s="242"/>
      <c r="L19" s="242"/>
      <c r="M19" s="242"/>
      <c r="N19" s="242"/>
      <c r="O19" s="243" t="s">
        <v>24</v>
      </c>
      <c r="P19" s="243"/>
      <c r="Q19" s="244"/>
      <c r="R19" s="245">
        <v>224</v>
      </c>
      <c r="S19" s="246"/>
      <c r="T19" s="248"/>
      <c r="U19" s="249"/>
      <c r="V19" s="249"/>
      <c r="W19" s="250"/>
      <c r="X19" s="37" t="str">
        <f>IF(G6="","",HLOOKUP($G$6,$AA$16:$AA$42,Y21,0))</f>
        <v/>
      </c>
      <c r="Y19" s="25">
        <v>3</v>
      </c>
      <c r="Z19" s="26"/>
      <c r="AA19" s="34">
        <v>35</v>
      </c>
    </row>
    <row r="20" spans="1:27" s="16" customFormat="1" ht="15" customHeight="1">
      <c r="A20" s="239"/>
      <c r="B20" s="240"/>
      <c r="C20" s="240"/>
      <c r="D20" s="241"/>
      <c r="E20" s="251" t="s">
        <v>25</v>
      </c>
      <c r="F20" s="252"/>
      <c r="G20" s="252"/>
      <c r="H20" s="252"/>
      <c r="I20" s="252"/>
      <c r="J20" s="252"/>
      <c r="K20" s="252"/>
      <c r="L20" s="252"/>
      <c r="M20" s="252"/>
      <c r="N20" s="252"/>
      <c r="O20" s="253" t="s">
        <v>26</v>
      </c>
      <c r="P20" s="253"/>
      <c r="Q20" s="254"/>
      <c r="R20" s="247"/>
      <c r="S20" s="120"/>
      <c r="T20" s="255"/>
      <c r="U20" s="256"/>
      <c r="V20" s="256"/>
      <c r="W20" s="257"/>
      <c r="X20" s="38" t="str">
        <f>IF(G6="","",HLOOKUP($G$6,$AA$16:$AA$42,Y22,0))</f>
        <v/>
      </c>
      <c r="Y20" s="29">
        <v>4</v>
      </c>
      <c r="Z20" s="26"/>
      <c r="AA20" s="36">
        <v>20</v>
      </c>
    </row>
    <row r="21" spans="1:27" s="16" customFormat="1" ht="15" customHeight="1">
      <c r="A21" s="230" t="s">
        <v>27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23"/>
      <c r="S21" s="23"/>
      <c r="T21" s="23"/>
      <c r="U21" s="23"/>
      <c r="V21" s="23"/>
      <c r="W21" s="23"/>
      <c r="X21" s="40"/>
      <c r="Y21" s="25">
        <v>5</v>
      </c>
      <c r="Z21" s="26"/>
      <c r="AA21" s="36">
        <v>100</v>
      </c>
    </row>
    <row r="22" spans="1:27" s="16" customFormat="1" ht="15" customHeight="1">
      <c r="A22" s="231" t="s">
        <v>28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232" t="s">
        <v>29</v>
      </c>
      <c r="P22" s="232"/>
      <c r="Q22" s="232"/>
      <c r="R22" s="233">
        <v>220</v>
      </c>
      <c r="S22" s="234"/>
      <c r="T22" s="235" t="str">
        <f>+IF(X9="SEMANAL ","N/A",IF(OR([4]Solidez!U27="",[4]Solidez!U36=""),"",MAX([4]Solidez!U27,[4]Solidez!U36)))</f>
        <v/>
      </c>
      <c r="U22" s="236"/>
      <c r="V22" s="236"/>
      <c r="W22" s="236"/>
      <c r="X22" s="41" t="str">
        <f>+IF(D6="","",AA24)</f>
        <v/>
      </c>
      <c r="Y22" s="29">
        <v>6</v>
      </c>
      <c r="Z22" s="26"/>
      <c r="AA22" s="39">
        <v>75</v>
      </c>
    </row>
    <row r="23" spans="1:27" s="6" customFormat="1" ht="15" customHeight="1">
      <c r="A23" s="230" t="s">
        <v>30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23"/>
      <c r="S23" s="23"/>
      <c r="T23" s="23"/>
      <c r="U23" s="23"/>
      <c r="V23" s="23"/>
      <c r="W23" s="23"/>
      <c r="X23" s="40"/>
      <c r="Y23" s="25">
        <v>1</v>
      </c>
      <c r="Z23" s="30"/>
      <c r="AA23" s="32"/>
    </row>
    <row r="24" spans="1:27" s="16" customFormat="1" ht="15" customHeight="1">
      <c r="A24" s="218" t="s">
        <v>31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20" t="s">
        <v>20</v>
      </c>
      <c r="P24" s="220"/>
      <c r="Q24" s="221"/>
      <c r="R24" s="222">
        <v>125</v>
      </c>
      <c r="S24" s="223"/>
      <c r="T24" s="181" t="str">
        <f>IF([4]LIMITES!G21="","",[4]LIMITES!G21)</f>
        <v/>
      </c>
      <c r="U24" s="182"/>
      <c r="V24" s="182"/>
      <c r="W24" s="183"/>
      <c r="X24" s="33" t="str">
        <f>+IF(D6="","",AA26)</f>
        <v/>
      </c>
      <c r="Y24" s="29">
        <v>2</v>
      </c>
      <c r="Z24" s="26"/>
      <c r="AA24" s="27">
        <v>15</v>
      </c>
    </row>
    <row r="25" spans="1:27" s="6" customFormat="1" ht="15" customHeight="1">
      <c r="A25" s="224" t="s">
        <v>33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6" t="s">
        <v>20</v>
      </c>
      <c r="P25" s="186"/>
      <c r="Q25" s="187"/>
      <c r="R25" s="225">
        <v>126</v>
      </c>
      <c r="S25" s="226"/>
      <c r="T25" s="227" t="str">
        <f>IF([4]LIMITES!G23="","",[4]LIMITES!G23)</f>
        <v/>
      </c>
      <c r="U25" s="228"/>
      <c r="V25" s="228"/>
      <c r="W25" s="229"/>
      <c r="X25" s="42" t="str">
        <f>+IF(D6="","",AA27)</f>
        <v/>
      </c>
      <c r="Y25" s="25">
        <v>3</v>
      </c>
      <c r="Z25" s="30"/>
      <c r="AA25" s="32"/>
    </row>
    <row r="26" spans="1:27" s="16" customFormat="1" ht="15" customHeight="1">
      <c r="A26" s="205" t="s">
        <v>34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7" t="s">
        <v>26</v>
      </c>
      <c r="P26" s="207"/>
      <c r="Q26" s="208"/>
      <c r="R26" s="209">
        <v>133</v>
      </c>
      <c r="S26" s="210"/>
      <c r="T26" s="163" t="str">
        <f>+[4]EQUIVALENTE!G23</f>
        <v/>
      </c>
      <c r="U26" s="164"/>
      <c r="V26" s="164"/>
      <c r="W26" s="165"/>
      <c r="X26" s="72" t="str">
        <f>+IF(D6="","",AA28)</f>
        <v/>
      </c>
      <c r="Y26" s="29">
        <v>4</v>
      </c>
      <c r="Z26" s="26"/>
      <c r="AA26" s="34" t="s">
        <v>32</v>
      </c>
    </row>
    <row r="27" spans="1:27" s="16" customFormat="1" ht="15" customHeight="1">
      <c r="A27" s="211" t="s">
        <v>35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159" t="s">
        <v>36</v>
      </c>
      <c r="P27" s="159"/>
      <c r="Q27" s="160"/>
      <c r="R27" s="213">
        <v>235</v>
      </c>
      <c r="S27" s="214"/>
      <c r="T27" s="215"/>
      <c r="U27" s="216"/>
      <c r="V27" s="216"/>
      <c r="W27" s="217"/>
      <c r="X27" s="73" t="str">
        <f>IF(G6="","",HLOOKUP($G$6,$AA$16:$AA$42,Y29,0))</f>
        <v/>
      </c>
      <c r="Y27" s="25">
        <v>5</v>
      </c>
      <c r="Z27" s="26"/>
      <c r="AA27" s="36" t="s">
        <v>32</v>
      </c>
    </row>
    <row r="28" spans="1:27" s="16" customFormat="1" ht="15" customHeight="1">
      <c r="A28" s="191" t="s">
        <v>37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48" t="s">
        <v>38</v>
      </c>
      <c r="P28" s="148"/>
      <c r="Q28" s="149"/>
      <c r="R28" s="193">
        <v>211</v>
      </c>
      <c r="S28" s="194"/>
      <c r="T28" s="195" t="str">
        <f>+IF('[4]TERRONES DE ARCILLA'!J21="","",'[4]TERRONES DE ARCILLA'!J21)</f>
        <v/>
      </c>
      <c r="U28" s="196"/>
      <c r="V28" s="196"/>
      <c r="W28" s="197"/>
      <c r="X28" s="74" t="str">
        <f>+IF(D6="","",AA30)</f>
        <v/>
      </c>
      <c r="Y28" s="29">
        <v>6</v>
      </c>
      <c r="Z28" s="26"/>
      <c r="AA28" s="36">
        <v>50</v>
      </c>
    </row>
    <row r="29" spans="1:27" s="16" customFormat="1" ht="15" customHeight="1">
      <c r="A29" s="198" t="s">
        <v>39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48" t="s">
        <v>20</v>
      </c>
      <c r="P29" s="148"/>
      <c r="Q29" s="149"/>
      <c r="R29" s="200">
        <v>214</v>
      </c>
      <c r="S29" s="201"/>
      <c r="T29" s="202" t="str">
        <f>+IF('[4]Lavado tamiz N°200'!H16="","",'[4]Lavado tamiz N°200'!H16)</f>
        <v/>
      </c>
      <c r="U29" s="203"/>
      <c r="V29" s="203"/>
      <c r="W29" s="204"/>
      <c r="X29" s="43" t="str">
        <f>+IF(D6="","",AA31)</f>
        <v/>
      </c>
      <c r="Y29" s="25">
        <v>13</v>
      </c>
      <c r="Z29" s="26"/>
      <c r="AA29" s="36">
        <v>10</v>
      </c>
    </row>
    <row r="30" spans="1:27" s="16" customFormat="1" ht="15" customHeight="1">
      <c r="A30" s="170" t="s">
        <v>40</v>
      </c>
      <c r="B30" s="171"/>
      <c r="C30" s="171"/>
      <c r="D30" s="171"/>
      <c r="E30" s="171"/>
      <c r="F30" s="171"/>
      <c r="G30" s="171"/>
      <c r="H30" s="171"/>
      <c r="I30" s="171"/>
      <c r="J30" s="172"/>
      <c r="K30" s="176" t="s">
        <v>41</v>
      </c>
      <c r="L30" s="176"/>
      <c r="M30" s="176"/>
      <c r="N30" s="176"/>
      <c r="O30" s="177" t="s">
        <v>26</v>
      </c>
      <c r="P30" s="177"/>
      <c r="Q30" s="178"/>
      <c r="R30" s="136">
        <v>227</v>
      </c>
      <c r="S30" s="137"/>
      <c r="T30" s="181"/>
      <c r="U30" s="182"/>
      <c r="V30" s="182"/>
      <c r="W30" s="183"/>
      <c r="X30" s="33" t="str">
        <f>IF(G6="","",HLOOKUP($G$6,$AA$16:$AA$42,Y32,0))</f>
        <v/>
      </c>
      <c r="Y30" s="29">
        <v>7</v>
      </c>
      <c r="Z30" s="26"/>
      <c r="AA30" s="39">
        <v>1</v>
      </c>
    </row>
    <row r="31" spans="1:27" s="6" customFormat="1" ht="15" customHeight="1">
      <c r="A31" s="173"/>
      <c r="B31" s="174"/>
      <c r="C31" s="174"/>
      <c r="D31" s="174"/>
      <c r="E31" s="174"/>
      <c r="F31" s="174"/>
      <c r="G31" s="174"/>
      <c r="H31" s="174"/>
      <c r="I31" s="174"/>
      <c r="J31" s="175"/>
      <c r="K31" s="184" t="s">
        <v>42</v>
      </c>
      <c r="L31" s="185"/>
      <c r="M31" s="185"/>
      <c r="N31" s="185"/>
      <c r="O31" s="186" t="s">
        <v>26</v>
      </c>
      <c r="P31" s="186"/>
      <c r="Q31" s="187"/>
      <c r="R31" s="179"/>
      <c r="S31" s="180"/>
      <c r="T31" s="188"/>
      <c r="U31" s="189"/>
      <c r="V31" s="189"/>
      <c r="W31" s="190"/>
      <c r="X31" s="37" t="str">
        <f>IF(G6="","",HLOOKUP($G$6,$AA$16:$AA$42,Y33,0))</f>
        <v/>
      </c>
      <c r="Y31" s="25">
        <v>8</v>
      </c>
      <c r="Z31" s="30"/>
      <c r="AA31" s="32">
        <v>5</v>
      </c>
    </row>
    <row r="32" spans="1:27" s="16" customFormat="1" ht="15" customHeight="1">
      <c r="A32" s="157" t="s">
        <v>43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9" t="s">
        <v>44</v>
      </c>
      <c r="P32" s="159"/>
      <c r="Q32" s="160"/>
      <c r="R32" s="150">
        <v>230</v>
      </c>
      <c r="S32" s="151"/>
      <c r="T32" s="163"/>
      <c r="U32" s="164"/>
      <c r="V32" s="164"/>
      <c r="W32" s="165"/>
      <c r="X32" s="75" t="str">
        <f>IF(G6="","",HLOOKUP($G$6,$AA$16:$AA$42,Y34,0))</f>
        <v/>
      </c>
      <c r="Y32" s="29">
        <v>16</v>
      </c>
      <c r="Z32" s="26"/>
      <c r="AA32" s="34">
        <v>85</v>
      </c>
    </row>
    <row r="33" spans="1:27" s="16" customFormat="1" ht="15" customHeight="1">
      <c r="A33" s="166" t="s">
        <v>45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8" t="s">
        <v>44</v>
      </c>
      <c r="P33" s="168"/>
      <c r="Q33" s="169"/>
      <c r="R33" s="161"/>
      <c r="S33" s="162"/>
      <c r="T33" s="163"/>
      <c r="U33" s="164"/>
      <c r="V33" s="164"/>
      <c r="W33" s="165"/>
      <c r="X33" s="75" t="str">
        <f>IF(G6="","",HLOOKUP($G$6,$AA$16:$AA$42,Y35,0))</f>
        <v/>
      </c>
      <c r="Y33" s="25">
        <v>17</v>
      </c>
      <c r="Z33" s="26"/>
      <c r="AA33" s="36">
        <v>60</v>
      </c>
    </row>
    <row r="34" spans="1:27" s="16" customFormat="1" ht="15" customHeight="1">
      <c r="A34" s="146" t="s">
        <v>46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8" t="s">
        <v>26</v>
      </c>
      <c r="P34" s="148"/>
      <c r="Q34" s="149"/>
      <c r="R34" s="150">
        <v>239</v>
      </c>
      <c r="S34" s="151"/>
      <c r="T34" s="44"/>
      <c r="U34" s="45"/>
      <c r="V34" s="45"/>
      <c r="W34" s="46"/>
      <c r="X34" s="76"/>
      <c r="Y34" s="29">
        <v>18</v>
      </c>
      <c r="Z34" s="26"/>
      <c r="AA34" s="36">
        <v>35</v>
      </c>
    </row>
    <row r="35" spans="1:27" s="16" customFormat="1" ht="15" customHeight="1">
      <c r="A35" s="113" t="s">
        <v>47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23"/>
      <c r="S35" s="23"/>
      <c r="T35" s="23"/>
      <c r="U35" s="23"/>
      <c r="V35" s="23"/>
      <c r="W35" s="23"/>
      <c r="X35" s="40"/>
      <c r="Y35" s="25">
        <v>19</v>
      </c>
      <c r="Z35" s="26"/>
      <c r="AA35" s="36">
        <v>35</v>
      </c>
    </row>
    <row r="36" spans="1:27" s="16" customFormat="1" ht="15" customHeight="1">
      <c r="A36" s="152" t="s">
        <v>48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4"/>
      <c r="P36" s="154"/>
      <c r="Q36" s="155"/>
      <c r="R36" s="156">
        <v>212</v>
      </c>
      <c r="S36" s="137"/>
      <c r="T36" s="126" t="str">
        <f>+IF(X9="SEMANAL ","N/A",IF([4]COLORIMETRIA!C13="","",+[4]COLORIMETRIA!C13))</f>
        <v/>
      </c>
      <c r="U36" s="127"/>
      <c r="V36" s="127"/>
      <c r="W36" s="128"/>
      <c r="X36" s="47" t="str">
        <f>+IF(D6="","",AA39)</f>
        <v/>
      </c>
      <c r="Y36" s="25"/>
      <c r="Z36" s="26"/>
      <c r="AA36" s="36"/>
    </row>
    <row r="37" spans="1:27" s="16" customFormat="1" ht="15" customHeight="1">
      <c r="A37" s="113" t="s">
        <v>50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23"/>
      <c r="S37" s="23"/>
      <c r="T37" s="23"/>
      <c r="U37" s="23"/>
      <c r="V37" s="23"/>
      <c r="W37" s="23"/>
      <c r="X37" s="40"/>
      <c r="Y37" s="29">
        <v>20</v>
      </c>
      <c r="Z37" s="26"/>
      <c r="AA37" s="36">
        <v>35</v>
      </c>
    </row>
    <row r="38" spans="1:27" s="6" customFormat="1" ht="15" customHeight="1">
      <c r="A38" s="129" t="s">
        <v>51</v>
      </c>
      <c r="B38" s="130"/>
      <c r="C38" s="130"/>
      <c r="D38" s="130"/>
      <c r="E38" s="130"/>
      <c r="F38" s="130"/>
      <c r="G38" s="133" t="s">
        <v>52</v>
      </c>
      <c r="H38" s="133"/>
      <c r="I38" s="133"/>
      <c r="J38" s="133"/>
      <c r="K38" s="133"/>
      <c r="L38" s="133"/>
      <c r="M38" s="134"/>
      <c r="N38" s="134"/>
      <c r="O38" s="134"/>
      <c r="P38" s="134"/>
      <c r="Q38" s="135"/>
      <c r="R38" s="136">
        <v>222</v>
      </c>
      <c r="S38" s="137"/>
      <c r="T38" s="140" t="str">
        <f>+IF(X9="SEMANAL ","N/A",'[4]INV 222-13'!N20)</f>
        <v/>
      </c>
      <c r="U38" s="141"/>
      <c r="V38" s="141"/>
      <c r="W38" s="142"/>
      <c r="X38" s="48" t="str">
        <f>+IF(D5="","",AA41)</f>
        <v/>
      </c>
      <c r="Y38" s="25">
        <v>9</v>
      </c>
      <c r="Z38" s="30"/>
      <c r="AA38" s="32"/>
    </row>
    <row r="39" spans="1:27" s="16" customFormat="1" ht="15" customHeight="1">
      <c r="A39" s="131"/>
      <c r="B39" s="132"/>
      <c r="C39" s="132"/>
      <c r="D39" s="132"/>
      <c r="E39" s="132"/>
      <c r="F39" s="132"/>
      <c r="G39" s="143" t="s">
        <v>54</v>
      </c>
      <c r="H39" s="143"/>
      <c r="I39" s="143"/>
      <c r="J39" s="143"/>
      <c r="K39" s="143"/>
      <c r="L39" s="143"/>
      <c r="M39" s="50"/>
      <c r="N39" s="50"/>
      <c r="O39" s="144" t="s">
        <v>55</v>
      </c>
      <c r="P39" s="144"/>
      <c r="Q39" s="145"/>
      <c r="R39" s="138"/>
      <c r="S39" s="139"/>
      <c r="T39" s="140" t="str">
        <f>+IF(X9="SEMANAL ","N/A",'[4]INV 222-13'!U36)</f>
        <v/>
      </c>
      <c r="U39" s="141"/>
      <c r="V39" s="141"/>
      <c r="W39" s="142"/>
      <c r="X39" s="48" t="str">
        <f>+IF(D6="","",AA42)</f>
        <v/>
      </c>
      <c r="Y39" s="29">
        <v>10</v>
      </c>
      <c r="Z39" s="26"/>
      <c r="AA39" s="27" t="s">
        <v>49</v>
      </c>
    </row>
    <row r="40" spans="1:27" s="16" customFormat="1" ht="15" customHeight="1">
      <c r="A40" s="113" t="s">
        <v>56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23"/>
      <c r="S40" s="23"/>
      <c r="T40" s="23"/>
      <c r="U40" s="23"/>
      <c r="V40" s="23"/>
      <c r="W40" s="23"/>
      <c r="X40" s="40"/>
      <c r="Y40" s="25">
        <v>11</v>
      </c>
      <c r="Z40" s="26"/>
    </row>
    <row r="41" spans="1:27" s="16" customFormat="1" ht="15" customHeight="1">
      <c r="A41" s="115" t="s">
        <v>57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7"/>
      <c r="P41" s="117"/>
      <c r="Q41" s="118"/>
      <c r="R41" s="119">
        <v>217</v>
      </c>
      <c r="S41" s="120"/>
      <c r="T41" s="121" t="str">
        <f>+IF(X9="SEMANAL ","N/A",[4]GRAVEDAD!U30)</f>
        <v/>
      </c>
      <c r="U41" s="122"/>
      <c r="V41" s="122"/>
      <c r="W41" s="123"/>
      <c r="X41" s="77" t="str">
        <f>+IF(D6="","",AA42)</f>
        <v/>
      </c>
      <c r="Y41" s="25">
        <v>12</v>
      </c>
      <c r="Z41" s="26"/>
      <c r="AA41" s="49" t="s">
        <v>53</v>
      </c>
    </row>
    <row r="42" spans="1:27" s="52" customFormat="1" ht="15" customHeight="1">
      <c r="A42" s="87"/>
      <c r="B42" s="112" t="s">
        <v>61</v>
      </c>
      <c r="C42" s="112"/>
      <c r="D42" s="112"/>
      <c r="E42" s="112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5"/>
      <c r="Y42" s="51">
        <v>24</v>
      </c>
      <c r="AA42" s="49" t="s">
        <v>53</v>
      </c>
    </row>
    <row r="43" spans="1:27" s="52" customFormat="1" ht="15" customHeight="1">
      <c r="A43" s="78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6"/>
      <c r="Y43" s="51">
        <v>25</v>
      </c>
      <c r="AA43" s="53"/>
    </row>
    <row r="44" spans="1:27" s="52" customFormat="1" ht="15" customHeight="1">
      <c r="A44" s="79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8"/>
      <c r="Y44" s="51">
        <v>26</v>
      </c>
      <c r="AA44" s="53" t="s">
        <v>53</v>
      </c>
    </row>
    <row r="45" spans="1:27" s="52" customFormat="1" ht="15" customHeight="1">
      <c r="A45" s="94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51"/>
      <c r="Z45" s="54"/>
      <c r="AA45" s="55" t="s">
        <v>58</v>
      </c>
    </row>
    <row r="46" spans="1:27" s="52" customFormat="1" ht="15" customHeight="1">
      <c r="A46" s="96" t="s">
        <v>59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51"/>
      <c r="Z46" s="54"/>
      <c r="AA46" s="55"/>
    </row>
    <row r="47" spans="1:27" s="52" customFormat="1" ht="15" customHeight="1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51"/>
      <c r="Z47" s="56"/>
      <c r="AA47" s="57"/>
    </row>
    <row r="48" spans="1:27" s="58" customFormat="1" ht="15" customHeight="1">
      <c r="A48" s="2"/>
      <c r="B48" s="2"/>
      <c r="C48" s="2"/>
      <c r="D48" s="2"/>
      <c r="E48" s="2"/>
      <c r="F48" s="6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63"/>
      <c r="Z48" s="56"/>
      <c r="AA48" s="57"/>
    </row>
    <row r="49" spans="1:27" s="61" customFormat="1" ht="15.95" customHeight="1">
      <c r="A49" s="2"/>
      <c r="B49" s="2"/>
      <c r="C49" s="2"/>
      <c r="D49" s="2"/>
      <c r="E49" s="2"/>
      <c r="F49" s="6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63"/>
      <c r="Y49" s="59"/>
      <c r="Z49" s="56"/>
      <c r="AA49" s="60"/>
    </row>
    <row r="50" spans="1:27" s="61" customFormat="1" ht="45" customHeight="1">
      <c r="A50" s="2"/>
      <c r="B50" s="2"/>
      <c r="C50" s="2"/>
      <c r="D50" s="2"/>
      <c r="E50" s="2"/>
      <c r="F50" s="6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63"/>
      <c r="Y50" s="62"/>
      <c r="Z50" s="56"/>
      <c r="AA50" s="62"/>
    </row>
    <row r="51" spans="1:27" ht="15" customHeight="1">
      <c r="F51" s="65"/>
      <c r="Y51" s="1"/>
      <c r="Z51" s="56"/>
    </row>
    <row r="52" spans="1:27" ht="15" customHeight="1">
      <c r="F52" s="65"/>
      <c r="Z52" s="56"/>
    </row>
    <row r="53" spans="1:27" ht="18" customHeight="1">
      <c r="F53" s="65"/>
      <c r="Z53" s="56"/>
    </row>
    <row r="54" spans="1:27" ht="27.95" customHeight="1">
      <c r="F54" s="65"/>
      <c r="Z54" s="56"/>
    </row>
    <row r="55" spans="1:27" ht="15.75">
      <c r="F55" s="65"/>
      <c r="Z55" s="56"/>
    </row>
    <row r="56" spans="1:27" ht="15.75">
      <c r="F56" s="65"/>
      <c r="Z56" s="56"/>
    </row>
    <row r="57" spans="1:27" ht="15.75">
      <c r="F57" s="65"/>
      <c r="Z57" s="56"/>
    </row>
    <row r="58" spans="1:27" ht="15.75">
      <c r="F58" s="65"/>
      <c r="Z58" s="56"/>
    </row>
    <row r="59" spans="1:27" ht="15.75">
      <c r="F59" s="65"/>
      <c r="Z59" s="56"/>
    </row>
    <row r="60" spans="1:27" ht="15.75">
      <c r="F60" s="65"/>
      <c r="Z60" s="56"/>
    </row>
    <row r="61" spans="1:27" ht="15.75">
      <c r="F61" s="65"/>
      <c r="Z61" s="56"/>
    </row>
    <row r="62" spans="1:27" ht="15.75">
      <c r="F62" s="65"/>
      <c r="Z62" s="56"/>
    </row>
    <row r="63" spans="1:27" ht="15.75">
      <c r="F63" s="65"/>
      <c r="Z63" s="56"/>
    </row>
    <row r="64" spans="1:27" ht="15.75">
      <c r="F64" s="65"/>
      <c r="Z64" s="56"/>
    </row>
    <row r="65" spans="6:26" ht="15.75">
      <c r="F65" s="65"/>
      <c r="Z65" s="1"/>
    </row>
    <row r="66" spans="6:26" ht="15.75">
      <c r="F66" s="65"/>
      <c r="Z66" s="1"/>
    </row>
    <row r="67" spans="6:26" ht="15.75">
      <c r="F67" s="65"/>
      <c r="Z67" s="1"/>
    </row>
    <row r="68" spans="6:26" ht="15.75">
      <c r="F68" s="65"/>
      <c r="Z68" s="1"/>
    </row>
    <row r="69" spans="6:26" ht="15.75">
      <c r="F69" s="65"/>
      <c r="Z69" s="1"/>
    </row>
    <row r="70" spans="6:26" ht="15.75">
      <c r="F70" s="65"/>
      <c r="Z70" s="1"/>
    </row>
    <row r="71" spans="6:26" ht="15.75">
      <c r="F71" s="65"/>
      <c r="Z71" s="1"/>
    </row>
    <row r="72" spans="6:26">
      <c r="F72" s="1"/>
      <c r="Z72" s="1"/>
    </row>
    <row r="73" spans="6:26">
      <c r="Z73" s="1"/>
    </row>
    <row r="74" spans="6:26">
      <c r="Z74" s="1"/>
    </row>
    <row r="75" spans="6:26">
      <c r="Z75" s="1"/>
    </row>
    <row r="76" spans="6:26">
      <c r="Z76" s="1"/>
    </row>
    <row r="77" spans="6:26">
      <c r="Z77" s="1"/>
    </row>
    <row r="78" spans="6:26">
      <c r="Z78" s="1"/>
    </row>
    <row r="79" spans="6:26">
      <c r="Z79" s="1"/>
    </row>
    <row r="80" spans="6:26">
      <c r="Z80" s="1"/>
    </row>
    <row r="81" spans="26:26">
      <c r="Z81" s="1"/>
    </row>
    <row r="82" spans="26:26">
      <c r="Z82" s="1"/>
    </row>
    <row r="83" spans="26:26">
      <c r="Z83" s="1"/>
    </row>
    <row r="84" spans="26:26">
      <c r="Z84" s="1"/>
    </row>
    <row r="85" spans="26:26">
      <c r="Z85" s="1"/>
    </row>
    <row r="86" spans="26:26">
      <c r="Z86" s="1"/>
    </row>
    <row r="87" spans="26:26">
      <c r="Z87" s="1"/>
    </row>
    <row r="88" spans="26:26">
      <c r="Z88" s="1"/>
    </row>
    <row r="89" spans="26:26">
      <c r="Z89" s="1"/>
    </row>
    <row r="90" spans="26:26">
      <c r="Z90" s="1"/>
    </row>
    <row r="91" spans="26:26">
      <c r="Z91" s="1"/>
    </row>
    <row r="92" spans="26:26">
      <c r="Z92" s="1"/>
    </row>
    <row r="93" spans="26:26">
      <c r="Z93" s="1"/>
    </row>
    <row r="94" spans="26:26">
      <c r="Z94" s="1"/>
    </row>
    <row r="95" spans="26:26">
      <c r="Z95" s="1"/>
    </row>
    <row r="96" spans="26:26">
      <c r="Z96" s="1"/>
    </row>
    <row r="97" spans="26:26">
      <c r="Z97" s="1"/>
    </row>
    <row r="98" spans="26:26">
      <c r="Z98" s="1"/>
    </row>
    <row r="99" spans="26:26">
      <c r="Z99" s="1"/>
    </row>
    <row r="100" spans="26:26">
      <c r="Z100" s="1"/>
    </row>
    <row r="101" spans="26:26">
      <c r="Z101" s="1"/>
    </row>
    <row r="102" spans="26:26">
      <c r="Z102" s="1"/>
    </row>
    <row r="103" spans="26:26">
      <c r="Z103" s="1"/>
    </row>
    <row r="104" spans="26:26">
      <c r="Z104" s="1"/>
    </row>
    <row r="105" spans="26:26">
      <c r="Z105" s="1"/>
    </row>
    <row r="106" spans="26:26">
      <c r="Z106" s="1"/>
    </row>
    <row r="107" spans="26:26">
      <c r="Z107" s="1"/>
    </row>
    <row r="108" spans="26:26">
      <c r="Z108" s="1"/>
    </row>
    <row r="109" spans="26:26">
      <c r="Z109" s="1"/>
    </row>
    <row r="110" spans="26:26">
      <c r="Z110" s="1"/>
    </row>
    <row r="111" spans="26:26">
      <c r="Z111" s="1"/>
    </row>
    <row r="112" spans="26:26">
      <c r="Z112" s="1"/>
    </row>
    <row r="113" spans="26:26">
      <c r="Z113" s="1"/>
    </row>
    <row r="114" spans="26:26">
      <c r="Z114" s="1"/>
    </row>
    <row r="115" spans="26:26">
      <c r="Z115" s="1"/>
    </row>
    <row r="116" spans="26:26">
      <c r="Z116" s="1"/>
    </row>
    <row r="117" spans="26:26">
      <c r="Z117" s="1"/>
    </row>
    <row r="118" spans="26:26">
      <c r="Z118" s="1"/>
    </row>
    <row r="119" spans="26:26">
      <c r="Z119" s="1"/>
    </row>
    <row r="120" spans="26:26">
      <c r="Z120" s="1"/>
    </row>
    <row r="121" spans="26:26">
      <c r="Z121" s="1"/>
    </row>
    <row r="122" spans="26:26">
      <c r="Z122" s="1"/>
    </row>
    <row r="123" spans="26:26">
      <c r="Z123" s="1"/>
    </row>
    <row r="124" spans="26:26">
      <c r="Z124" s="1"/>
    </row>
    <row r="125" spans="26:26">
      <c r="Z125" s="1"/>
    </row>
    <row r="126" spans="26:26">
      <c r="Z126" s="1"/>
    </row>
    <row r="127" spans="26:26">
      <c r="Z127" s="1"/>
    </row>
    <row r="128" spans="26:26">
      <c r="Z128" s="1"/>
    </row>
    <row r="129" spans="26:26">
      <c r="Z129" s="1"/>
    </row>
    <row r="130" spans="26:26">
      <c r="Z130" s="1"/>
    </row>
    <row r="131" spans="26:26">
      <c r="Z131" s="1"/>
    </row>
    <row r="132" spans="26:26">
      <c r="Z132" s="1"/>
    </row>
    <row r="133" spans="26:26">
      <c r="Z133" s="1"/>
    </row>
    <row r="134" spans="26:26">
      <c r="Z134" s="1"/>
    </row>
    <row r="135" spans="26:26">
      <c r="Z135" s="1"/>
    </row>
    <row r="136" spans="26:26">
      <c r="Z136" s="1"/>
    </row>
    <row r="137" spans="26:26">
      <c r="Z137" s="1"/>
    </row>
    <row r="138" spans="26:26">
      <c r="Z138" s="1"/>
    </row>
    <row r="139" spans="26:26">
      <c r="Z139" s="1"/>
    </row>
    <row r="140" spans="26:26">
      <c r="Z140" s="1"/>
    </row>
    <row r="141" spans="26:26">
      <c r="Z141" s="1"/>
    </row>
    <row r="142" spans="26:26">
      <c r="Z142" s="1"/>
    </row>
    <row r="143" spans="26:26">
      <c r="Z143" s="1"/>
    </row>
    <row r="144" spans="26:26">
      <c r="Z144" s="1"/>
    </row>
    <row r="145" spans="26:26">
      <c r="Z145" s="1"/>
    </row>
    <row r="146" spans="26:26">
      <c r="Z146" s="1"/>
    </row>
    <row r="147" spans="26:26">
      <c r="Z147" s="1"/>
    </row>
    <row r="148" spans="26:26">
      <c r="Z148" s="1"/>
    </row>
    <row r="149" spans="26:26">
      <c r="Z149" s="1"/>
    </row>
    <row r="150" spans="26:26">
      <c r="Z150" s="1"/>
    </row>
    <row r="151" spans="26:26">
      <c r="Z151" s="1"/>
    </row>
    <row r="152" spans="26:26">
      <c r="Z152" s="1"/>
    </row>
    <row r="153" spans="26:26">
      <c r="Z153" s="1"/>
    </row>
    <row r="154" spans="26:26">
      <c r="Z154" s="1"/>
    </row>
    <row r="155" spans="26:26">
      <c r="Z155" s="1"/>
    </row>
    <row r="156" spans="26:26">
      <c r="Z156" s="1"/>
    </row>
    <row r="157" spans="26:26">
      <c r="Z157" s="1"/>
    </row>
    <row r="158" spans="26:26">
      <c r="Z158" s="1"/>
    </row>
    <row r="159" spans="26:26">
      <c r="Z159" s="1"/>
    </row>
    <row r="160" spans="26:26">
      <c r="Z160" s="1"/>
    </row>
    <row r="161" spans="26:26">
      <c r="Z161" s="1"/>
    </row>
    <row r="162" spans="26:26">
      <c r="Z162" s="1"/>
    </row>
    <row r="163" spans="26:26">
      <c r="Z163" s="1"/>
    </row>
    <row r="164" spans="26:26">
      <c r="Z164" s="1"/>
    </row>
    <row r="165" spans="26:26">
      <c r="Z165" s="1"/>
    </row>
    <row r="166" spans="26:26">
      <c r="Z166" s="1"/>
    </row>
    <row r="167" spans="26:26">
      <c r="Z167" s="1"/>
    </row>
    <row r="168" spans="26:26">
      <c r="Z168" s="1"/>
    </row>
    <row r="169" spans="26:26">
      <c r="Z169" s="1"/>
    </row>
    <row r="170" spans="26:26">
      <c r="Z170" s="1"/>
    </row>
    <row r="171" spans="26:26">
      <c r="Z171" s="1"/>
    </row>
    <row r="172" spans="26:26">
      <c r="Z172" s="1"/>
    </row>
    <row r="173" spans="26:26">
      <c r="Z173" s="1"/>
    </row>
    <row r="174" spans="26:26">
      <c r="Z174" s="1"/>
    </row>
    <row r="175" spans="26:26">
      <c r="Z175" s="1"/>
    </row>
    <row r="176" spans="26:26">
      <c r="Z176" s="1"/>
    </row>
    <row r="177" spans="26:26">
      <c r="Z177" s="1"/>
    </row>
    <row r="178" spans="26:26">
      <c r="Z178" s="1"/>
    </row>
    <row r="179" spans="26:26">
      <c r="Z179" s="1"/>
    </row>
    <row r="180" spans="26:26">
      <c r="Z180" s="1"/>
    </row>
    <row r="181" spans="26:26">
      <c r="Z181" s="1"/>
    </row>
    <row r="182" spans="26:26">
      <c r="Z182" s="1"/>
    </row>
    <row r="183" spans="26:26">
      <c r="Z183" s="1"/>
    </row>
    <row r="184" spans="26:26">
      <c r="Z184" s="1"/>
    </row>
    <row r="185" spans="26:26">
      <c r="Z185" s="1"/>
    </row>
    <row r="186" spans="26:26">
      <c r="Z186" s="1"/>
    </row>
    <row r="187" spans="26:26">
      <c r="Z187" s="1"/>
    </row>
    <row r="188" spans="26:26">
      <c r="Z188" s="1"/>
    </row>
    <row r="189" spans="26:26">
      <c r="Z189" s="1"/>
    </row>
    <row r="190" spans="26:26">
      <c r="Z190" s="1"/>
    </row>
    <row r="191" spans="26:26">
      <c r="Z191" s="1"/>
    </row>
    <row r="192" spans="26:26">
      <c r="Z192" s="1"/>
    </row>
    <row r="193" spans="26:26">
      <c r="Z193" s="1"/>
    </row>
    <row r="194" spans="26:26">
      <c r="Z194" s="1"/>
    </row>
    <row r="195" spans="26:26">
      <c r="Z195" s="1"/>
    </row>
    <row r="196" spans="26:26">
      <c r="Z196" s="1"/>
    </row>
    <row r="197" spans="26:26">
      <c r="Z197" s="1"/>
    </row>
    <row r="198" spans="26:26">
      <c r="Z198" s="1"/>
    </row>
    <row r="199" spans="26:26">
      <c r="Z199" s="1"/>
    </row>
    <row r="200" spans="26:26">
      <c r="Z200" s="1"/>
    </row>
    <row r="201" spans="26:26">
      <c r="Z201" s="1"/>
    </row>
    <row r="202" spans="26:26">
      <c r="Z202" s="1"/>
    </row>
    <row r="203" spans="26:26">
      <c r="Z203" s="1"/>
    </row>
    <row r="204" spans="26:26">
      <c r="Z204" s="1"/>
    </row>
    <row r="205" spans="26:26">
      <c r="Z205" s="1"/>
    </row>
    <row r="206" spans="26:26">
      <c r="Z206" s="1"/>
    </row>
    <row r="207" spans="26:26">
      <c r="Z207" s="1"/>
    </row>
    <row r="208" spans="26:26">
      <c r="Z208" s="1"/>
    </row>
    <row r="209" spans="26:26">
      <c r="Z209" s="1"/>
    </row>
    <row r="210" spans="26:26">
      <c r="Z210" s="1"/>
    </row>
    <row r="211" spans="26:26">
      <c r="Z211" s="1"/>
    </row>
    <row r="212" spans="26:26">
      <c r="Z212" s="1"/>
    </row>
    <row r="213" spans="26:26">
      <c r="Z213" s="1"/>
    </row>
    <row r="214" spans="26:26">
      <c r="Z214" s="1"/>
    </row>
    <row r="215" spans="26:26">
      <c r="Z215" s="1"/>
    </row>
    <row r="216" spans="26:26">
      <c r="Z216" s="1"/>
    </row>
    <row r="217" spans="26:26">
      <c r="Z217" s="1"/>
    </row>
    <row r="218" spans="26:26">
      <c r="Z218" s="1"/>
    </row>
    <row r="219" spans="26:26">
      <c r="Z219" s="1"/>
    </row>
    <row r="220" spans="26:26">
      <c r="Z220" s="1"/>
    </row>
    <row r="221" spans="26:26">
      <c r="Z221" s="1"/>
    </row>
    <row r="222" spans="26:26">
      <c r="Z222" s="1"/>
    </row>
    <row r="223" spans="26:26">
      <c r="Z223" s="1"/>
    </row>
    <row r="224" spans="26:26">
      <c r="Z224" s="1"/>
    </row>
    <row r="225" spans="26:26">
      <c r="Z225" s="1"/>
    </row>
    <row r="226" spans="26:26">
      <c r="Z226" s="1"/>
    </row>
    <row r="227" spans="26:26">
      <c r="Z227" s="1"/>
    </row>
    <row r="228" spans="26:26">
      <c r="Z228" s="1"/>
    </row>
    <row r="229" spans="26:26">
      <c r="Z229" s="1"/>
    </row>
    <row r="230" spans="26:26">
      <c r="Z230" s="1"/>
    </row>
    <row r="231" spans="26:26">
      <c r="Z231" s="1"/>
    </row>
    <row r="232" spans="26:26">
      <c r="Z232" s="1"/>
    </row>
    <row r="233" spans="26:26">
      <c r="Z233" s="1"/>
    </row>
    <row r="234" spans="26:26">
      <c r="Z234" s="1"/>
    </row>
    <row r="235" spans="26:26">
      <c r="Z235" s="1"/>
    </row>
    <row r="236" spans="26:26">
      <c r="Z236" s="1"/>
    </row>
    <row r="237" spans="26:26">
      <c r="Z237" s="1"/>
    </row>
    <row r="238" spans="26:26">
      <c r="Z238" s="1"/>
    </row>
    <row r="239" spans="26:26">
      <c r="Z239" s="1"/>
    </row>
    <row r="240" spans="26:26">
      <c r="Z240" s="1"/>
    </row>
    <row r="241" spans="26:26">
      <c r="Z241" s="1"/>
    </row>
    <row r="242" spans="26:26">
      <c r="Z242" s="1"/>
    </row>
    <row r="243" spans="26:26">
      <c r="Z243" s="1"/>
    </row>
    <row r="244" spans="26:26">
      <c r="Z244" s="1"/>
    </row>
    <row r="245" spans="26:26">
      <c r="Z245" s="1"/>
    </row>
    <row r="246" spans="26:26">
      <c r="Z246" s="1"/>
    </row>
    <row r="247" spans="26:26">
      <c r="Z247" s="1"/>
    </row>
    <row r="248" spans="26:26">
      <c r="Z248" s="1"/>
    </row>
    <row r="249" spans="26:26">
      <c r="Z249" s="1"/>
    </row>
    <row r="250" spans="26:26">
      <c r="Z250" s="1"/>
    </row>
    <row r="251" spans="26:26">
      <c r="Z251" s="1"/>
    </row>
    <row r="252" spans="26:26">
      <c r="Z252" s="1"/>
    </row>
    <row r="253" spans="26:26">
      <c r="Z253" s="1"/>
    </row>
    <row r="254" spans="26:26">
      <c r="Z254" s="1"/>
    </row>
    <row r="255" spans="26:26">
      <c r="Z255" s="1"/>
    </row>
    <row r="256" spans="26:26">
      <c r="Z256" s="1"/>
    </row>
    <row r="257" spans="26:26">
      <c r="Z257" s="1"/>
    </row>
    <row r="258" spans="26:26">
      <c r="Z258" s="1"/>
    </row>
    <row r="259" spans="26:26">
      <c r="Z259" s="1"/>
    </row>
    <row r="260" spans="26:26">
      <c r="Z260" s="1"/>
    </row>
    <row r="261" spans="26:26">
      <c r="Z261" s="1"/>
    </row>
    <row r="262" spans="26:26">
      <c r="Z262" s="1"/>
    </row>
    <row r="263" spans="26:26">
      <c r="Z263" s="1"/>
    </row>
    <row r="264" spans="26:26">
      <c r="Z264" s="1"/>
    </row>
    <row r="265" spans="26:26">
      <c r="Z265" s="1"/>
    </row>
    <row r="266" spans="26:26">
      <c r="Z266" s="1"/>
    </row>
    <row r="267" spans="26:26">
      <c r="Z267" s="1"/>
    </row>
    <row r="268" spans="26:26">
      <c r="Z268" s="1"/>
    </row>
    <row r="269" spans="26:26">
      <c r="Z269" s="1"/>
    </row>
    <row r="270" spans="26:26">
      <c r="Z270" s="1"/>
    </row>
    <row r="271" spans="26:26">
      <c r="Z271" s="1"/>
    </row>
    <row r="272" spans="26:26">
      <c r="Z272" s="1"/>
    </row>
    <row r="273" spans="26:26">
      <c r="Z273" s="1"/>
    </row>
    <row r="274" spans="26:26">
      <c r="Z274" s="1"/>
    </row>
    <row r="275" spans="26:26">
      <c r="Z275" s="1"/>
    </row>
    <row r="276" spans="26:26">
      <c r="Z276" s="1"/>
    </row>
    <row r="277" spans="26:26">
      <c r="Z277" s="1"/>
    </row>
    <row r="278" spans="26:26">
      <c r="Z278" s="1"/>
    </row>
    <row r="279" spans="26:26">
      <c r="Z279" s="1"/>
    </row>
    <row r="280" spans="26:26">
      <c r="Z280" s="1"/>
    </row>
    <row r="281" spans="26:26">
      <c r="Z281" s="1"/>
    </row>
    <row r="282" spans="26:26">
      <c r="Z282" s="1"/>
    </row>
    <row r="283" spans="26:26">
      <c r="Z283" s="1"/>
    </row>
    <row r="284" spans="26:26">
      <c r="Z284" s="1"/>
    </row>
    <row r="285" spans="26:26">
      <c r="Z285" s="1"/>
    </row>
    <row r="286" spans="26:26">
      <c r="Z286" s="1"/>
    </row>
    <row r="287" spans="26:26">
      <c r="Z287" s="1"/>
    </row>
    <row r="288" spans="26:26">
      <c r="Z288" s="1"/>
    </row>
    <row r="289" spans="26:26">
      <c r="Z289" s="1"/>
    </row>
    <row r="290" spans="26:26">
      <c r="Z290" s="1"/>
    </row>
    <row r="291" spans="26:26">
      <c r="Z291" s="1"/>
    </row>
    <row r="292" spans="26:26">
      <c r="Z292" s="1"/>
    </row>
    <row r="293" spans="26:26">
      <c r="Z293" s="1"/>
    </row>
    <row r="294" spans="26:26">
      <c r="Z294" s="1"/>
    </row>
    <row r="295" spans="26:26">
      <c r="Z295" s="1"/>
    </row>
    <row r="296" spans="26:26">
      <c r="Z296" s="1"/>
    </row>
    <row r="297" spans="26:26">
      <c r="Z297" s="1"/>
    </row>
    <row r="298" spans="26:26">
      <c r="Z298" s="1"/>
    </row>
    <row r="299" spans="26:26">
      <c r="Z299" s="1"/>
    </row>
    <row r="300" spans="26:26">
      <c r="Z300" s="1"/>
    </row>
    <row r="301" spans="26:26">
      <c r="Z301" s="1"/>
    </row>
    <row r="302" spans="26:26">
      <c r="Z302" s="1"/>
    </row>
    <row r="303" spans="26:26">
      <c r="Z303" s="1"/>
    </row>
    <row r="304" spans="26:26">
      <c r="Z304" s="1"/>
    </row>
    <row r="305" spans="26:26">
      <c r="Z305" s="1"/>
    </row>
    <row r="306" spans="26:26">
      <c r="Z306" s="1"/>
    </row>
    <row r="307" spans="26:26">
      <c r="Z307" s="1"/>
    </row>
    <row r="308" spans="26:26">
      <c r="Z308" s="1"/>
    </row>
    <row r="309" spans="26:26">
      <c r="Z309" s="1"/>
    </row>
    <row r="310" spans="26:26">
      <c r="Z310" s="1"/>
    </row>
    <row r="311" spans="26:26">
      <c r="Z311" s="1"/>
    </row>
    <row r="312" spans="26:26">
      <c r="Z312" s="1"/>
    </row>
    <row r="313" spans="26:26">
      <c r="Z313" s="1"/>
    </row>
    <row r="314" spans="26:26">
      <c r="Z314" s="1"/>
    </row>
    <row r="315" spans="26:26">
      <c r="Z315" s="1"/>
    </row>
    <row r="316" spans="26:26">
      <c r="Z316" s="1"/>
    </row>
    <row r="317" spans="26:26">
      <c r="Z317" s="1"/>
    </row>
    <row r="318" spans="26:26">
      <c r="Z318" s="1"/>
    </row>
    <row r="319" spans="26:26">
      <c r="Z319" s="1"/>
    </row>
    <row r="320" spans="26:26">
      <c r="Z320" s="1"/>
    </row>
    <row r="321" spans="26:26">
      <c r="Z321" s="1"/>
    </row>
    <row r="322" spans="26:26">
      <c r="Z322" s="1"/>
    </row>
    <row r="323" spans="26:26">
      <c r="Z323" s="1"/>
    </row>
    <row r="324" spans="26:26">
      <c r="Z324" s="1"/>
    </row>
    <row r="325" spans="26:26">
      <c r="Z325" s="1"/>
    </row>
    <row r="326" spans="26:26">
      <c r="Z326" s="1"/>
    </row>
    <row r="327" spans="26:26">
      <c r="Z327" s="1"/>
    </row>
    <row r="328" spans="26:26">
      <c r="Z328" s="1"/>
    </row>
    <row r="329" spans="26:26">
      <c r="Z329" s="1"/>
    </row>
    <row r="330" spans="26:26">
      <c r="Z330" s="1"/>
    </row>
    <row r="331" spans="26:26">
      <c r="Z331" s="1"/>
    </row>
    <row r="332" spans="26:26">
      <c r="Z332" s="1"/>
    </row>
    <row r="333" spans="26:26">
      <c r="Z333" s="1"/>
    </row>
    <row r="334" spans="26:26">
      <c r="Z334" s="1"/>
    </row>
    <row r="335" spans="26:26">
      <c r="Z335" s="1"/>
    </row>
    <row r="336" spans="26:26">
      <c r="Z336" s="1"/>
    </row>
    <row r="337" spans="26:26">
      <c r="Z337" s="1"/>
    </row>
    <row r="338" spans="26:26">
      <c r="Z338" s="1"/>
    </row>
    <row r="339" spans="26:26">
      <c r="Z339" s="1"/>
    </row>
    <row r="340" spans="26:26">
      <c r="Z340" s="1"/>
    </row>
    <row r="341" spans="26:26">
      <c r="Z341" s="1"/>
    </row>
    <row r="342" spans="26:26">
      <c r="Z342" s="1"/>
    </row>
    <row r="343" spans="26:26">
      <c r="Z343" s="1"/>
    </row>
    <row r="344" spans="26:26">
      <c r="Z344" s="1"/>
    </row>
    <row r="345" spans="26:26">
      <c r="Z345" s="1"/>
    </row>
    <row r="346" spans="26:26">
      <c r="Z346" s="1"/>
    </row>
    <row r="347" spans="26:26">
      <c r="Z347" s="1"/>
    </row>
    <row r="348" spans="26:26">
      <c r="Z348" s="1"/>
    </row>
    <row r="349" spans="26:26">
      <c r="Z349" s="1"/>
    </row>
    <row r="350" spans="26:26">
      <c r="Z350" s="1"/>
    </row>
    <row r="351" spans="26:26">
      <c r="Z351" s="1"/>
    </row>
    <row r="352" spans="26:26">
      <c r="Z352" s="1"/>
    </row>
    <row r="353" spans="26:26">
      <c r="Z353" s="1"/>
    </row>
    <row r="354" spans="26:26">
      <c r="Z354" s="1"/>
    </row>
    <row r="355" spans="26:26">
      <c r="Z355" s="1"/>
    </row>
    <row r="356" spans="26:26">
      <c r="Z356" s="1"/>
    </row>
    <row r="357" spans="26:26">
      <c r="Z357" s="1"/>
    </row>
    <row r="358" spans="26:26">
      <c r="Z358" s="1"/>
    </row>
    <row r="359" spans="26:26">
      <c r="Z359" s="1"/>
    </row>
    <row r="360" spans="26:26">
      <c r="Z360" s="1"/>
    </row>
    <row r="361" spans="26:26">
      <c r="Z361" s="1"/>
    </row>
    <row r="362" spans="26:26">
      <c r="Z362" s="1"/>
    </row>
    <row r="363" spans="26:26">
      <c r="Z363" s="1"/>
    </row>
    <row r="364" spans="26:26">
      <c r="Z364" s="1"/>
    </row>
    <row r="365" spans="26:26">
      <c r="Z365" s="1"/>
    </row>
    <row r="366" spans="26:26">
      <c r="Z366" s="1"/>
    </row>
    <row r="367" spans="26:26">
      <c r="Z367" s="1"/>
    </row>
    <row r="368" spans="26:26">
      <c r="Z368" s="1"/>
    </row>
    <row r="369" spans="26:26">
      <c r="Z369" s="1"/>
    </row>
    <row r="370" spans="26:26">
      <c r="Z370" s="1"/>
    </row>
    <row r="371" spans="26:26">
      <c r="Z371" s="1"/>
    </row>
    <row r="372" spans="26:26">
      <c r="Z372" s="1"/>
    </row>
    <row r="373" spans="26:26">
      <c r="Z373" s="1"/>
    </row>
    <row r="374" spans="26:26">
      <c r="Z374" s="1"/>
    </row>
    <row r="375" spans="26:26">
      <c r="Z375" s="1"/>
    </row>
    <row r="376" spans="26:26">
      <c r="Z376" s="1"/>
    </row>
    <row r="377" spans="26:26">
      <c r="Z377" s="1"/>
    </row>
    <row r="378" spans="26:26">
      <c r="Z378" s="1"/>
    </row>
    <row r="379" spans="26:26">
      <c r="Z379" s="1"/>
    </row>
    <row r="380" spans="26:26">
      <c r="Z380" s="1"/>
    </row>
    <row r="381" spans="26:26">
      <c r="Z381" s="1"/>
    </row>
    <row r="382" spans="26:26">
      <c r="Z382" s="1"/>
    </row>
    <row r="383" spans="26:26">
      <c r="Z383" s="1"/>
    </row>
    <row r="384" spans="26:26">
      <c r="Z384" s="1"/>
    </row>
    <row r="385" spans="26:26">
      <c r="Z385" s="1"/>
    </row>
    <row r="386" spans="26:26">
      <c r="Z386" s="1"/>
    </row>
    <row r="387" spans="26:26">
      <c r="Z387" s="1"/>
    </row>
    <row r="388" spans="26:26">
      <c r="Z388" s="1"/>
    </row>
    <row r="389" spans="26:26">
      <c r="Z389" s="1"/>
    </row>
    <row r="390" spans="26:26">
      <c r="Z390" s="1"/>
    </row>
    <row r="391" spans="26:26">
      <c r="Z391" s="1"/>
    </row>
    <row r="392" spans="26:26">
      <c r="Z392" s="1"/>
    </row>
    <row r="393" spans="26:26">
      <c r="Z393" s="1"/>
    </row>
    <row r="394" spans="26:26">
      <c r="Z394" s="1"/>
    </row>
    <row r="395" spans="26:26">
      <c r="Z395" s="1"/>
    </row>
    <row r="396" spans="26:26">
      <c r="Z396" s="1"/>
    </row>
    <row r="397" spans="26:26">
      <c r="Z397" s="1"/>
    </row>
    <row r="398" spans="26:26">
      <c r="Z398" s="1"/>
    </row>
    <row r="399" spans="26:26">
      <c r="Z399" s="1"/>
    </row>
    <row r="400" spans="26:26">
      <c r="Z400" s="1"/>
    </row>
    <row r="401" spans="26:26">
      <c r="Z401" s="1"/>
    </row>
    <row r="402" spans="26:26">
      <c r="Z402" s="1"/>
    </row>
    <row r="403" spans="26:26">
      <c r="Z403" s="1"/>
    </row>
    <row r="404" spans="26:26">
      <c r="Z404" s="1"/>
    </row>
    <row r="405" spans="26:26">
      <c r="Z405" s="1"/>
    </row>
    <row r="406" spans="26:26">
      <c r="Z406" s="1"/>
    </row>
    <row r="407" spans="26:26">
      <c r="Z407" s="1"/>
    </row>
    <row r="408" spans="26:26">
      <c r="Z408" s="1"/>
    </row>
    <row r="409" spans="26:26">
      <c r="Z409" s="1"/>
    </row>
    <row r="410" spans="26:26">
      <c r="Z410" s="1"/>
    </row>
    <row r="411" spans="26:26">
      <c r="Z411" s="1"/>
    </row>
    <row r="412" spans="26:26">
      <c r="Z412" s="1"/>
    </row>
    <row r="413" spans="26:26">
      <c r="Z413" s="1"/>
    </row>
    <row r="414" spans="26:26">
      <c r="Z414" s="1"/>
    </row>
    <row r="415" spans="26:26">
      <c r="Z415" s="1"/>
    </row>
    <row r="416" spans="26:26">
      <c r="Z416" s="1"/>
    </row>
    <row r="417" spans="26:26">
      <c r="Z417" s="1"/>
    </row>
    <row r="418" spans="26:26">
      <c r="Z418" s="1"/>
    </row>
    <row r="419" spans="26:26">
      <c r="Z419" s="1"/>
    </row>
    <row r="420" spans="26:26">
      <c r="Z420" s="1"/>
    </row>
    <row r="421" spans="26:26">
      <c r="Z421" s="1"/>
    </row>
    <row r="422" spans="26:26">
      <c r="Z422" s="1"/>
    </row>
    <row r="423" spans="26:26">
      <c r="Z423" s="1"/>
    </row>
    <row r="424" spans="26:26">
      <c r="Z424" s="1"/>
    </row>
    <row r="425" spans="26:26">
      <c r="Z425" s="1"/>
    </row>
    <row r="426" spans="26:26">
      <c r="Z426" s="1"/>
    </row>
    <row r="427" spans="26:26">
      <c r="Z427" s="1"/>
    </row>
    <row r="428" spans="26:26">
      <c r="Z428" s="1"/>
    </row>
    <row r="429" spans="26:26">
      <c r="Z429" s="1"/>
    </row>
    <row r="430" spans="26:26">
      <c r="Z430" s="1"/>
    </row>
    <row r="431" spans="26:26">
      <c r="Z431" s="1"/>
    </row>
    <row r="432" spans="26:26">
      <c r="Z432" s="1"/>
    </row>
    <row r="433" spans="26:26">
      <c r="Z433" s="1"/>
    </row>
    <row r="434" spans="26:26">
      <c r="Z434" s="1"/>
    </row>
    <row r="435" spans="26:26">
      <c r="Z435" s="1"/>
    </row>
    <row r="436" spans="26:26">
      <c r="Z436" s="1"/>
    </row>
    <row r="437" spans="26:26">
      <c r="Z437" s="1"/>
    </row>
    <row r="438" spans="26:26">
      <c r="Z438" s="1"/>
    </row>
    <row r="439" spans="26:26">
      <c r="Z439" s="1"/>
    </row>
    <row r="440" spans="26:26">
      <c r="Z440" s="1"/>
    </row>
    <row r="441" spans="26:26">
      <c r="Z441" s="1"/>
    </row>
    <row r="442" spans="26:26">
      <c r="Z442" s="1"/>
    </row>
    <row r="443" spans="26:26">
      <c r="Z443" s="1"/>
    </row>
    <row r="444" spans="26:26">
      <c r="Z444" s="1"/>
    </row>
    <row r="445" spans="26:26">
      <c r="Z445" s="1"/>
    </row>
    <row r="446" spans="26:26">
      <c r="Z446" s="1"/>
    </row>
    <row r="447" spans="26:26">
      <c r="Z447" s="1"/>
    </row>
    <row r="448" spans="26:26">
      <c r="Z448" s="1"/>
    </row>
    <row r="449" spans="26:26">
      <c r="Z449" s="1"/>
    </row>
    <row r="450" spans="26:26">
      <c r="Z450" s="1"/>
    </row>
    <row r="451" spans="26:26">
      <c r="Z451" s="1"/>
    </row>
    <row r="452" spans="26:26">
      <c r="Z452" s="1"/>
    </row>
    <row r="453" spans="26:26">
      <c r="Z453" s="1"/>
    </row>
    <row r="454" spans="26:26">
      <c r="Z454" s="1"/>
    </row>
    <row r="455" spans="26:26">
      <c r="Z455" s="1"/>
    </row>
    <row r="456" spans="26:26">
      <c r="Z456" s="1"/>
    </row>
    <row r="457" spans="26:26">
      <c r="Z457" s="1"/>
    </row>
    <row r="458" spans="26:26">
      <c r="Z458" s="1"/>
    </row>
    <row r="459" spans="26:26">
      <c r="Z459" s="1"/>
    </row>
    <row r="460" spans="26:26">
      <c r="Z460" s="1"/>
    </row>
    <row r="461" spans="26:26">
      <c r="Z461" s="1"/>
    </row>
    <row r="462" spans="26:26">
      <c r="Z462" s="1"/>
    </row>
    <row r="463" spans="26:26">
      <c r="Z463" s="1"/>
    </row>
    <row r="464" spans="26:26">
      <c r="Z464" s="1"/>
    </row>
    <row r="465" spans="26:26">
      <c r="Z465" s="1"/>
    </row>
    <row r="466" spans="26:26">
      <c r="Z466" s="1"/>
    </row>
    <row r="467" spans="26:26">
      <c r="Z467" s="1"/>
    </row>
    <row r="468" spans="26:26">
      <c r="Z468" s="1"/>
    </row>
    <row r="469" spans="26:26">
      <c r="Z469" s="1"/>
    </row>
    <row r="470" spans="26:26">
      <c r="Z470" s="1"/>
    </row>
    <row r="471" spans="26:26">
      <c r="Z471" s="1"/>
    </row>
    <row r="472" spans="26:26">
      <c r="Z472" s="1"/>
    </row>
    <row r="473" spans="26:26">
      <c r="Z473" s="1"/>
    </row>
    <row r="474" spans="26:26">
      <c r="Z474" s="1"/>
    </row>
    <row r="475" spans="26:26">
      <c r="Z475" s="1"/>
    </row>
    <row r="476" spans="26:26">
      <c r="Z476" s="1"/>
    </row>
    <row r="477" spans="26:26">
      <c r="Z477" s="1"/>
    </row>
    <row r="478" spans="26:26">
      <c r="Z478" s="1"/>
    </row>
    <row r="479" spans="26:26">
      <c r="Z479" s="1"/>
    </row>
    <row r="480" spans="26:26">
      <c r="Z480" s="1"/>
    </row>
    <row r="481" spans="26:26">
      <c r="Z481" s="1"/>
    </row>
    <row r="482" spans="26:26">
      <c r="Z482" s="1"/>
    </row>
    <row r="483" spans="26:26">
      <c r="Z483" s="1"/>
    </row>
    <row r="484" spans="26:26">
      <c r="Z484" s="1"/>
    </row>
    <row r="485" spans="26:26">
      <c r="Z485" s="1"/>
    </row>
    <row r="486" spans="26:26">
      <c r="Z486" s="1"/>
    </row>
    <row r="487" spans="26:26">
      <c r="Z487" s="1"/>
    </row>
    <row r="488" spans="26:26">
      <c r="Z488" s="1"/>
    </row>
    <row r="489" spans="26:26">
      <c r="Z489" s="1"/>
    </row>
    <row r="490" spans="26:26">
      <c r="Z490" s="1"/>
    </row>
    <row r="491" spans="26:26">
      <c r="Z491" s="1"/>
    </row>
    <row r="492" spans="26:26">
      <c r="Z492" s="1"/>
    </row>
    <row r="493" spans="26:26">
      <c r="Z493" s="1"/>
    </row>
    <row r="494" spans="26:26">
      <c r="Z494" s="1"/>
    </row>
    <row r="495" spans="26:26">
      <c r="Z495" s="1"/>
    </row>
    <row r="496" spans="26:26">
      <c r="Z496" s="1"/>
    </row>
    <row r="497" spans="26:26">
      <c r="Z497" s="1"/>
    </row>
    <row r="498" spans="26:26">
      <c r="Z498" s="1"/>
    </row>
    <row r="499" spans="26:26">
      <c r="Z499" s="1"/>
    </row>
    <row r="500" spans="26:26">
      <c r="Z500" s="1"/>
    </row>
    <row r="501" spans="26:26">
      <c r="Z501" s="1"/>
    </row>
    <row r="502" spans="26:26">
      <c r="Z502" s="1"/>
    </row>
    <row r="503" spans="26:26">
      <c r="Z503" s="1"/>
    </row>
    <row r="504" spans="26:26">
      <c r="Z504" s="1"/>
    </row>
  </sheetData>
  <sheetProtection password="B39D" sheet="1" objects="1" scenarios="1"/>
  <mergeCells count="112">
    <mergeCell ref="U3:X3"/>
    <mergeCell ref="A1:D4"/>
    <mergeCell ref="E1:X2"/>
    <mergeCell ref="E3:T3"/>
    <mergeCell ref="E4:X4"/>
    <mergeCell ref="A13:Q13"/>
    <mergeCell ref="U13:X13"/>
    <mergeCell ref="A14:Q14"/>
    <mergeCell ref="R14:S15"/>
    <mergeCell ref="T14:W14"/>
    <mergeCell ref="A15:Q15"/>
    <mergeCell ref="T15:W15"/>
    <mergeCell ref="A9:W9"/>
    <mergeCell ref="A12:N12"/>
    <mergeCell ref="O12:Q12"/>
    <mergeCell ref="R12:S12"/>
    <mergeCell ref="T12:W12"/>
    <mergeCell ref="A19:D20"/>
    <mergeCell ref="E19:N19"/>
    <mergeCell ref="O19:Q19"/>
    <mergeCell ref="R19:S20"/>
    <mergeCell ref="T19:W19"/>
    <mergeCell ref="E20:N20"/>
    <mergeCell ref="O20:Q20"/>
    <mergeCell ref="T20:W20"/>
    <mergeCell ref="A16:Q16"/>
    <mergeCell ref="A17:N17"/>
    <mergeCell ref="O17:Q17"/>
    <mergeCell ref="R17:S17"/>
    <mergeCell ref="T17:W17"/>
    <mergeCell ref="A18:N18"/>
    <mergeCell ref="O18:Q18"/>
    <mergeCell ref="R18:S18"/>
    <mergeCell ref="T18:W18"/>
    <mergeCell ref="A24:N24"/>
    <mergeCell ref="O24:Q24"/>
    <mergeCell ref="R24:S24"/>
    <mergeCell ref="T24:W24"/>
    <mergeCell ref="A25:N25"/>
    <mergeCell ref="O25:Q25"/>
    <mergeCell ref="R25:S25"/>
    <mergeCell ref="T25:W25"/>
    <mergeCell ref="A21:Q21"/>
    <mergeCell ref="A22:N22"/>
    <mergeCell ref="O22:Q22"/>
    <mergeCell ref="R22:S22"/>
    <mergeCell ref="T22:W22"/>
    <mergeCell ref="A23:Q23"/>
    <mergeCell ref="A28:N28"/>
    <mergeCell ref="O28:Q28"/>
    <mergeCell ref="R28:S28"/>
    <mergeCell ref="T28:W28"/>
    <mergeCell ref="A29:N29"/>
    <mergeCell ref="O29:Q29"/>
    <mergeCell ref="R29:S29"/>
    <mergeCell ref="T29:W29"/>
    <mergeCell ref="A26:N26"/>
    <mergeCell ref="O26:Q26"/>
    <mergeCell ref="R26:S26"/>
    <mergeCell ref="T26:W26"/>
    <mergeCell ref="A27:N27"/>
    <mergeCell ref="O27:Q27"/>
    <mergeCell ref="R27:S27"/>
    <mergeCell ref="T27:W27"/>
    <mergeCell ref="A32:N32"/>
    <mergeCell ref="O32:Q32"/>
    <mergeCell ref="R32:S33"/>
    <mergeCell ref="T32:W32"/>
    <mergeCell ref="A33:N33"/>
    <mergeCell ref="O33:Q33"/>
    <mergeCell ref="T33:W33"/>
    <mergeCell ref="A30:J31"/>
    <mergeCell ref="K30:N30"/>
    <mergeCell ref="O30:Q30"/>
    <mergeCell ref="R30:S31"/>
    <mergeCell ref="T30:W30"/>
    <mergeCell ref="K31:N31"/>
    <mergeCell ref="O31:Q31"/>
    <mergeCell ref="T31:W31"/>
    <mergeCell ref="O39:Q39"/>
    <mergeCell ref="T39:W39"/>
    <mergeCell ref="A34:N34"/>
    <mergeCell ref="O34:Q34"/>
    <mergeCell ref="R34:S34"/>
    <mergeCell ref="A35:Q35"/>
    <mergeCell ref="A36:N36"/>
    <mergeCell ref="O36:Q36"/>
    <mergeCell ref="R36:S36"/>
    <mergeCell ref="A46:X47"/>
    <mergeCell ref="A10:Q11"/>
    <mergeCell ref="R10:S11"/>
    <mergeCell ref="T10:W11"/>
    <mergeCell ref="X10:X11"/>
    <mergeCell ref="B43:X44"/>
    <mergeCell ref="T6:W6"/>
    <mergeCell ref="S7:W7"/>
    <mergeCell ref="R6:S6"/>
    <mergeCell ref="B42:E42"/>
    <mergeCell ref="A40:Q40"/>
    <mergeCell ref="A41:N41"/>
    <mergeCell ref="O41:Q41"/>
    <mergeCell ref="R41:S41"/>
    <mergeCell ref="T41:W41"/>
    <mergeCell ref="F42:X42"/>
    <mergeCell ref="T36:W36"/>
    <mergeCell ref="A37:Q37"/>
    <mergeCell ref="A38:F39"/>
    <mergeCell ref="G38:L38"/>
    <mergeCell ref="M38:Q38"/>
    <mergeCell ref="R38:S39"/>
    <mergeCell ref="T38:W38"/>
    <mergeCell ref="G39:L39"/>
  </mergeCells>
  <dataValidations count="2">
    <dataValidation type="list" allowBlank="1" showInputMessage="1" showErrorMessage="1" sqref="D6:I6">
      <formula1>$AA$2</formula1>
    </dataValidation>
    <dataValidation type="list" allowBlank="1" showInputMessage="1" showErrorMessage="1" sqref="X9">
      <formula1>$AB$2:$AB$3</formula1>
    </dataValidation>
  </dataValidations>
  <printOptions horizontalCentered="1"/>
  <pageMargins left="0.59055118110236227" right="0.39370078740157483" top="0.59055118110236227" bottom="0.59055118110236227" header="0" footer="0.19685039370078741"/>
  <pageSetup orientation="portrait" copies="2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ignoredErrors>
    <ignoredError sqref="S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</vt:lpstr>
      <vt:lpstr>'RESUMEN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2021-08-24T16:14:32Z</cp:lastPrinted>
  <dcterms:created xsi:type="dcterms:W3CDTF">2019-03-04T15:30:37Z</dcterms:created>
  <dcterms:modified xsi:type="dcterms:W3CDTF">2022-10-18T15:13:00Z</dcterms:modified>
</cp:coreProperties>
</file>