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59. Aprobaciones 2022-10-\Formatos\"/>
    </mc:Choice>
  </mc:AlternateContent>
  <bookViews>
    <workbookView xWindow="0" yWindow="0" windowWidth="21600" windowHeight="9525"/>
  </bookViews>
  <sheets>
    <sheet name="Solidez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hidden="1">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hidden="1">#REF!</definedName>
    <definedName name="_Regression_Y" hidden="1">#REF!</definedName>
    <definedName name="_Sort" hidden="1">[2]OCTUBRE!#REF!</definedName>
    <definedName name="aprobofirmas">INDEX([4]firmas!$C$33:$C$35,MATCH('[4]RESUMEN '!$V$50:$X$50,[4]firmas!$A$33:$A$35,0))</definedName>
    <definedName name="aprobofirmas1">INDEX([5]firmas!$C$33:$C$35,MATCH('[5]RESUMEN '!$V$45:$X$45,[5]firmas!$A$33:$A$35,0))</definedName>
    <definedName name="aprobofirmas10">INDEX([4]firmas!$C$33:$C$35,MATCH([4]EQUIVALENTE!$J$29,[4]firmas!$A$33:$A$35,0))</definedName>
    <definedName name="aprobofirmas11">INDEX([4]firmas!$C$33:$C$35,MATCH([4]ANGULARIDAD!$AK$29,[4]firmas!$A$33:$A$35,0))</definedName>
    <definedName name="aprobofirmas12">INDEX([4]firmas!$C$33:$C$35,MATCH([4]PROCTOR!$I$42,[4]firmas!$A$33:$A$35,0))</definedName>
    <definedName name="aprobofirmas13">INDEX([4]firmas!$C$33:$C$35,MATCH('[4] CBR 1'!$AP$55:$AQ$55,[4]firmas!$A$33:$A$35,0))</definedName>
    <definedName name="aprobofirmas14">INDEX([4]firmas!$C$33:$C$35,MATCH('[4] CBR (2)'!$G$55:$H$55,[4]firmas!$A$33:$A$35,0))</definedName>
    <definedName name="aprobofirmas2">INDEX([4]firmas!$C$33:$C$35,MATCH('[4]Gradacion '!$Y$46:$AF$46,[4]firmas!$A$33:$A$35,0))</definedName>
    <definedName name="aprobofirmas3">INDEX([4]firmas!$C$33:$C$35,MATCH([4]Desgaste!$T$38,[4]firmas!$A$33:$A$35,0))</definedName>
    <definedName name="aprobofirmas4">INDEX([4]firmas!$C$33:$C$35,MATCH('[4]Microdeval '!$AC$44,[4]firmas!$A$33:$A$35,0))</definedName>
    <definedName name="aprobofirmas5">INDEX([4]firmas!$C$33:$C$35,MATCH('[4]10% De Finos'!$I$23:$K$23,[4]firmas!$A$33:$A$35,0))</definedName>
    <definedName name="aprobofirmas6">INDEX([4]firmas!$C$33:$C$35,MATCH(Solidez!#REF!,[4]firmas!$A$33:$A$35,0))</definedName>
    <definedName name="aprobofirmas7">INDEX([4]firmas!$C$33:$C$35,MATCH([4]LIMITES!$H$47,[4]firmas!$A$33:$A$35,0))</definedName>
    <definedName name="aprobofirmas8">INDEX([5]firmas!$C$33:$C$35,MATCH([5]EQUIVALENTE!$J$29,[5]firmas!$A$33:$A$35,0))</definedName>
    <definedName name="aprobofirmas9">INDEX([4]firmas!$C$33:$C$35,MATCH('[4]TERRONES DE ARCILLA'!$I$27:$K$27,[4]firmas!$A$33:$A$35,0))</definedName>
    <definedName name="aprobofirmasMO">INDEX([4]firmas!$C$33:$C$35,MATCH([4]COLORIMETRIA!$J$31,[4]firmas!$A$33:$A$35,0))</definedName>
    <definedName name="aprobonombres">[4]firmas!$A$33:$A$35</definedName>
    <definedName name="_xlnm.Print_Area" localSheetId="0">Solidez!$A$1:$AI$51</definedName>
    <definedName name="elaborocargo">[6]firmas!$B$11:$B$13</definedName>
    <definedName name="elaborofirmas1">INDEX([4]firmas!$C$2:$C$26,MATCH('[4]RESUMEN '!$G$50:$O$50,[4]firmas!$A$2:$A$26,0))</definedName>
    <definedName name="elaborofirmas10">INDEX([4]firmas!$C$2:$C$26,MATCH([4]EQUIVALENTE!$D$29,[4]firmas!$A$2:$A$26,0))</definedName>
    <definedName name="elaborofirmas11">INDEX([4]firmas!$C$2:$C$26,MATCH([4]ANGULARIDAD!$L$29,[4]firmas!$A$2:$A$26,0))</definedName>
    <definedName name="elaborofirmas12">INDEX([4]firmas!$C$2:$C$26,MATCH([4]PROCTOR!$C$42,[4]firmas!$A$2:$A$26,0))</definedName>
    <definedName name="elaborofirmas13">INDEX([4]firmas!$C$2:$C$26,MATCH('[4] CBR 1'!$AL$55:$AM$55,[4]firmas!$A$2:$A$26,0))</definedName>
    <definedName name="elaborofirmas14">INDEX([4]firmas!$C$2:$C$26,MATCH('[4] CBR (2)'!$C$55,[4]firmas!$A$2:$A$26,0))</definedName>
    <definedName name="elaborofirmas2">INDEX([4]firmas!$C$2:$C$26,MATCH('[4]Gradacion '!$I$46:$P$46,[4]firmas!$A$2:$A$26,0))</definedName>
    <definedName name="elaborofirmas3">INDEX([4]firmas!$C$2:$C$26,MATCH([4]Desgaste!$F$38,[4]firmas!$A$2:$A$26,0))</definedName>
    <definedName name="elaborofirmas4">INDEX([4]firmas!$C$2:$C$26,MATCH('[4]Microdeval '!$I$44,[4]firmas!$A$2:$A$26,0))</definedName>
    <definedName name="elaborofirmas5">INDEX([4]firmas!$C$2:$C$26,MATCH('[4]10% De Finos'!$D$23:$E$23,[4]firmas!$A$2:$A$26,0))</definedName>
    <definedName name="elaborofirmas6">INDEX([4]firmas!$C$2:$C$26,MATCH(Solidez!#REF!,[4]firmas!$A$2:$A$26,0))</definedName>
    <definedName name="elaborofirmas7">INDEX([4]firmas!$C$2:$C$26,MATCH([4]LIMITES!$C$47,[4]firmas!$A$2:$A$26,0))</definedName>
    <definedName name="elaborofirmas8">INDEX([5]firmas!$C$2:$C$26,MATCH([5]EQUIVALENTE!$D$29,[5]firmas!$A$2:$A$26,0))</definedName>
    <definedName name="elaborofirmas9">INDEX([4]firmas!$C$2:$C$26,MATCH('[4]TERRONES DE ARCILLA'!$C$27:$E$27,[4]firmas!$A$2:$A$26,0))</definedName>
    <definedName name="elaborofirmasMO">INDEX([4]firmas!$C$2:$C$26,MATCH([4]COLORIMETRIA!$D$31,[4]firmas!$A$2:$A$26,0))</definedName>
    <definedName name="Elaboronombres">[4]firmas!$A$2:$A$26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hidden="1">[2]OCTUBRE!#REF!</definedName>
    <definedName name="Ojo" hidden="1">#REF!</definedName>
    <definedName name="pendiente" hidden="1">#REF!</definedName>
    <definedName name="revisocargo">[6]firmas!$B$28:$B$30</definedName>
    <definedName name="revisofirmas1">INDEX([4]firmas!$C$28:$C$31,MATCH('[4]RESUMEN '!$P$50:$U$50,[4]firmas!$A$28:$A$31,0))</definedName>
    <definedName name="revisofirmas10">INDEX([4]firmas!$C$28:$C$31,MATCH([4]EQUIVALENTE!$G$29,[4]firmas!$A$28:$A$31,0))</definedName>
    <definedName name="revisofirmas11">INDEX([4]firmas!$C$28:$C$31,MATCH([4]ANGULARIDAD!$W$29:$X$43,[4]firmas!$A$28:$A$31,0))</definedName>
    <definedName name="revisofirmas12">INDEX([4]firmas!$C$28:$C$31,MATCH([4]PROCTOR!$F$42,[4]firmas!$A$28:$A$31,0))</definedName>
    <definedName name="revisofirmas13">INDEX([4]firmas!$C$28:$C$31,MATCH('[4] CBR 1'!$AN$55:$AO$55,[4]firmas!$A$28:$A$31,0))</definedName>
    <definedName name="revisofirmas14">INDEX([4]firmas!$C$28:$C$31,MATCH('[4] CBR (2)'!$E$55:$F$55,[4]firmas!$A$28:$A$31,0))</definedName>
    <definedName name="revisofirmas2">INDEX([4]firmas!$C$28:$C$31,MATCH('[4]Gradacion '!$Q$46:$X$46,[4]firmas!$A$28:$A$31,0))</definedName>
    <definedName name="revisofirmas3">INDEX([4]firmas!$C$28:$C$31,MATCH([4]Desgaste!$L$38,[4]firmas!$A$28:$A$31,0))</definedName>
    <definedName name="revisofirmas4">INDEX([4]firmas!$C$28:$C$31,MATCH('[4]Microdeval '!$R$44,[4]firmas!$A$28:$A$31,0))</definedName>
    <definedName name="revisofirmas5">INDEX([4]firmas!$C$28:$C$31,MATCH('[4]10% De Finos'!$F$23,[4]firmas!$A$28:$A$31,0))</definedName>
    <definedName name="revisofirmas6">INDEX([4]firmas!$C$28:$C$31,MATCH(Solidez!#REF!,[4]firmas!$A$28:$A$31,0))</definedName>
    <definedName name="revisofirmas7">INDEX([4]firmas!$C$28:$C$31,MATCH([4]LIMITES!$F$47,[4]firmas!$A$28:$A$31,0))</definedName>
    <definedName name="revisofirmas8">INDEX([5]firmas!$C$28:$C$31,MATCH([5]EQUIVALENTE!$G$29,[5]firmas!$A$28:$A$31,0))</definedName>
    <definedName name="revisofirmas9">INDEX([4]firmas!$C$28:$C$31,MATCH('[4]TERRONES DE ARCILLA'!$F$27,[4]firmas!$A$28:$A$31,0))</definedName>
    <definedName name="revisofirmasMO">INDEX([4]firmas!$C$28:$C$31,MATCH([4]COLORIMETRIA!$G$31,[4]firmas!$A$28:$A$31,0))</definedName>
    <definedName name="revisonombres">[4]firmas!$A$28:$A$31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8" i="1" l="1"/>
  <c r="AJ10" i="1"/>
  <c r="AG41" i="1" l="1"/>
  <c r="Y41" i="1"/>
  <c r="AA41" i="1" s="1"/>
  <c r="S41" i="1"/>
  <c r="O41" i="1"/>
  <c r="AC35" i="1"/>
  <c r="I35" i="1"/>
  <c r="M35" i="1" s="1"/>
  <c r="AG35" i="1" s="1"/>
  <c r="I34" i="1"/>
  <c r="W33" i="1"/>
  <c r="I33" i="1"/>
  <c r="M33" i="1" s="1"/>
  <c r="AC33" i="1" s="1"/>
  <c r="AG33" i="1" s="1"/>
  <c r="I32" i="1"/>
  <c r="W31" i="1"/>
  <c r="I31" i="1"/>
  <c r="M31" i="1" s="1"/>
  <c r="AC31" i="1" s="1"/>
  <c r="AG31" i="1" s="1"/>
  <c r="I30" i="1"/>
  <c r="W29" i="1"/>
  <c r="I29" i="1"/>
  <c r="I25" i="1"/>
  <c r="AC25" i="1" s="1"/>
  <c r="AG25" i="1" s="1"/>
  <c r="I23" i="1"/>
  <c r="AC23" i="1" s="1"/>
  <c r="AG23" i="1" s="1"/>
  <c r="E23" i="1"/>
  <c r="I21" i="1"/>
  <c r="AC21" i="1" s="1"/>
  <c r="AG21" i="1" s="1"/>
  <c r="I19" i="1"/>
  <c r="M19" i="1" s="1"/>
  <c r="I17" i="1"/>
  <c r="AJ36" i="1" l="1"/>
  <c r="AC16" i="1"/>
  <c r="U36" i="1"/>
  <c r="M17" i="1"/>
  <c r="M21" i="1"/>
  <c r="M29" i="1"/>
  <c r="AC17" i="1"/>
  <c r="AG17" i="1" s="1"/>
  <c r="AC19" i="1"/>
  <c r="AG19" i="1" s="1"/>
  <c r="U27" i="1" s="1"/>
  <c r="M23" i="1"/>
  <c r="M25" i="1"/>
  <c r="AJ27" i="1"/>
  <c r="AC28" i="1"/>
</calcChain>
</file>

<file path=xl/sharedStrings.xml><?xml version="1.0" encoding="utf-8"?>
<sst xmlns="http://schemas.openxmlformats.org/spreadsheetml/2006/main" count="107" uniqueCount="86">
  <si>
    <t>Tipo de solución</t>
  </si>
  <si>
    <t>Mg</t>
  </si>
  <si>
    <t>X</t>
  </si>
  <si>
    <t>Preparación de la solución</t>
  </si>
  <si>
    <t>Reciente</t>
  </si>
  <si>
    <t>Preparación de partículas mayores a 
2 1/2"</t>
  </si>
  <si>
    <t xml:space="preserve">Trituración </t>
  </si>
  <si>
    <t>Na</t>
  </si>
  <si>
    <t>Con anterioridad</t>
  </si>
  <si>
    <t>Cortado</t>
  </si>
  <si>
    <t>CÓDIGO:  GLAB-FM-018</t>
  </si>
  <si>
    <t>N/A</t>
  </si>
  <si>
    <t>Código:</t>
  </si>
  <si>
    <t>BG_Gr1</t>
  </si>
  <si>
    <t>BG_Gr2</t>
  </si>
  <si>
    <t>SG_Gr1</t>
  </si>
  <si>
    <t>Tamiz mm</t>
  </si>
  <si>
    <t>Tamiz alterno</t>
  </si>
  <si>
    <t>% ret. c/tamaño</t>
  </si>
  <si>
    <t>% ret  c/fracción</t>
  </si>
  <si>
    <t>Tamiz empleado para determinar la pérdida</t>
  </si>
  <si>
    <t>Masa fracción antes del ensayo (g)</t>
  </si>
  <si>
    <t>Masa retenida tamiz designado (g)</t>
  </si>
  <si>
    <t>% Pasa</t>
  </si>
  <si>
    <t>% de</t>
  </si>
  <si>
    <t>SG_Gr2</t>
  </si>
  <si>
    <t>Pasa</t>
  </si>
  <si>
    <t>Retenido</t>
  </si>
  <si>
    <t>Tam desig</t>
  </si>
  <si>
    <t>Perdida</t>
  </si>
  <si>
    <t>SBG_Pea</t>
  </si>
  <si>
    <t>FRACCIÓN FINA</t>
  </si>
  <si>
    <t>Porcentaje menor a 4,75 mm (No. 4)</t>
  </si>
  <si>
    <t>%</t>
  </si>
  <si>
    <t>GRAVA 1"</t>
  </si>
  <si>
    <t>N° 4</t>
  </si>
  <si>
    <t>4,75 mm</t>
  </si>
  <si>
    <t>GRAVA 3/4"</t>
  </si>
  <si>
    <t>(N° 4)</t>
  </si>
  <si>
    <t>GRAVA 1/2"</t>
  </si>
  <si>
    <t>N° 8</t>
  </si>
  <si>
    <t>2,36 mm</t>
  </si>
  <si>
    <t>ARENA TRITURADA DE CANTERA</t>
  </si>
  <si>
    <t>(N° 8)</t>
  </si>
  <si>
    <t>ARENA TRITURADA DE RIO</t>
  </si>
  <si>
    <t>N° 16</t>
  </si>
  <si>
    <t>1,18 mm</t>
  </si>
  <si>
    <t>MD10</t>
  </si>
  <si>
    <t>(N° 16)</t>
  </si>
  <si>
    <t>MD12</t>
  </si>
  <si>
    <t>600 mm</t>
  </si>
  <si>
    <t>N°30</t>
  </si>
  <si>
    <t>MD 20</t>
  </si>
  <si>
    <t>(N° 30)</t>
  </si>
  <si>
    <t>300 mm</t>
  </si>
  <si>
    <t>N° 30</t>
  </si>
  <si>
    <t>N° 50</t>
  </si>
  <si>
    <t>(N° 50)</t>
  </si>
  <si>
    <t>TOTALES</t>
  </si>
  <si>
    <t>FRACCIÓN GRUESA</t>
  </si>
  <si>
    <t>Porcentaje mayor a 9,5 mm (3/8")</t>
  </si>
  <si>
    <t>31,5 mm</t>
  </si>
  <si>
    <t>(11/4")</t>
  </si>
  <si>
    <t>16 mm</t>
  </si>
  <si>
    <t>(5/8")</t>
  </si>
  <si>
    <t>8,0 mm</t>
  </si>
  <si>
    <t>(5/16")</t>
  </si>
  <si>
    <t>4 mm
 (N° 5)</t>
  </si>
  <si>
    <t>EXÁMEN CUALITATIVO</t>
  </si>
  <si>
    <t>N° inicial partículas</t>
  </si>
  <si>
    <t>Partículas con cambios físicos</t>
  </si>
  <si>
    <t>N° 
Rotura</t>
  </si>
  <si>
    <t>N° Desintegración</t>
  </si>
  <si>
    <t>N° Agrietamiento</t>
  </si>
  <si>
    <t>Exfoliación</t>
  </si>
  <si>
    <t>Observaciones:</t>
  </si>
  <si>
    <t>FIN DEL INFORME DE  ENSAYO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</si>
  <si>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</si>
  <si>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Paginas</t>
  </si>
  <si>
    <t>Pagina</t>
  </si>
  <si>
    <t>de</t>
  </si>
  <si>
    <t>Pagina xx de xx</t>
  </si>
  <si>
    <t>INFORME DE ENSAYO 
SOLIDEZ DE LOS AGREGADOS  FRENTE A LA ACCIÓN DE SULFATO DE SODIO O DE MAGNESIO INV E 220-13</t>
  </si>
  <si>
    <t xml:space="preserve">Fecha de ejecución: </t>
  </si>
  <si>
    <t>VERSIÓN: 10</t>
  </si>
  <si>
    <t>FECHA DE APLICACIÓN: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</si>
</sst>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;@"/>
    <numFmt numFmtId="165" formatCode="0.0"/>
    <numFmt numFmtId="166" formatCode="#\ ?/2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 tint="0.499984740745262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6.5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7"/>
      <color theme="0" tint="-0.499984740745262"/>
      <name val="Arial"/>
      <family val="2"/>
    </font>
    <font>
      <sz val="10"/>
      <name val="Times New Roman"/>
      <family val="1"/>
    </font>
    <font>
      <i/>
      <sz val="8"/>
      <name val="Arial"/>
      <family val="2"/>
    </font>
    <font>
      <sz val="10"/>
      <color theme="1" tint="0.499984740745262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dashed">
        <color theme="1" tint="0.499984740745262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dashed">
        <color theme="1" tint="0.499984740745262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dashed">
        <color theme="1" tint="0.499984740745262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dashed">
        <color theme="1" tint="0.499984740745262"/>
      </bottom>
      <diagonal/>
    </border>
    <border>
      <left/>
      <right style="dashed">
        <color theme="1" tint="0.499984740745262"/>
      </right>
      <top/>
      <bottom style="dashed">
        <color theme="1" tint="0.499984740745262"/>
      </bottom>
      <diagonal/>
    </border>
    <border>
      <left/>
      <right/>
      <top/>
      <bottom style="dashed">
        <color theme="1" tint="0.499984740745262"/>
      </bottom>
      <diagonal/>
    </border>
    <border>
      <left/>
      <right style="thin">
        <color theme="1"/>
      </right>
      <top/>
      <bottom style="dashed">
        <color theme="1" tint="0.499984740745262"/>
      </bottom>
      <diagonal/>
    </border>
    <border>
      <left style="dashed">
        <color theme="1" tint="0.499984740745262"/>
      </left>
      <right/>
      <top/>
      <bottom style="dashed">
        <color theme="1" tint="0.499984740745262"/>
      </bottom>
      <diagonal/>
    </border>
    <border>
      <left/>
      <right style="thin">
        <color indexed="64"/>
      </right>
      <top/>
      <bottom style="dashed">
        <color theme="1" tint="0.499984740745262"/>
      </bottom>
      <diagonal/>
    </border>
    <border>
      <left style="thin">
        <color indexed="64"/>
      </left>
      <right/>
      <top style="dashed">
        <color theme="1" tint="0.499984740745262"/>
      </top>
      <bottom/>
      <diagonal/>
    </border>
    <border>
      <left/>
      <right style="dashed">
        <color theme="1" tint="0.499984740745262"/>
      </right>
      <top style="dashed">
        <color theme="1" tint="0.499984740745262"/>
      </top>
      <bottom/>
      <diagonal/>
    </border>
    <border>
      <left style="dashed">
        <color theme="1" tint="0.499984740745262"/>
      </left>
      <right/>
      <top style="dashed">
        <color theme="1" tint="0.499984740745262"/>
      </top>
      <bottom/>
      <diagonal/>
    </border>
    <border>
      <left/>
      <right style="thin">
        <color theme="1"/>
      </right>
      <top style="dashed">
        <color theme="1" tint="0.499984740745262"/>
      </top>
      <bottom/>
      <diagonal/>
    </border>
    <border>
      <left style="thin">
        <color theme="1"/>
      </left>
      <right/>
      <top style="dashed">
        <color theme="1" tint="0.499984740745262"/>
      </top>
      <bottom/>
      <diagonal/>
    </border>
    <border>
      <left/>
      <right/>
      <top style="dashed">
        <color theme="1" tint="0.499984740745262"/>
      </top>
      <bottom/>
      <diagonal/>
    </border>
    <border>
      <left/>
      <right style="thin">
        <color indexed="64"/>
      </right>
      <top style="dashed">
        <color theme="1" tint="0.499984740745262"/>
      </top>
      <bottom/>
      <diagonal/>
    </border>
    <border>
      <left style="thin">
        <color indexed="64"/>
      </left>
      <right/>
      <top/>
      <bottom style="dashed">
        <color theme="1" tint="0.499984740745262"/>
      </bottom>
      <diagonal/>
    </border>
    <border>
      <left style="dashed">
        <color theme="1" tint="0.499984740745262"/>
      </left>
      <right/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1"/>
      </top>
      <bottom style="double">
        <color indexed="64"/>
      </bottom>
      <diagonal/>
    </border>
    <border>
      <left/>
      <right style="thin">
        <color theme="1"/>
      </right>
      <top style="thin">
        <color theme="1"/>
      </top>
      <bottom style="double">
        <color indexed="64"/>
      </bottom>
      <diagonal/>
    </border>
    <border>
      <left style="dashed">
        <color theme="1" tint="0.499984740745262"/>
      </left>
      <right/>
      <top style="thin">
        <color indexed="64"/>
      </top>
      <bottom/>
      <diagonal/>
    </border>
    <border>
      <left/>
      <right style="dashed">
        <color theme="1" tint="0.499984740745262"/>
      </right>
      <top style="thin">
        <color indexed="64"/>
      </top>
      <bottom/>
      <diagonal/>
    </border>
    <border>
      <left/>
      <right style="dashed">
        <color theme="0" tint="-0.499984740745262"/>
      </right>
      <top style="dashed">
        <color theme="1" tint="0.499984740745262"/>
      </top>
      <bottom/>
      <diagonal/>
    </border>
    <border>
      <left/>
      <right style="dashed">
        <color theme="0" tint="-0.499984740745262"/>
      </right>
      <top/>
      <bottom style="dashed">
        <color theme="1" tint="0.499984740745262"/>
      </bottom>
      <diagonal/>
    </border>
    <border>
      <left style="dashed">
        <color theme="1" tint="0.499984740745262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dashed">
        <color theme="1" tint="0.499984740745262"/>
      </bottom>
      <diagonal/>
    </border>
    <border>
      <left/>
      <right/>
      <top style="thin">
        <color theme="1"/>
      </top>
      <bottom style="dashed">
        <color theme="1" tint="0.499984740745262"/>
      </bottom>
      <diagonal/>
    </border>
    <border>
      <left/>
      <right style="thin">
        <color theme="1"/>
      </right>
      <top style="thin">
        <color theme="1"/>
      </top>
      <bottom style="dashed">
        <color theme="1" tint="0.499984740745262"/>
      </bottom>
      <diagonal/>
    </border>
    <border>
      <left style="thin">
        <color theme="1"/>
      </left>
      <right/>
      <top style="thin">
        <color theme="1"/>
      </top>
      <bottom style="dashed">
        <color theme="1" tint="0.49998474074526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dashed">
        <color theme="1" tint="0.499984740745262"/>
      </left>
      <right/>
      <top style="dashed">
        <color theme="1" tint="0.499984740745262"/>
      </top>
      <bottom style="thin">
        <color theme="1"/>
      </bottom>
      <diagonal/>
    </border>
    <border>
      <left/>
      <right style="thin">
        <color theme="1"/>
      </right>
      <top style="dashed">
        <color theme="1" tint="0.499984740745262"/>
      </top>
      <bottom style="thin">
        <color theme="1"/>
      </bottom>
      <diagonal/>
    </border>
    <border>
      <left style="thin">
        <color theme="1"/>
      </left>
      <right/>
      <top style="dashed">
        <color theme="1" tint="0.499984740745262"/>
      </top>
      <bottom style="thin">
        <color theme="1"/>
      </bottom>
      <diagonal/>
    </border>
    <border>
      <left/>
      <right style="dashed">
        <color theme="1" tint="0.499984740745262"/>
      </right>
      <top style="dashed">
        <color theme="1" tint="0.499984740745262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dashed">
        <color theme="1" tint="0.499984740745262"/>
      </right>
      <top style="thin">
        <color theme="1"/>
      </top>
      <bottom style="dashed">
        <color theme="1" tint="0.499984740745262"/>
      </bottom>
      <diagonal/>
    </border>
    <border>
      <left style="thin">
        <color theme="1"/>
      </left>
      <right style="dotted">
        <color theme="0" tint="-0.24994659260841701"/>
      </right>
      <top style="thin">
        <color theme="1"/>
      </top>
      <bottom style="dashed">
        <color theme="1" tint="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/>
      </top>
      <bottom style="dashed">
        <color theme="1" tint="0.499984740745262"/>
      </bottom>
      <diagonal/>
    </border>
    <border>
      <left style="dotted">
        <color theme="0" tint="-0.24994659260841701"/>
      </left>
      <right style="thin">
        <color theme="1"/>
      </right>
      <top style="thin">
        <color theme="1"/>
      </top>
      <bottom style="dashed">
        <color theme="1" tint="0.499984740745262"/>
      </bottom>
      <diagonal/>
    </border>
    <border>
      <left/>
      <right style="dashed">
        <color theme="0" tint="-0.249977111117893"/>
      </right>
      <top style="thin">
        <color theme="1"/>
      </top>
      <bottom style="dashed">
        <color theme="1" tint="0.499984740745262"/>
      </bottom>
      <diagonal/>
    </border>
    <border>
      <left style="thin">
        <color theme="1"/>
      </left>
      <right style="dotted">
        <color theme="1"/>
      </right>
      <top style="thin">
        <color theme="1"/>
      </top>
      <bottom style="dashed">
        <color theme="1" tint="0.499984740745262"/>
      </bottom>
      <diagonal/>
    </border>
    <border>
      <left style="dotted">
        <color theme="1"/>
      </left>
      <right style="dotted">
        <color theme="1"/>
      </right>
      <top style="thin">
        <color theme="1"/>
      </top>
      <bottom style="dashed">
        <color theme="1" tint="0.499984740745262"/>
      </bottom>
      <diagonal/>
    </border>
    <border>
      <left style="dotted">
        <color theme="1"/>
      </left>
      <right style="thin">
        <color theme="1"/>
      </right>
      <top style="thin">
        <color theme="1"/>
      </top>
      <bottom style="dashed">
        <color theme="1" tint="0.499984740745262"/>
      </bottom>
      <diagonal/>
    </border>
    <border>
      <left/>
      <right style="dashed">
        <color theme="0" tint="-0.499984740745262"/>
      </right>
      <top style="thin">
        <color theme="1"/>
      </top>
      <bottom style="dashed">
        <color theme="1" tint="0.499984740745262"/>
      </bottom>
      <diagonal/>
    </border>
    <border>
      <left/>
      <right style="thin">
        <color indexed="64"/>
      </right>
      <top style="thin">
        <color theme="1"/>
      </top>
      <bottom style="dashed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dashed">
        <color theme="1" tint="0.499984740745262"/>
      </right>
      <top/>
      <bottom style="thin">
        <color indexed="64"/>
      </bottom>
      <diagonal/>
    </border>
    <border>
      <left style="thin">
        <color theme="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thin">
        <color theme="1"/>
      </right>
      <top/>
      <bottom style="thin">
        <color indexed="64"/>
      </bottom>
      <diagonal/>
    </border>
    <border>
      <left/>
      <right style="dashed">
        <color theme="0" tint="-0.249977111117893"/>
      </right>
      <top/>
      <bottom style="thin">
        <color indexed="64"/>
      </bottom>
      <diagonal/>
    </border>
    <border>
      <left style="thin">
        <color theme="1"/>
      </left>
      <right/>
      <top style="dashed">
        <color theme="1" tint="0.499984740745262"/>
      </top>
      <bottom style="thin">
        <color indexed="64"/>
      </bottom>
      <diagonal/>
    </border>
    <border>
      <left/>
      <right/>
      <top style="dashed">
        <color theme="1" tint="0.499984740745262"/>
      </top>
      <bottom style="thin">
        <color indexed="64"/>
      </bottom>
      <diagonal/>
    </border>
    <border>
      <left/>
      <right style="dotted">
        <color theme="1"/>
      </right>
      <top style="dashed">
        <color theme="1" tint="0.499984740745262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thin">
        <color theme="1"/>
      </right>
      <top/>
      <bottom style="thin">
        <color indexed="64"/>
      </bottom>
      <diagonal/>
    </border>
    <border>
      <left/>
      <right style="dashed">
        <color theme="0" tint="-0.499984740745262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7" fillId="0" borderId="0"/>
    <xf numFmtId="0" fontId="19" fillId="0" borderId="0"/>
  </cellStyleXfs>
  <cellXfs count="443">
    <xf numFmtId="0" fontId="0" fillId="0" borderId="0" xfId="0"/>
    <xf numFmtId="0" fontId="2" fillId="0" borderId="0" xfId="1" applyFill="1" applyBorder="1" applyAlignment="1" applyProtection="1">
      <alignment horizontal="center"/>
      <protection locked="0"/>
    </xf>
    <xf numFmtId="0" fontId="2" fillId="0" borderId="0" xfId="1" applyFill="1" applyProtection="1">
      <protection locked="0"/>
    </xf>
    <xf numFmtId="0" fontId="2" fillId="0" borderId="0" xfId="1" applyProtection="1">
      <protection locked="0"/>
    </xf>
    <xf numFmtId="0" fontId="5" fillId="2" borderId="2" xfId="1" applyFont="1" applyFill="1" applyBorder="1" applyAlignment="1" applyProtection="1">
      <alignment vertical="center"/>
      <protection locked="0"/>
    </xf>
    <xf numFmtId="0" fontId="5" fillId="2" borderId="3" xfId="1" applyFont="1" applyFill="1" applyBorder="1" applyAlignment="1" applyProtection="1">
      <alignment vertical="center"/>
      <protection locked="0"/>
    </xf>
    <xf numFmtId="0" fontId="5" fillId="2" borderId="9" xfId="1" applyFont="1" applyFill="1" applyBorder="1" applyAlignment="1" applyProtection="1">
      <alignment vertical="center"/>
      <protection locked="0"/>
    </xf>
    <xf numFmtId="0" fontId="5" fillId="2" borderId="10" xfId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Border="1" applyAlignment="1" applyProtection="1">
      <alignment horizontal="center"/>
      <protection locked="0"/>
    </xf>
    <xf numFmtId="0" fontId="9" fillId="0" borderId="0" xfId="1" applyFont="1" applyFill="1" applyProtection="1">
      <protection locked="0"/>
    </xf>
    <xf numFmtId="0" fontId="9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9" fillId="2" borderId="0" xfId="1" applyFont="1" applyFill="1" applyBorder="1" applyAlignment="1" applyProtection="1">
      <alignment horizontal="left" vertical="center"/>
      <protection locked="0"/>
    </xf>
    <xf numFmtId="0" fontId="9" fillId="2" borderId="5" xfId="1" applyFont="1" applyFill="1" applyBorder="1" applyAlignment="1" applyProtection="1">
      <alignment horizontal="left" vertical="center"/>
      <protection locked="0"/>
    </xf>
    <xf numFmtId="0" fontId="2" fillId="2" borderId="4" xfId="1" applyFont="1" applyFill="1" applyBorder="1" applyProtection="1"/>
    <xf numFmtId="0" fontId="2" fillId="2" borderId="0" xfId="1" applyFont="1" applyFill="1" applyBorder="1" applyAlignment="1" applyProtection="1"/>
    <xf numFmtId="0" fontId="6" fillId="2" borderId="0" xfId="1" applyFont="1" applyFill="1" applyBorder="1" applyAlignment="1" applyProtection="1"/>
    <xf numFmtId="0" fontId="2" fillId="2" borderId="0" xfId="1" applyFont="1" applyFill="1" applyBorder="1" applyProtection="1"/>
    <xf numFmtId="0" fontId="4" fillId="2" borderId="0" xfId="1" applyFont="1" applyFill="1" applyBorder="1" applyAlignment="1" applyProtection="1">
      <alignment vertical="center"/>
    </xf>
    <xf numFmtId="0" fontId="9" fillId="2" borderId="0" xfId="1" applyFont="1" applyFill="1" applyBorder="1" applyAlignment="1" applyProtection="1">
      <alignment vertical="center"/>
    </xf>
    <xf numFmtId="0" fontId="2" fillId="2" borderId="0" xfId="1" applyFont="1" applyFill="1" applyBorder="1" applyAlignment="1" applyProtection="1">
      <alignment horizontal="left"/>
    </xf>
    <xf numFmtId="15" fontId="11" fillId="2" borderId="0" xfId="1" applyNumberFormat="1" applyFont="1" applyFill="1" applyBorder="1" applyAlignment="1" applyProtection="1">
      <alignment horizontal="left"/>
    </xf>
    <xf numFmtId="15" fontId="11" fillId="2" borderId="5" xfId="1" applyNumberFormat="1" applyFont="1" applyFill="1" applyBorder="1" applyAlignment="1" applyProtection="1">
      <alignment horizontal="left"/>
    </xf>
    <xf numFmtId="0" fontId="2" fillId="2" borderId="4" xfId="1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2" fillId="2" borderId="5" xfId="1" applyFont="1" applyFill="1" applyBorder="1" applyAlignment="1" applyProtection="1">
      <alignment vertical="center"/>
    </xf>
    <xf numFmtId="0" fontId="12" fillId="4" borderId="0" xfId="2" applyFont="1" applyFill="1" applyAlignment="1" applyProtection="1">
      <alignment horizontal="left" vertical="center"/>
      <protection locked="0"/>
    </xf>
    <xf numFmtId="0" fontId="2" fillId="0" borderId="0" xfId="1" applyFill="1" applyAlignment="1" applyProtection="1">
      <alignment vertical="center"/>
      <protection locked="0"/>
    </xf>
    <xf numFmtId="0" fontId="12" fillId="3" borderId="0" xfId="2" applyFont="1" applyFill="1" applyAlignment="1" applyProtection="1">
      <alignment horizontal="left" vertical="center"/>
      <protection locked="0"/>
    </xf>
    <xf numFmtId="0" fontId="2" fillId="2" borderId="0" xfId="1" applyFont="1" applyFill="1" applyBorder="1" applyAlignment="1" applyProtection="1">
      <alignment vertical="center"/>
    </xf>
    <xf numFmtId="0" fontId="2" fillId="2" borderId="0" xfId="1" applyFont="1" applyFill="1" applyBorder="1" applyAlignment="1" applyProtection="1">
      <alignment horizontal="left" vertical="center"/>
    </xf>
    <xf numFmtId="15" fontId="11" fillId="2" borderId="0" xfId="1" applyNumberFormat="1" applyFont="1" applyFill="1" applyBorder="1" applyAlignment="1" applyProtection="1">
      <alignment horizontal="left" vertical="center"/>
    </xf>
    <xf numFmtId="15" fontId="11" fillId="2" borderId="5" xfId="1" applyNumberFormat="1" applyFont="1" applyFill="1" applyBorder="1" applyAlignment="1" applyProtection="1">
      <alignment horizontal="left" vertical="center"/>
    </xf>
    <xf numFmtId="0" fontId="2" fillId="0" borderId="0" xfId="1" applyAlignment="1" applyProtection="1">
      <alignment vertical="center"/>
      <protection locked="0"/>
    </xf>
    <xf numFmtId="0" fontId="12" fillId="3" borderId="0" xfId="2" applyFont="1" applyFill="1" applyAlignment="1" applyProtection="1">
      <alignment horizontal="center" vertical="center"/>
      <protection locked="0"/>
    </xf>
    <xf numFmtId="0" fontId="2" fillId="0" borderId="0" xfId="1" applyBorder="1" applyAlignment="1" applyProtection="1">
      <alignment vertical="center"/>
    </xf>
    <xf numFmtId="0" fontId="2" fillId="0" borderId="0" xfId="1" applyBorder="1" applyAlignment="1" applyProtection="1">
      <alignment horizontal="left" vertical="center"/>
    </xf>
    <xf numFmtId="0" fontId="13" fillId="2" borderId="64" xfId="1" applyFont="1" applyFill="1" applyBorder="1" applyAlignment="1" applyProtection="1">
      <alignment vertical="center"/>
    </xf>
    <xf numFmtId="0" fontId="2" fillId="0" borderId="60" xfId="1" applyFont="1" applyBorder="1" applyAlignment="1" applyProtection="1">
      <alignment vertical="center"/>
    </xf>
    <xf numFmtId="0" fontId="2" fillId="0" borderId="61" xfId="1" applyFont="1" applyBorder="1" applyAlignment="1" applyProtection="1">
      <alignment vertical="center"/>
    </xf>
    <xf numFmtId="0" fontId="16" fillId="0" borderId="0" xfId="1" applyFont="1" applyFill="1" applyAlignment="1" applyProtection="1">
      <alignment vertical="center"/>
      <protection locked="0"/>
    </xf>
    <xf numFmtId="0" fontId="2" fillId="0" borderId="0" xfId="2" applyFont="1" applyFill="1" applyAlignment="1" applyProtection="1">
      <alignment vertical="center"/>
      <protection locked="0"/>
    </xf>
    <xf numFmtId="0" fontId="2" fillId="0" borderId="0" xfId="4" applyFont="1" applyFill="1" applyProtection="1">
      <protection locked="0"/>
    </xf>
    <xf numFmtId="0" fontId="2" fillId="0" borderId="0" xfId="4" applyFont="1" applyFill="1" applyAlignment="1" applyProtection="1">
      <alignment vertical="center"/>
      <protection locked="0"/>
    </xf>
    <xf numFmtId="1" fontId="6" fillId="2" borderId="9" xfId="1" applyNumberFormat="1" applyFont="1" applyFill="1" applyBorder="1" applyAlignment="1" applyProtection="1">
      <alignment horizontal="center" vertical="center"/>
    </xf>
    <xf numFmtId="1" fontId="6" fillId="2" borderId="10" xfId="1" applyNumberFormat="1" applyFont="1" applyFill="1" applyBorder="1" applyAlignment="1" applyProtection="1">
      <alignment horizontal="center" vertical="center"/>
    </xf>
    <xf numFmtId="165" fontId="5" fillId="2" borderId="8" xfId="1" applyNumberFormat="1" applyFont="1" applyFill="1" applyBorder="1" applyAlignment="1" applyProtection="1">
      <alignment horizontal="center" vertical="center" wrapText="1"/>
    </xf>
    <xf numFmtId="165" fontId="5" fillId="2" borderId="9" xfId="1" applyNumberFormat="1" applyFont="1" applyFill="1" applyBorder="1" applyAlignment="1" applyProtection="1">
      <alignment horizontal="center" vertical="center" wrapText="1"/>
    </xf>
    <xf numFmtId="12" fontId="5" fillId="2" borderId="9" xfId="1" applyNumberFormat="1" applyFont="1" applyFill="1" applyBorder="1" applyAlignment="1" applyProtection="1">
      <alignment horizontal="center" vertical="center" wrapText="1"/>
    </xf>
    <xf numFmtId="1" fontId="6" fillId="2" borderId="0" xfId="1" applyNumberFormat="1" applyFont="1" applyFill="1" applyBorder="1" applyAlignment="1" applyProtection="1">
      <alignment horizontal="center" vertical="center"/>
    </xf>
    <xf numFmtId="1" fontId="6" fillId="2" borderId="5" xfId="1" applyNumberFormat="1" applyFont="1" applyFill="1" applyBorder="1" applyAlignment="1" applyProtection="1">
      <alignment horizontal="center" vertical="center"/>
    </xf>
    <xf numFmtId="1" fontId="6" fillId="2" borderId="2" xfId="1" applyNumberFormat="1" applyFont="1" applyFill="1" applyBorder="1" applyAlignment="1" applyProtection="1">
      <alignment horizontal="center" vertical="center"/>
    </xf>
    <xf numFmtId="1" fontId="6" fillId="2" borderId="3" xfId="1" applyNumberFormat="1" applyFont="1" applyFill="1" applyBorder="1" applyAlignment="1" applyProtection="1">
      <alignment horizontal="center" vertical="center"/>
    </xf>
    <xf numFmtId="165" fontId="5" fillId="2" borderId="1" xfId="1" applyNumberFormat="1" applyFont="1" applyFill="1" applyBorder="1" applyAlignment="1" applyProtection="1">
      <alignment horizontal="center" vertical="center" wrapText="1"/>
    </xf>
    <xf numFmtId="165" fontId="5" fillId="2" borderId="2" xfId="1" applyNumberFormat="1" applyFont="1" applyFill="1" applyBorder="1" applyAlignment="1" applyProtection="1">
      <alignment horizontal="center" vertical="center" wrapText="1"/>
    </xf>
    <xf numFmtId="166" fontId="5" fillId="2" borderId="2" xfId="1" applyNumberFormat="1" applyFont="1" applyFill="1" applyBorder="1" applyAlignment="1" applyProtection="1">
      <alignment horizontal="center" vertical="center" wrapText="1"/>
    </xf>
    <xf numFmtId="0" fontId="4" fillId="2" borderId="4" xfId="1" applyFont="1" applyFill="1" applyBorder="1" applyAlignment="1" applyProtection="1">
      <alignment vertical="center"/>
    </xf>
    <xf numFmtId="0" fontId="4" fillId="2" borderId="0" xfId="1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9" fillId="0" borderId="0" xfId="1" applyFont="1" applyBorder="1" applyProtection="1">
      <protection locked="0"/>
    </xf>
    <xf numFmtId="0" fontId="4" fillId="2" borderId="1" xfId="1" applyFont="1" applyFill="1" applyBorder="1" applyAlignment="1" applyProtection="1">
      <alignment vertical="center"/>
    </xf>
    <xf numFmtId="0" fontId="4" fillId="2" borderId="2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vertical="center"/>
    </xf>
    <xf numFmtId="0" fontId="4" fillId="0" borderId="0" xfId="1" applyFont="1" applyBorder="1" applyProtection="1">
      <protection locked="0"/>
    </xf>
    <xf numFmtId="0" fontId="6" fillId="0" borderId="0" xfId="1" applyFont="1" applyBorder="1" applyProtection="1">
      <protection locked="0"/>
    </xf>
    <xf numFmtId="0" fontId="6" fillId="2" borderId="2" xfId="1" applyFont="1" applyFill="1" applyBorder="1" applyAlignment="1" applyProtection="1">
      <alignment vertical="center"/>
    </xf>
    <xf numFmtId="0" fontId="6" fillId="3" borderId="2" xfId="3" applyFont="1" applyFill="1" applyBorder="1" applyAlignment="1" applyProtection="1">
      <alignment vertical="center"/>
      <protection locked="0"/>
    </xf>
    <xf numFmtId="0" fontId="6" fillId="3" borderId="3" xfId="3" applyFont="1" applyFill="1" applyBorder="1" applyAlignment="1" applyProtection="1">
      <alignment vertical="center"/>
      <protection locked="0"/>
    </xf>
    <xf numFmtId="0" fontId="6" fillId="2" borderId="0" xfId="1" applyFont="1" applyFill="1" applyBorder="1" applyAlignment="1" applyProtection="1">
      <alignment vertical="center" wrapText="1"/>
    </xf>
    <xf numFmtId="0" fontId="4" fillId="2" borderId="0" xfId="1" applyFont="1" applyFill="1" applyBorder="1" applyAlignment="1" applyProtection="1">
      <alignment vertical="center" wrapText="1"/>
    </xf>
    <xf numFmtId="164" fontId="6" fillId="2" borderId="0" xfId="1" applyNumberFormat="1" applyFont="1" applyFill="1" applyBorder="1" applyAlignment="1" applyProtection="1">
      <alignment vertical="center"/>
    </xf>
    <xf numFmtId="164" fontId="6" fillId="2" borderId="5" xfId="1" applyNumberFormat="1" applyFont="1" applyFill="1" applyBorder="1" applyAlignment="1" applyProtection="1">
      <alignment vertical="center"/>
    </xf>
    <xf numFmtId="164" fontId="6" fillId="2" borderId="0" xfId="1" applyNumberFormat="1" applyFont="1" applyFill="1" applyBorder="1" applyAlignment="1" applyProtection="1">
      <alignment vertical="center"/>
      <protection locked="0"/>
    </xf>
    <xf numFmtId="164" fontId="6" fillId="2" borderId="5" xfId="1" applyNumberFormat="1" applyFont="1" applyFill="1" applyBorder="1" applyAlignment="1" applyProtection="1">
      <alignment vertical="center"/>
      <protection locked="0"/>
    </xf>
    <xf numFmtId="0" fontId="6" fillId="3" borderId="0" xfId="3" applyFont="1" applyFill="1" applyBorder="1" applyAlignment="1" applyProtection="1">
      <alignment vertical="center"/>
    </xf>
    <xf numFmtId="0" fontId="4" fillId="2" borderId="0" xfId="4" applyFont="1" applyFill="1" applyBorder="1" applyAlignment="1" applyProtection="1">
      <alignment vertical="center" wrapText="1"/>
    </xf>
    <xf numFmtId="0" fontId="3" fillId="0" borderId="85" xfId="2" applyFont="1" applyFill="1" applyBorder="1" applyAlignment="1" applyProtection="1">
      <protection locked="0"/>
    </xf>
    <xf numFmtId="0" fontId="9" fillId="0" borderId="86" xfId="2" applyFont="1" applyFill="1" applyBorder="1" applyAlignment="1" applyProtection="1">
      <protection locked="0"/>
    </xf>
    <xf numFmtId="0" fontId="2" fillId="2" borderId="86" xfId="2" applyFont="1" applyFill="1" applyBorder="1" applyAlignment="1" applyProtection="1">
      <protection locked="0"/>
    </xf>
    <xf numFmtId="0" fontId="2" fillId="0" borderId="86" xfId="2" applyFont="1" applyFill="1" applyBorder="1" applyAlignment="1" applyProtection="1">
      <protection locked="0"/>
    </xf>
    <xf numFmtId="0" fontId="20" fillId="0" borderId="87" xfId="2" applyFont="1" applyFill="1" applyBorder="1" applyAlignment="1" applyProtection="1">
      <protection locked="0"/>
    </xf>
    <xf numFmtId="165" fontId="5" fillId="2" borderId="4" xfId="1" applyNumberFormat="1" applyFont="1" applyFill="1" applyBorder="1" applyAlignment="1" applyProtection="1">
      <alignment horizontal="center" vertical="center" wrapText="1"/>
    </xf>
    <xf numFmtId="12" fontId="5" fillId="2" borderId="0" xfId="1" applyNumberFormat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 vertical="center"/>
      <protection locked="0"/>
    </xf>
    <xf numFmtId="0" fontId="13" fillId="2" borderId="0" xfId="1" applyFont="1" applyFill="1" applyBorder="1" applyAlignment="1" applyProtection="1">
      <alignment horizontal="center" vertical="center"/>
      <protection locked="0"/>
    </xf>
    <xf numFmtId="1" fontId="13" fillId="2" borderId="0" xfId="1" applyNumberFormat="1" applyFont="1" applyFill="1" applyBorder="1" applyAlignment="1" applyProtection="1">
      <alignment horizontal="center" vertical="center"/>
    </xf>
    <xf numFmtId="1" fontId="6" fillId="2" borderId="2" xfId="1" applyNumberFormat="1" applyFont="1" applyFill="1" applyBorder="1" applyAlignment="1" applyProtection="1">
      <alignment horizontal="left" vertical="center"/>
    </xf>
    <xf numFmtId="12" fontId="5" fillId="2" borderId="2" xfId="1" applyNumberFormat="1" applyFont="1" applyFill="1" applyBorder="1" applyAlignment="1" applyProtection="1">
      <alignment horizontal="center" vertical="center" wrapText="1"/>
    </xf>
    <xf numFmtId="0" fontId="6" fillId="2" borderId="2" xfId="1" applyFont="1" applyFill="1" applyBorder="1" applyAlignment="1" applyProtection="1">
      <alignment horizontal="center" vertical="center"/>
      <protection locked="0"/>
    </xf>
    <xf numFmtId="0" fontId="13" fillId="2" borderId="2" xfId="1" applyFont="1" applyFill="1" applyBorder="1" applyAlignment="1" applyProtection="1">
      <alignment horizontal="center" vertical="center"/>
      <protection locked="0"/>
    </xf>
    <xf numFmtId="1" fontId="13" fillId="2" borderId="2" xfId="1" applyNumberFormat="1" applyFont="1" applyFill="1" applyBorder="1" applyAlignment="1" applyProtection="1">
      <alignment horizontal="center" vertical="center"/>
    </xf>
    <xf numFmtId="166" fontId="5" fillId="2" borderId="9" xfId="1" applyNumberFormat="1" applyFont="1" applyFill="1" applyBorder="1" applyAlignment="1" applyProtection="1">
      <alignment horizontal="center" vertical="center" wrapText="1"/>
    </xf>
    <xf numFmtId="0" fontId="6" fillId="2" borderId="9" xfId="1" applyFont="1" applyFill="1" applyBorder="1" applyAlignment="1" applyProtection="1">
      <alignment horizontal="center" vertical="center"/>
      <protection locked="0"/>
    </xf>
    <xf numFmtId="0" fontId="13" fillId="2" borderId="9" xfId="1" applyFont="1" applyFill="1" applyBorder="1" applyAlignment="1" applyProtection="1">
      <alignment horizontal="center" vertical="center"/>
      <protection locked="0"/>
    </xf>
    <xf numFmtId="1" fontId="13" fillId="2" borderId="9" xfId="1" applyNumberFormat="1" applyFont="1" applyFill="1" applyBorder="1" applyAlignment="1" applyProtection="1">
      <alignment horizontal="center" vertical="center"/>
    </xf>
    <xf numFmtId="0" fontId="4" fillId="2" borderId="4" xfId="4" applyFont="1" applyFill="1" applyBorder="1" applyAlignment="1" applyProtection="1">
      <alignment vertical="top" wrapText="1"/>
    </xf>
    <xf numFmtId="0" fontId="6" fillId="2" borderId="5" xfId="4" applyFont="1" applyFill="1" applyBorder="1" applyAlignment="1" applyProtection="1">
      <alignment vertical="top" wrapText="1"/>
      <protection locked="0"/>
    </xf>
    <xf numFmtId="0" fontId="21" fillId="2" borderId="16" xfId="2" applyFont="1" applyFill="1" applyBorder="1" applyAlignment="1" applyProtection="1">
      <alignment horizontal="left" vertical="center" wrapText="1"/>
    </xf>
    <xf numFmtId="0" fontId="2" fillId="2" borderId="1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/>
    </xf>
    <xf numFmtId="0" fontId="2" fillId="2" borderId="3" xfId="1" applyFont="1" applyFill="1" applyBorder="1" applyAlignment="1" applyProtection="1">
      <alignment horizontal="center"/>
    </xf>
    <xf numFmtId="0" fontId="2" fillId="2" borderId="4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/>
    </xf>
    <xf numFmtId="0" fontId="2" fillId="2" borderId="5" xfId="1" applyFont="1" applyFill="1" applyBorder="1" applyAlignment="1" applyProtection="1">
      <alignment horizontal="center"/>
    </xf>
    <xf numFmtId="0" fontId="2" fillId="2" borderId="8" xfId="1" applyFont="1" applyFill="1" applyBorder="1" applyAlignment="1" applyProtection="1">
      <alignment horizontal="center"/>
    </xf>
    <xf numFmtId="0" fontId="2" fillId="2" borderId="9" xfId="1" applyFont="1" applyFill="1" applyBorder="1" applyAlignment="1" applyProtection="1">
      <alignment horizontal="center"/>
    </xf>
    <xf numFmtId="0" fontId="2" fillId="2" borderId="10" xfId="1" applyFont="1" applyFill="1" applyBorder="1" applyAlignment="1" applyProtection="1">
      <alignment horizontal="center"/>
    </xf>
    <xf numFmtId="0" fontId="11" fillId="2" borderId="16" xfId="1" applyFont="1" applyFill="1" applyBorder="1" applyAlignment="1" applyProtection="1">
      <alignment horizontal="center" vertical="center" wrapText="1"/>
    </xf>
    <xf numFmtId="0" fontId="21" fillId="2" borderId="16" xfId="2" applyFont="1" applyFill="1" applyBorder="1" applyAlignment="1" applyProtection="1">
      <alignment horizontal="left" vertical="center"/>
    </xf>
    <xf numFmtId="0" fontId="6" fillId="2" borderId="6" xfId="1" applyFont="1" applyFill="1" applyBorder="1" applyAlignment="1" applyProtection="1">
      <alignment horizontal="center" vertical="center"/>
      <protection locked="0"/>
    </xf>
    <xf numFmtId="0" fontId="6" fillId="2" borderId="7" xfId="1" applyFont="1" applyFill="1" applyBorder="1" applyAlignment="1" applyProtection="1">
      <alignment horizontal="center" vertical="center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0" fontId="7" fillId="2" borderId="8" xfId="1" applyFont="1" applyFill="1" applyBorder="1" applyAlignment="1" applyProtection="1">
      <alignment horizontal="center" vertical="center" wrapText="1"/>
      <protection locked="0"/>
    </xf>
    <xf numFmtId="0" fontId="7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/>
      <protection locked="0"/>
    </xf>
    <xf numFmtId="0" fontId="6" fillId="2" borderId="12" xfId="1" applyFont="1" applyFill="1" applyBorder="1" applyAlignment="1" applyProtection="1">
      <alignment horizontal="center" vertical="center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center" vertical="center" wrapText="1"/>
    </xf>
    <xf numFmtId="0" fontId="4" fillId="2" borderId="9" xfId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9" xfId="1" applyFont="1" applyFill="1" applyBorder="1" applyAlignment="1" applyProtection="1">
      <alignment horizontal="center" vertical="center"/>
      <protection locked="0"/>
    </xf>
    <xf numFmtId="0" fontId="5" fillId="2" borderId="10" xfId="1" applyFont="1" applyFill="1" applyBorder="1" applyAlignment="1" applyProtection="1">
      <alignment horizontal="center" vertical="center"/>
      <protection locked="0"/>
    </xf>
    <xf numFmtId="0" fontId="7" fillId="2" borderId="1" xfId="1" applyFont="1" applyFill="1" applyBorder="1" applyAlignment="1" applyProtection="1">
      <alignment horizontal="center" vertical="center" wrapText="1"/>
    </xf>
    <xf numFmtId="0" fontId="7" fillId="2" borderId="2" xfId="1" applyFont="1" applyFill="1" applyBorder="1" applyAlignment="1" applyProtection="1">
      <alignment horizontal="center" vertical="center" wrapText="1"/>
    </xf>
    <xf numFmtId="0" fontId="7" fillId="2" borderId="8" xfId="1" applyFont="1" applyFill="1" applyBorder="1" applyAlignment="1" applyProtection="1">
      <alignment horizontal="center" vertical="center" wrapText="1"/>
    </xf>
    <xf numFmtId="0" fontId="7" fillId="2" borderId="9" xfId="1" applyFont="1" applyFill="1" applyBorder="1" applyAlignment="1" applyProtection="1">
      <alignment horizontal="center" vertical="center" wrapText="1"/>
    </xf>
    <xf numFmtId="0" fontId="2" fillId="0" borderId="0" xfId="2" applyFont="1" applyFill="1" applyBorder="1" applyAlignment="1" applyProtection="1">
      <alignment horizontal="left"/>
      <protection locked="0"/>
    </xf>
    <xf numFmtId="0" fontId="8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Alignment="1" applyProtection="1">
      <alignment horizontal="right" vertical="center" wrapText="1"/>
    </xf>
    <xf numFmtId="0" fontId="13" fillId="5" borderId="1" xfId="1" applyFont="1" applyFill="1" applyBorder="1" applyAlignment="1" applyProtection="1">
      <alignment horizontal="center" vertical="center" wrapText="1"/>
    </xf>
    <xf numFmtId="0" fontId="13" fillId="5" borderId="2" xfId="1" applyFont="1" applyFill="1" applyBorder="1" applyAlignment="1" applyProtection="1">
      <alignment horizontal="center" vertical="center" wrapText="1"/>
    </xf>
    <xf numFmtId="0" fontId="13" fillId="5" borderId="20" xfId="1" applyFont="1" applyFill="1" applyBorder="1" applyAlignment="1" applyProtection="1">
      <alignment horizontal="center" vertical="center" wrapText="1"/>
    </xf>
    <xf numFmtId="0" fontId="13" fillId="5" borderId="21" xfId="1" applyFont="1" applyFill="1" applyBorder="1" applyAlignment="1" applyProtection="1">
      <alignment horizontal="center" vertical="center" wrapText="1"/>
    </xf>
    <xf numFmtId="0" fontId="13" fillId="5" borderId="1" xfId="1" applyFont="1" applyFill="1" applyBorder="1" applyAlignment="1" applyProtection="1">
      <alignment horizontal="center" vertical="center"/>
    </xf>
    <xf numFmtId="0" fontId="13" fillId="5" borderId="2" xfId="1" applyFont="1" applyFill="1" applyBorder="1" applyAlignment="1" applyProtection="1">
      <alignment horizontal="center" vertical="center"/>
    </xf>
    <xf numFmtId="0" fontId="13" fillId="5" borderId="3" xfId="1" applyFont="1" applyFill="1" applyBorder="1" applyAlignment="1" applyProtection="1">
      <alignment horizontal="center" vertical="center"/>
    </xf>
    <xf numFmtId="0" fontId="13" fillId="5" borderId="17" xfId="1" applyFont="1" applyFill="1" applyBorder="1" applyAlignment="1" applyProtection="1">
      <alignment horizontal="center" vertical="center"/>
    </xf>
    <xf numFmtId="0" fontId="13" fillId="5" borderId="18" xfId="1" applyFont="1" applyFill="1" applyBorder="1" applyAlignment="1" applyProtection="1">
      <alignment horizontal="center" vertical="center"/>
    </xf>
    <xf numFmtId="0" fontId="13" fillId="5" borderId="20" xfId="1" applyFont="1" applyFill="1" applyBorder="1" applyAlignment="1" applyProtection="1">
      <alignment horizontal="center" vertical="center"/>
    </xf>
    <xf numFmtId="0" fontId="13" fillId="5" borderId="21" xfId="1" applyFont="1" applyFill="1" applyBorder="1" applyAlignment="1" applyProtection="1">
      <alignment horizontal="center" vertical="center"/>
    </xf>
    <xf numFmtId="0" fontId="13" fillId="5" borderId="22" xfId="1" applyFont="1" applyFill="1" applyBorder="1" applyAlignment="1" applyProtection="1">
      <alignment horizontal="center" vertical="center"/>
    </xf>
    <xf numFmtId="0" fontId="13" fillId="5" borderId="13" xfId="1" applyFont="1" applyFill="1" applyBorder="1" applyAlignment="1" applyProtection="1">
      <alignment horizontal="center" vertical="center"/>
    </xf>
    <xf numFmtId="0" fontId="13" fillId="5" borderId="14" xfId="1" applyFont="1" applyFill="1" applyBorder="1" applyAlignment="1" applyProtection="1">
      <alignment horizontal="center" vertical="center"/>
    </xf>
    <xf numFmtId="0" fontId="13" fillId="5" borderId="15" xfId="1" applyFont="1" applyFill="1" applyBorder="1" applyAlignment="1" applyProtection="1">
      <alignment horizontal="center" vertical="center"/>
    </xf>
    <xf numFmtId="0" fontId="13" fillId="5" borderId="16" xfId="1" applyFont="1" applyFill="1" applyBorder="1" applyAlignment="1" applyProtection="1">
      <alignment horizontal="center" vertical="center" wrapText="1"/>
    </xf>
    <xf numFmtId="0" fontId="13" fillId="5" borderId="19" xfId="1" applyFont="1" applyFill="1" applyBorder="1" applyAlignment="1" applyProtection="1">
      <alignment horizontal="center" vertical="center" wrapText="1"/>
    </xf>
    <xf numFmtId="0" fontId="13" fillId="5" borderId="3" xfId="1" applyFont="1" applyFill="1" applyBorder="1" applyAlignment="1" applyProtection="1">
      <alignment horizontal="center" vertical="center" wrapText="1"/>
    </xf>
    <xf numFmtId="0" fontId="13" fillId="5" borderId="22" xfId="1" applyFont="1" applyFill="1" applyBorder="1" applyAlignment="1" applyProtection="1">
      <alignment horizontal="center" vertical="center" wrapText="1"/>
    </xf>
    <xf numFmtId="0" fontId="5" fillId="2" borderId="30" xfId="1" applyFont="1" applyFill="1" applyBorder="1" applyAlignment="1" applyProtection="1">
      <alignment horizontal="center" vertical="center" wrapText="1"/>
    </xf>
    <xf numFmtId="0" fontId="5" fillId="2" borderId="28" xfId="1" applyFont="1" applyFill="1" applyBorder="1" applyAlignment="1" applyProtection="1">
      <alignment horizontal="center" vertical="center" wrapText="1"/>
    </xf>
    <xf numFmtId="0" fontId="5" fillId="2" borderId="29" xfId="1" applyFont="1" applyFill="1" applyBorder="1" applyAlignment="1" applyProtection="1">
      <alignment horizontal="center" vertical="center" wrapText="1"/>
    </xf>
    <xf numFmtId="165" fontId="6" fillId="2" borderId="30" xfId="1" applyNumberFormat="1" applyFont="1" applyFill="1" applyBorder="1" applyAlignment="1" applyProtection="1">
      <alignment horizontal="center" vertical="center"/>
      <protection locked="0"/>
    </xf>
    <xf numFmtId="165" fontId="6" fillId="2" borderId="28" xfId="1" applyNumberFormat="1" applyFont="1" applyFill="1" applyBorder="1" applyAlignment="1" applyProtection="1">
      <alignment horizontal="center" vertical="center"/>
      <protection locked="0"/>
    </xf>
    <xf numFmtId="165" fontId="6" fillId="2" borderId="35" xfId="1" applyNumberFormat="1" applyFont="1" applyFill="1" applyBorder="1" applyAlignment="1" applyProtection="1">
      <alignment horizontal="center" vertical="center"/>
      <protection locked="0"/>
    </xf>
    <xf numFmtId="165" fontId="6" fillId="2" borderId="37" xfId="1" applyNumberFormat="1" applyFont="1" applyFill="1" applyBorder="1" applyAlignment="1" applyProtection="1">
      <alignment horizontal="center" vertical="center"/>
      <protection locked="0"/>
    </xf>
    <xf numFmtId="165" fontId="6" fillId="2" borderId="31" xfId="1" applyNumberFormat="1" applyFont="1" applyFill="1" applyBorder="1" applyAlignment="1" applyProtection="1">
      <alignment horizontal="center" vertical="center"/>
      <protection locked="0"/>
    </xf>
    <xf numFmtId="165" fontId="6" fillId="2" borderId="29" xfId="1" applyNumberFormat="1" applyFont="1" applyFill="1" applyBorder="1" applyAlignment="1" applyProtection="1">
      <alignment horizontal="center" vertical="center"/>
      <protection locked="0"/>
    </xf>
    <xf numFmtId="165" fontId="6" fillId="2" borderId="39" xfId="1" applyNumberFormat="1" applyFont="1" applyFill="1" applyBorder="1" applyAlignment="1" applyProtection="1">
      <alignment horizontal="center" vertical="center"/>
      <protection locked="0"/>
    </xf>
    <xf numFmtId="165" fontId="6" fillId="2" borderId="38" xfId="1" applyNumberFormat="1" applyFont="1" applyFill="1" applyBorder="1" applyAlignment="1" applyProtection="1">
      <alignment horizontal="center" vertical="center"/>
      <protection locked="0"/>
    </xf>
    <xf numFmtId="1" fontId="6" fillId="2" borderId="30" xfId="1" applyNumberFormat="1" applyFont="1" applyFill="1" applyBorder="1" applyAlignment="1" applyProtection="1">
      <alignment horizontal="center" vertical="center"/>
    </xf>
    <xf numFmtId="1" fontId="6" fillId="2" borderId="28" xfId="1" applyNumberFormat="1" applyFont="1" applyFill="1" applyBorder="1" applyAlignment="1" applyProtection="1">
      <alignment horizontal="center" vertical="center"/>
    </xf>
    <xf numFmtId="1" fontId="6" fillId="2" borderId="27" xfId="1" applyNumberFormat="1" applyFont="1" applyFill="1" applyBorder="1" applyAlignment="1" applyProtection="1">
      <alignment horizontal="center" vertical="center"/>
    </xf>
    <xf numFmtId="1" fontId="6" fillId="2" borderId="35" xfId="1" applyNumberFormat="1" applyFont="1" applyFill="1" applyBorder="1" applyAlignment="1" applyProtection="1">
      <alignment horizontal="center" vertical="center"/>
    </xf>
    <xf numFmtId="1" fontId="6" fillId="2" borderId="37" xfId="1" applyNumberFormat="1" applyFont="1" applyFill="1" applyBorder="1" applyAlignment="1" applyProtection="1">
      <alignment horizontal="center" vertical="center"/>
    </xf>
    <xf numFmtId="1" fontId="6" fillId="2" borderId="36" xfId="1" applyNumberFormat="1" applyFont="1" applyFill="1" applyBorder="1" applyAlignment="1" applyProtection="1">
      <alignment horizontal="center" vertical="center"/>
    </xf>
    <xf numFmtId="1" fontId="6" fillId="2" borderId="32" xfId="1" applyNumberFormat="1" applyFont="1" applyFill="1" applyBorder="1" applyAlignment="1" applyProtection="1">
      <alignment horizontal="center" vertical="center"/>
    </xf>
    <xf numFmtId="1" fontId="6" fillId="2" borderId="40" xfId="1" applyNumberFormat="1" applyFont="1" applyFill="1" applyBorder="1" applyAlignment="1" applyProtection="1">
      <alignment horizontal="center" vertical="center"/>
    </xf>
    <xf numFmtId="0" fontId="5" fillId="2" borderId="35" xfId="1" applyFont="1" applyFill="1" applyBorder="1" applyAlignment="1" applyProtection="1">
      <alignment horizontal="center" vertical="center" wrapText="1"/>
    </xf>
    <xf numFmtId="0" fontId="5" fillId="2" borderId="37" xfId="1" applyFont="1" applyFill="1" applyBorder="1" applyAlignment="1" applyProtection="1">
      <alignment horizontal="center" vertical="center" wrapText="1"/>
    </xf>
    <xf numFmtId="0" fontId="5" fillId="2" borderId="38" xfId="1" applyFont="1" applyFill="1" applyBorder="1" applyAlignment="1" applyProtection="1">
      <alignment horizontal="center" vertical="center" wrapText="1"/>
    </xf>
    <xf numFmtId="0" fontId="4" fillId="6" borderId="23" xfId="1" applyFont="1" applyFill="1" applyBorder="1" applyAlignment="1" applyProtection="1">
      <alignment horizontal="center" vertical="center"/>
    </xf>
    <xf numFmtId="0" fontId="4" fillId="6" borderId="24" xfId="1" applyFont="1" applyFill="1" applyBorder="1" applyAlignment="1" applyProtection="1">
      <alignment horizontal="center" vertical="center"/>
    </xf>
    <xf numFmtId="0" fontId="5" fillId="6" borderId="24" xfId="1" applyFont="1" applyFill="1" applyBorder="1" applyAlignment="1" applyProtection="1">
      <alignment horizontal="left" vertical="center"/>
    </xf>
    <xf numFmtId="1" fontId="4" fillId="6" borderId="24" xfId="1" applyNumberFormat="1" applyFont="1" applyFill="1" applyBorder="1" applyAlignment="1" applyProtection="1">
      <alignment horizontal="center" vertical="center"/>
    </xf>
    <xf numFmtId="0" fontId="4" fillId="6" borderId="24" xfId="1" applyFont="1" applyFill="1" applyBorder="1" applyAlignment="1" applyProtection="1">
      <alignment horizontal="center" vertical="center" wrapText="1"/>
    </xf>
    <xf numFmtId="0" fontId="4" fillId="6" borderId="25" xfId="1" applyFont="1" applyFill="1" applyBorder="1" applyAlignment="1" applyProtection="1">
      <alignment horizontal="center" vertical="center" wrapText="1"/>
    </xf>
    <xf numFmtId="165" fontId="5" fillId="2" borderId="26" xfId="1" applyNumberFormat="1" applyFont="1" applyFill="1" applyBorder="1" applyAlignment="1" applyProtection="1">
      <alignment horizontal="center" vertical="center"/>
    </xf>
    <xf numFmtId="165" fontId="5" fillId="2" borderId="27" xfId="1" applyNumberFormat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 applyProtection="1">
      <alignment horizontal="center" vertical="center"/>
    </xf>
    <xf numFmtId="0" fontId="5" fillId="2" borderId="33" xfId="1" applyFont="1" applyFill="1" applyBorder="1" applyAlignment="1" applyProtection="1">
      <alignment horizontal="center" vertical="center"/>
    </xf>
    <xf numFmtId="2" fontId="5" fillId="2" borderId="28" xfId="1" applyNumberFormat="1" applyFont="1" applyFill="1" applyBorder="1" applyAlignment="1" applyProtection="1">
      <alignment horizontal="center" vertical="center"/>
    </xf>
    <xf numFmtId="2" fontId="5" fillId="2" borderId="29" xfId="1" applyNumberFormat="1" applyFont="1" applyFill="1" applyBorder="1" applyAlignment="1" applyProtection="1">
      <alignment horizontal="center" vertical="center"/>
    </xf>
    <xf numFmtId="0" fontId="5" fillId="2" borderId="0" xfId="1" applyFont="1" applyFill="1" applyBorder="1" applyAlignment="1" applyProtection="1">
      <alignment horizontal="center" vertical="center"/>
    </xf>
    <xf numFmtId="0" fontId="5" fillId="2" borderId="34" xfId="1" applyFont="1" applyFill="1" applyBorder="1" applyAlignment="1" applyProtection="1">
      <alignment horizontal="center" vertical="center"/>
    </xf>
    <xf numFmtId="12" fontId="5" fillId="2" borderId="30" xfId="1" applyNumberFormat="1" applyFont="1" applyFill="1" applyBorder="1" applyAlignment="1" applyProtection="1">
      <alignment horizontal="center" vertical="center" wrapText="1"/>
    </xf>
    <xf numFmtId="12" fontId="5" fillId="2" borderId="27" xfId="1" applyNumberFormat="1" applyFont="1" applyFill="1" applyBorder="1" applyAlignment="1" applyProtection="1">
      <alignment horizontal="center" vertical="center" wrapText="1"/>
    </xf>
    <xf numFmtId="12" fontId="5" fillId="2" borderId="35" xfId="1" applyNumberFormat="1" applyFont="1" applyFill="1" applyBorder="1" applyAlignment="1" applyProtection="1">
      <alignment horizontal="center" vertical="center" wrapText="1"/>
    </xf>
    <xf numFmtId="12" fontId="5" fillId="2" borderId="36" xfId="1" applyNumberFormat="1" applyFont="1" applyFill="1" applyBorder="1" applyAlignment="1" applyProtection="1">
      <alignment horizontal="center" vertical="center" wrapText="1"/>
    </xf>
    <xf numFmtId="12" fontId="5" fillId="2" borderId="28" xfId="1" applyNumberFormat="1" applyFont="1" applyFill="1" applyBorder="1" applyAlignment="1" applyProtection="1">
      <alignment horizontal="center" vertical="center" wrapText="1"/>
    </xf>
    <xf numFmtId="12" fontId="5" fillId="2" borderId="29" xfId="1" applyNumberFormat="1" applyFont="1" applyFill="1" applyBorder="1" applyAlignment="1" applyProtection="1">
      <alignment horizontal="center" vertical="center" wrapText="1"/>
    </xf>
    <xf numFmtId="12" fontId="5" fillId="2" borderId="37" xfId="1" applyNumberFormat="1" applyFont="1" applyFill="1" applyBorder="1" applyAlignment="1" applyProtection="1">
      <alignment horizontal="center" vertical="center" wrapText="1"/>
    </xf>
    <xf numFmtId="12" fontId="5" fillId="2" borderId="38" xfId="1" applyNumberFormat="1" applyFont="1" applyFill="1" applyBorder="1" applyAlignment="1" applyProtection="1">
      <alignment horizontal="center" vertical="center" wrapText="1"/>
    </xf>
    <xf numFmtId="1" fontId="6" fillId="2" borderId="29" xfId="1" applyNumberFormat="1" applyFont="1" applyFill="1" applyBorder="1" applyAlignment="1" applyProtection="1">
      <alignment horizontal="center" vertical="center"/>
    </xf>
    <xf numFmtId="1" fontId="6" fillId="2" borderId="38" xfId="1" applyNumberFormat="1" applyFont="1" applyFill="1" applyBorder="1" applyAlignment="1" applyProtection="1">
      <alignment horizontal="center" vertical="center"/>
    </xf>
    <xf numFmtId="0" fontId="5" fillId="2" borderId="45" xfId="1" applyFont="1" applyFill="1" applyBorder="1" applyAlignment="1" applyProtection="1">
      <alignment horizontal="center" vertical="center" wrapText="1"/>
    </xf>
    <xf numFmtId="0" fontId="5" fillId="2" borderId="46" xfId="1" applyFont="1" applyFill="1" applyBorder="1" applyAlignment="1" applyProtection="1">
      <alignment horizontal="center" vertical="center" wrapText="1"/>
    </xf>
    <xf numFmtId="0" fontId="5" fillId="2" borderId="44" xfId="1" applyFont="1" applyFill="1" applyBorder="1" applyAlignment="1" applyProtection="1">
      <alignment horizontal="center" vertical="center" wrapText="1"/>
    </xf>
    <xf numFmtId="165" fontId="6" fillId="2" borderId="45" xfId="1" applyNumberFormat="1" applyFont="1" applyFill="1" applyBorder="1" applyAlignment="1" applyProtection="1">
      <alignment horizontal="center" vertical="center"/>
      <protection locked="0"/>
    </xf>
    <xf numFmtId="165" fontId="6" fillId="2" borderId="46" xfId="1" applyNumberFormat="1" applyFont="1" applyFill="1" applyBorder="1" applyAlignment="1" applyProtection="1">
      <alignment horizontal="center" vertical="center"/>
      <protection locked="0"/>
    </xf>
    <xf numFmtId="165" fontId="6" fillId="2" borderId="43" xfId="1" applyNumberFormat="1" applyFont="1" applyFill="1" applyBorder="1" applyAlignment="1" applyProtection="1">
      <alignment horizontal="center" vertical="center"/>
      <protection locked="0"/>
    </xf>
    <xf numFmtId="165" fontId="6" fillId="2" borderId="44" xfId="1" applyNumberFormat="1" applyFont="1" applyFill="1" applyBorder="1" applyAlignment="1" applyProtection="1">
      <alignment horizontal="center" vertical="center"/>
      <protection locked="0"/>
    </xf>
    <xf numFmtId="1" fontId="6" fillId="2" borderId="45" xfId="1" applyNumberFormat="1" applyFont="1" applyFill="1" applyBorder="1" applyAlignment="1" applyProtection="1">
      <alignment horizontal="center" vertical="center"/>
    </xf>
    <xf numFmtId="1" fontId="6" fillId="2" borderId="46" xfId="1" applyNumberFormat="1" applyFont="1" applyFill="1" applyBorder="1" applyAlignment="1" applyProtection="1">
      <alignment horizontal="center" vertical="center"/>
    </xf>
    <xf numFmtId="1" fontId="6" fillId="2" borderId="42" xfId="1" applyNumberFormat="1" applyFont="1" applyFill="1" applyBorder="1" applyAlignment="1" applyProtection="1">
      <alignment horizontal="center" vertical="center"/>
    </xf>
    <xf numFmtId="1" fontId="6" fillId="2" borderId="43" xfId="1" applyNumberFormat="1" applyFont="1" applyFill="1" applyBorder="1" applyAlignment="1" applyProtection="1">
      <alignment horizontal="center" vertical="center"/>
    </xf>
    <xf numFmtId="1" fontId="6" fillId="2" borderId="47" xfId="1" applyNumberFormat="1" applyFont="1" applyFill="1" applyBorder="1" applyAlignment="1" applyProtection="1">
      <alignment horizontal="center" vertical="center"/>
    </xf>
    <xf numFmtId="1" fontId="6" fillId="2" borderId="39" xfId="1" applyNumberFormat="1" applyFont="1" applyFill="1" applyBorder="1" applyAlignment="1" applyProtection="1">
      <alignment horizontal="center" vertical="center"/>
    </xf>
    <xf numFmtId="2" fontId="5" fillId="2" borderId="41" xfId="1" applyNumberFormat="1" applyFont="1" applyFill="1" applyBorder="1" applyAlignment="1" applyProtection="1">
      <alignment horizontal="center" vertical="center"/>
    </xf>
    <xf numFmtId="0" fontId="5" fillId="2" borderId="42" xfId="1" applyFont="1" applyFill="1" applyBorder="1" applyAlignment="1" applyProtection="1">
      <alignment vertical="center"/>
    </xf>
    <xf numFmtId="0" fontId="5" fillId="2" borderId="48" xfId="1" applyFont="1" applyFill="1" applyBorder="1" applyAlignment="1" applyProtection="1">
      <alignment vertical="center"/>
    </xf>
    <xf numFmtId="0" fontId="5" fillId="2" borderId="36" xfId="1" applyFont="1" applyFill="1" applyBorder="1" applyAlignment="1" applyProtection="1">
      <alignment vertical="center"/>
    </xf>
    <xf numFmtId="2" fontId="5" fillId="2" borderId="43" xfId="1" applyNumberFormat="1" applyFont="1" applyFill="1" applyBorder="1" applyAlignment="1" applyProtection="1">
      <alignment horizontal="center" vertical="center"/>
    </xf>
    <xf numFmtId="0" fontId="5" fillId="2" borderId="44" xfId="1" applyFont="1" applyFill="1" applyBorder="1" applyAlignment="1" applyProtection="1">
      <alignment vertical="center"/>
    </xf>
    <xf numFmtId="0" fontId="5" fillId="2" borderId="39" xfId="1" applyFont="1" applyFill="1" applyBorder="1" applyAlignment="1" applyProtection="1">
      <alignment vertical="center"/>
    </xf>
    <xf numFmtId="0" fontId="5" fillId="2" borderId="38" xfId="1" applyFont="1" applyFill="1" applyBorder="1" applyAlignment="1" applyProtection="1">
      <alignment vertical="center"/>
    </xf>
    <xf numFmtId="12" fontId="5" fillId="2" borderId="45" xfId="1" applyNumberFormat="1" applyFont="1" applyFill="1" applyBorder="1" applyAlignment="1" applyProtection="1">
      <alignment horizontal="center" vertical="center" wrapText="1"/>
    </xf>
    <xf numFmtId="12" fontId="5" fillId="2" borderId="42" xfId="1" applyNumberFormat="1" applyFont="1" applyFill="1" applyBorder="1" applyAlignment="1" applyProtection="1">
      <alignment horizontal="center" vertical="center" wrapText="1"/>
    </xf>
    <xf numFmtId="12" fontId="5" fillId="2" borderId="46" xfId="1" applyNumberFormat="1" applyFont="1" applyFill="1" applyBorder="1" applyAlignment="1" applyProtection="1">
      <alignment horizontal="center" vertical="center" wrapText="1"/>
    </xf>
    <xf numFmtId="12" fontId="5" fillId="2" borderId="44" xfId="1" applyNumberFormat="1" applyFont="1" applyFill="1" applyBorder="1" applyAlignment="1" applyProtection="1">
      <alignment horizontal="center" vertical="center" wrapText="1"/>
    </xf>
    <xf numFmtId="1" fontId="6" fillId="2" borderId="44" xfId="1" applyNumberFormat="1" applyFont="1" applyFill="1" applyBorder="1" applyAlignment="1" applyProtection="1">
      <alignment horizontal="center" vertical="center"/>
    </xf>
    <xf numFmtId="0" fontId="5" fillId="2" borderId="50" xfId="1" applyFont="1" applyFill="1" applyBorder="1" applyAlignment="1" applyProtection="1">
      <alignment horizontal="center" vertical="center" wrapText="1"/>
    </xf>
    <xf numFmtId="0" fontId="5" fillId="2" borderId="0" xfId="1" applyFont="1" applyFill="1" applyBorder="1" applyAlignment="1" applyProtection="1">
      <alignment horizontal="center" vertical="center" wrapText="1"/>
    </xf>
    <xf numFmtId="0" fontId="5" fillId="2" borderId="34" xfId="1" applyFont="1" applyFill="1" applyBorder="1" applyAlignment="1" applyProtection="1">
      <alignment horizontal="center" vertical="center" wrapText="1"/>
    </xf>
    <xf numFmtId="0" fontId="5" fillId="2" borderId="4" xfId="1" applyFont="1" applyFill="1" applyBorder="1" applyAlignment="1" applyProtection="1">
      <alignment vertical="center"/>
    </xf>
    <xf numFmtId="0" fontId="5" fillId="2" borderId="33" xfId="1" applyFont="1" applyFill="1" applyBorder="1" applyAlignment="1" applyProtection="1">
      <alignment vertical="center"/>
    </xf>
    <xf numFmtId="2" fontId="5" fillId="2" borderId="49" xfId="1" applyNumberFormat="1" applyFont="1" applyFill="1" applyBorder="1" applyAlignment="1" applyProtection="1">
      <alignment horizontal="center" vertical="center"/>
    </xf>
    <xf numFmtId="0" fontId="5" fillId="2" borderId="34" xfId="1" applyFont="1" applyFill="1" applyBorder="1" applyAlignment="1" applyProtection="1">
      <alignment vertical="center"/>
    </xf>
    <xf numFmtId="0" fontId="5" fillId="2" borderId="49" xfId="1" applyFont="1" applyFill="1" applyBorder="1" applyAlignment="1" applyProtection="1">
      <alignment vertical="center"/>
    </xf>
    <xf numFmtId="165" fontId="5" fillId="2" borderId="43" xfId="1" applyNumberFormat="1" applyFont="1" applyFill="1" applyBorder="1" applyAlignment="1" applyProtection="1">
      <alignment horizontal="center" vertical="center"/>
    </xf>
    <xf numFmtId="2" fontId="5" fillId="2" borderId="45" xfId="1" applyNumberFormat="1" applyFont="1" applyFill="1" applyBorder="1" applyAlignment="1" applyProtection="1">
      <alignment horizontal="center" vertical="center"/>
    </xf>
    <xf numFmtId="0" fontId="5" fillId="2" borderId="35" xfId="1" applyFont="1" applyFill="1" applyBorder="1" applyAlignment="1" applyProtection="1">
      <alignment vertical="center"/>
    </xf>
    <xf numFmtId="165" fontId="5" fillId="2" borderId="46" xfId="1" applyNumberFormat="1" applyFont="1" applyFill="1" applyBorder="1" applyAlignment="1" applyProtection="1">
      <alignment horizontal="center" vertical="center"/>
    </xf>
    <xf numFmtId="0" fontId="5" fillId="2" borderId="37" xfId="1" applyFont="1" applyFill="1" applyBorder="1" applyAlignment="1" applyProtection="1">
      <alignment vertical="center"/>
    </xf>
    <xf numFmtId="0" fontId="3" fillId="2" borderId="17" xfId="1" applyFont="1" applyFill="1" applyBorder="1" applyAlignment="1" applyProtection="1">
      <alignment horizontal="center" vertical="center"/>
    </xf>
    <xf numFmtId="0" fontId="3" fillId="2" borderId="18" xfId="1" applyFont="1" applyFill="1" applyBorder="1" applyAlignment="1" applyProtection="1">
      <alignment horizontal="center" vertical="center"/>
    </xf>
    <xf numFmtId="1" fontId="9" fillId="2" borderId="18" xfId="1" applyNumberFormat="1" applyFont="1" applyFill="1" applyBorder="1" applyAlignment="1" applyProtection="1">
      <alignment horizontal="center" vertical="center"/>
    </xf>
    <xf numFmtId="1" fontId="9" fillId="2" borderId="51" xfId="1" applyNumberFormat="1" applyFont="1" applyFill="1" applyBorder="1" applyAlignment="1" applyProtection="1">
      <alignment horizontal="center" vertical="center"/>
    </xf>
    <xf numFmtId="1" fontId="2" fillId="2" borderId="52" xfId="1" applyNumberFormat="1" applyFont="1" applyFill="1" applyBorder="1" applyAlignment="1" applyProtection="1">
      <alignment horizontal="center" vertical="center"/>
      <protection locked="0"/>
    </xf>
    <xf numFmtId="1" fontId="2" fillId="2" borderId="53" xfId="1" applyNumberFormat="1" applyFont="1" applyFill="1" applyBorder="1" applyAlignment="1" applyProtection="1">
      <alignment horizontal="center" vertical="center"/>
      <protection locked="0"/>
    </xf>
    <xf numFmtId="0" fontId="4" fillId="6" borderId="4" xfId="1" applyFont="1" applyFill="1" applyBorder="1" applyAlignment="1" applyProtection="1">
      <alignment horizontal="center" vertical="center"/>
    </xf>
    <xf numFmtId="0" fontId="4" fillId="6" borderId="0" xfId="1" applyFont="1" applyFill="1" applyBorder="1" applyAlignment="1" applyProtection="1">
      <alignment horizontal="center" vertical="center"/>
    </xf>
    <xf numFmtId="0" fontId="5" fillId="6" borderId="0" xfId="1" applyFont="1" applyFill="1" applyBorder="1" applyAlignment="1" applyProtection="1">
      <alignment horizontal="left" vertical="center"/>
    </xf>
    <xf numFmtId="1" fontId="4" fillId="6" borderId="0" xfId="1" applyNumberFormat="1" applyFont="1" applyFill="1" applyBorder="1" applyAlignment="1" applyProtection="1">
      <alignment horizontal="center" vertical="center"/>
    </xf>
    <xf numFmtId="0" fontId="6" fillId="6" borderId="0" xfId="1" applyFont="1" applyFill="1" applyBorder="1" applyAlignment="1" applyProtection="1">
      <alignment horizontal="center" vertical="center"/>
    </xf>
    <xf numFmtId="0" fontId="6" fillId="6" borderId="5" xfId="1" applyFont="1" applyFill="1" applyBorder="1" applyAlignment="1" applyProtection="1">
      <alignment horizontal="center" vertical="center"/>
    </xf>
    <xf numFmtId="165" fontId="6" fillId="2" borderId="50" xfId="1" applyNumberFormat="1" applyFont="1" applyFill="1" applyBorder="1" applyAlignment="1" applyProtection="1">
      <alignment horizontal="center" vertical="center"/>
      <protection locked="0"/>
    </xf>
    <xf numFmtId="165" fontId="6" fillId="2" borderId="0" xfId="1" applyNumberFormat="1" applyFont="1" applyFill="1" applyBorder="1" applyAlignment="1" applyProtection="1">
      <alignment horizontal="center" vertical="center"/>
      <protection locked="0"/>
    </xf>
    <xf numFmtId="165" fontId="6" fillId="2" borderId="49" xfId="1" applyNumberFormat="1" applyFont="1" applyFill="1" applyBorder="1" applyAlignment="1" applyProtection="1">
      <alignment horizontal="center" vertical="center"/>
      <protection locked="0"/>
    </xf>
    <xf numFmtId="165" fontId="6" fillId="2" borderId="34" xfId="1" applyNumberFormat="1" applyFont="1" applyFill="1" applyBorder="1" applyAlignment="1" applyProtection="1">
      <alignment horizontal="center" vertical="center"/>
      <protection locked="0"/>
    </xf>
    <xf numFmtId="1" fontId="6" fillId="2" borderId="50" xfId="1" applyNumberFormat="1" applyFont="1" applyFill="1" applyBorder="1" applyAlignment="1" applyProtection="1">
      <alignment horizontal="center" vertical="center"/>
    </xf>
    <xf numFmtId="1" fontId="6" fillId="2" borderId="0" xfId="1" applyNumberFormat="1" applyFont="1" applyFill="1" applyBorder="1" applyAlignment="1" applyProtection="1">
      <alignment horizontal="center" vertical="center"/>
    </xf>
    <xf numFmtId="1" fontId="14" fillId="2" borderId="43" xfId="1" applyNumberFormat="1" applyFont="1" applyFill="1" applyBorder="1" applyAlignment="1" applyProtection="1">
      <alignment horizontal="center" vertical="center"/>
    </xf>
    <xf numFmtId="1" fontId="14" fillId="2" borderId="46" xfId="1" applyNumberFormat="1" applyFont="1" applyFill="1" applyBorder="1" applyAlignment="1" applyProtection="1">
      <alignment horizontal="center" vertical="center"/>
    </xf>
    <xf numFmtId="1" fontId="14" fillId="2" borderId="47" xfId="1" applyNumberFormat="1" applyFont="1" applyFill="1" applyBorder="1" applyAlignment="1" applyProtection="1">
      <alignment horizontal="center" vertical="center"/>
    </xf>
    <xf numFmtId="1" fontId="14" fillId="2" borderId="49" xfId="1" applyNumberFormat="1" applyFont="1" applyFill="1" applyBorder="1" applyAlignment="1" applyProtection="1">
      <alignment horizontal="center" vertical="center"/>
    </xf>
    <xf numFmtId="1" fontId="14" fillId="2" borderId="0" xfId="1" applyNumberFormat="1" applyFont="1" applyFill="1" applyBorder="1" applyAlignment="1" applyProtection="1">
      <alignment horizontal="center" vertical="center"/>
    </xf>
    <xf numFmtId="1" fontId="14" fillId="2" borderId="5" xfId="1" applyNumberFormat="1" applyFont="1" applyFill="1" applyBorder="1" applyAlignment="1" applyProtection="1">
      <alignment horizontal="center" vertical="center"/>
    </xf>
    <xf numFmtId="165" fontId="5" fillId="2" borderId="41" xfId="1" applyNumberFormat="1" applyFont="1" applyFill="1" applyBorder="1" applyAlignment="1" applyProtection="1">
      <alignment horizontal="center" vertical="center"/>
    </xf>
    <xf numFmtId="165" fontId="5" fillId="2" borderId="50" xfId="1" applyNumberFormat="1" applyFont="1" applyFill="1" applyBorder="1" applyAlignment="1" applyProtection="1">
      <alignment horizontal="center" vertical="center"/>
    </xf>
    <xf numFmtId="0" fontId="5" fillId="2" borderId="50" xfId="1" applyFont="1" applyFill="1" applyBorder="1" applyAlignment="1" applyProtection="1">
      <alignment vertical="center"/>
    </xf>
    <xf numFmtId="165" fontId="5" fillId="2" borderId="0" xfId="1" applyNumberFormat="1" applyFont="1" applyFill="1" applyBorder="1" applyAlignment="1" applyProtection="1">
      <alignment horizontal="center" vertical="center"/>
    </xf>
    <xf numFmtId="0" fontId="5" fillId="2" borderId="0" xfId="1" applyFont="1" applyFill="1" applyBorder="1" applyAlignment="1" applyProtection="1">
      <alignment vertical="center"/>
    </xf>
    <xf numFmtId="1" fontId="6" fillId="2" borderId="33" xfId="1" applyNumberFormat="1" applyFont="1" applyFill="1" applyBorder="1" applyAlignment="1" applyProtection="1">
      <alignment horizontal="center" vertical="center"/>
    </xf>
    <xf numFmtId="1" fontId="6" fillId="2" borderId="34" xfId="1" applyNumberFormat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0" fontId="5" fillId="2" borderId="3" xfId="1" applyFont="1" applyFill="1" applyBorder="1" applyAlignment="1" applyProtection="1">
      <alignment horizontal="center" vertical="center" wrapText="1"/>
    </xf>
    <xf numFmtId="165" fontId="4" fillId="2" borderId="1" xfId="1" applyNumberFormat="1" applyFont="1" applyFill="1" applyBorder="1" applyAlignment="1" applyProtection="1">
      <alignment horizontal="center" vertical="center"/>
      <protection locked="0"/>
    </xf>
    <xf numFmtId="165" fontId="4" fillId="2" borderId="2" xfId="1" applyNumberFormat="1" applyFont="1" applyFill="1" applyBorder="1" applyAlignment="1" applyProtection="1">
      <alignment horizontal="center" vertical="center"/>
      <protection locked="0"/>
    </xf>
    <xf numFmtId="165" fontId="4" fillId="2" borderId="55" xfId="1" applyNumberFormat="1" applyFont="1" applyFill="1" applyBorder="1" applyAlignment="1" applyProtection="1">
      <alignment horizontal="center" vertical="center"/>
      <protection locked="0"/>
    </xf>
    <xf numFmtId="165" fontId="4" fillId="2" borderId="37" xfId="1" applyNumberFormat="1" applyFont="1" applyFill="1" applyBorder="1" applyAlignment="1" applyProtection="1">
      <alignment horizontal="center" vertical="center"/>
      <protection locked="0"/>
    </xf>
    <xf numFmtId="165" fontId="4" fillId="2" borderId="36" xfId="1" applyNumberFormat="1" applyFont="1" applyFill="1" applyBorder="1" applyAlignment="1" applyProtection="1">
      <alignment horizontal="center" vertical="center"/>
      <protection locked="0"/>
    </xf>
    <xf numFmtId="165" fontId="6" fillId="2" borderId="54" xfId="1" applyNumberFormat="1" applyFont="1" applyFill="1" applyBorder="1" applyAlignment="1" applyProtection="1">
      <alignment horizontal="center" vertical="center"/>
      <protection locked="0"/>
    </xf>
    <xf numFmtId="165" fontId="6" fillId="2" borderId="2" xfId="1" applyNumberFormat="1" applyFont="1" applyFill="1" applyBorder="1" applyAlignment="1" applyProtection="1">
      <alignment horizontal="center" vertical="center"/>
      <protection locked="0"/>
    </xf>
    <xf numFmtId="165" fontId="6" fillId="2" borderId="3" xfId="1" applyNumberFormat="1" applyFont="1" applyFill="1" applyBorder="1" applyAlignment="1" applyProtection="1">
      <alignment horizontal="center" vertical="center"/>
      <protection locked="0"/>
    </xf>
    <xf numFmtId="165" fontId="6" fillId="2" borderId="40" xfId="1" applyNumberFormat="1" applyFont="1" applyFill="1" applyBorder="1" applyAlignment="1" applyProtection="1">
      <alignment horizontal="center" vertical="center"/>
      <protection locked="0"/>
    </xf>
    <xf numFmtId="1" fontId="6" fillId="2" borderId="1" xfId="1" applyNumberFormat="1" applyFont="1" applyFill="1" applyBorder="1" applyAlignment="1" applyProtection="1">
      <alignment horizontal="center" vertical="center"/>
    </xf>
    <xf numFmtId="1" fontId="6" fillId="2" borderId="2" xfId="1" applyNumberFormat="1" applyFont="1" applyFill="1" applyBorder="1" applyAlignment="1" applyProtection="1">
      <alignment horizontal="center" vertical="center"/>
    </xf>
    <xf numFmtId="1" fontId="6" fillId="2" borderId="48" xfId="1" applyNumberFormat="1" applyFont="1" applyFill="1" applyBorder="1" applyAlignment="1" applyProtection="1">
      <alignment horizontal="center" vertical="center"/>
    </xf>
    <xf numFmtId="1" fontId="6" fillId="2" borderId="54" xfId="1" applyNumberFormat="1" applyFont="1" applyFill="1" applyBorder="1" applyAlignment="1" applyProtection="1">
      <alignment horizontal="center" vertical="center"/>
    </xf>
    <xf numFmtId="1" fontId="6" fillId="2" borderId="3" xfId="1" applyNumberFormat="1" applyFont="1" applyFill="1" applyBorder="1" applyAlignment="1" applyProtection="1">
      <alignment horizontal="center" vertical="center"/>
    </xf>
    <xf numFmtId="165" fontId="5" fillId="2" borderId="1" xfId="1" applyNumberFormat="1" applyFont="1" applyFill="1" applyBorder="1" applyAlignment="1" applyProtection="1">
      <alignment horizontal="center" vertical="center" wrapText="1"/>
    </xf>
    <xf numFmtId="165" fontId="5" fillId="2" borderId="2" xfId="1" applyNumberFormat="1" applyFont="1" applyFill="1" applyBorder="1" applyAlignment="1" applyProtection="1">
      <alignment horizontal="center" vertical="center" wrapText="1"/>
    </xf>
    <xf numFmtId="165" fontId="5" fillId="2" borderId="54" xfId="1" applyNumberFormat="1" applyFont="1" applyFill="1" applyBorder="1" applyAlignment="1" applyProtection="1">
      <alignment horizontal="center" vertical="center" wrapText="1"/>
    </xf>
    <xf numFmtId="165" fontId="5" fillId="2" borderId="3" xfId="1" applyNumberFormat="1" applyFont="1" applyFill="1" applyBorder="1" applyAlignment="1" applyProtection="1">
      <alignment horizontal="center" vertical="center" wrapText="1"/>
    </xf>
    <xf numFmtId="166" fontId="5" fillId="2" borderId="1" xfId="1" applyNumberFormat="1" applyFont="1" applyFill="1" applyBorder="1" applyAlignment="1" applyProtection="1">
      <alignment horizontal="center" vertical="center" wrapText="1"/>
    </xf>
    <xf numFmtId="166" fontId="5" fillId="2" borderId="2" xfId="1" applyNumberFormat="1" applyFont="1" applyFill="1" applyBorder="1" applyAlignment="1" applyProtection="1">
      <alignment horizontal="center" vertical="center" wrapText="1"/>
    </xf>
    <xf numFmtId="166" fontId="5" fillId="2" borderId="54" xfId="1" applyNumberFormat="1" applyFont="1" applyFill="1" applyBorder="1" applyAlignment="1" applyProtection="1">
      <alignment horizontal="center" vertical="center" wrapText="1"/>
    </xf>
    <xf numFmtId="166" fontId="5" fillId="2" borderId="3" xfId="1" applyNumberFormat="1" applyFont="1" applyFill="1" applyBorder="1" applyAlignment="1" applyProtection="1">
      <alignment horizontal="center" vertical="center" wrapText="1"/>
    </xf>
    <xf numFmtId="165" fontId="5" fillId="2" borderId="48" xfId="1" applyNumberFormat="1" applyFont="1" applyFill="1" applyBorder="1" applyAlignment="1" applyProtection="1">
      <alignment horizontal="center" vertical="center" wrapText="1"/>
    </xf>
    <xf numFmtId="165" fontId="5" fillId="2" borderId="37" xfId="1" applyNumberFormat="1" applyFont="1" applyFill="1" applyBorder="1" applyAlignment="1" applyProtection="1">
      <alignment horizontal="center" vertical="center" wrapText="1"/>
    </xf>
    <xf numFmtId="165" fontId="5" fillId="2" borderId="39" xfId="1" applyNumberFormat="1" applyFont="1" applyFill="1" applyBorder="1" applyAlignment="1" applyProtection="1">
      <alignment horizontal="center" vertical="center" wrapText="1"/>
    </xf>
    <xf numFmtId="165" fontId="5" fillId="2" borderId="40" xfId="1" applyNumberFormat="1" applyFont="1" applyFill="1" applyBorder="1" applyAlignment="1" applyProtection="1">
      <alignment horizontal="center" vertical="center" wrapText="1"/>
    </xf>
    <xf numFmtId="166" fontId="5" fillId="2" borderId="48" xfId="1" applyNumberFormat="1" applyFont="1" applyFill="1" applyBorder="1" applyAlignment="1" applyProtection="1">
      <alignment horizontal="center" vertical="center" wrapText="1"/>
    </xf>
    <xf numFmtId="166" fontId="5" fillId="2" borderId="37" xfId="1" applyNumberFormat="1" applyFont="1" applyFill="1" applyBorder="1" applyAlignment="1" applyProtection="1">
      <alignment horizontal="center" vertical="center" wrapText="1"/>
    </xf>
    <xf numFmtId="166" fontId="5" fillId="2" borderId="39" xfId="1" applyNumberFormat="1" applyFont="1" applyFill="1" applyBorder="1" applyAlignment="1" applyProtection="1">
      <alignment horizontal="center" vertical="center" wrapText="1"/>
    </xf>
    <xf numFmtId="166" fontId="5" fillId="2" borderId="40" xfId="1" applyNumberFormat="1" applyFont="1" applyFill="1" applyBorder="1" applyAlignment="1" applyProtection="1">
      <alignment horizontal="center" vertical="center" wrapText="1"/>
    </xf>
    <xf numFmtId="1" fontId="6" fillId="2" borderId="4" xfId="1" applyNumberFormat="1" applyFont="1" applyFill="1" applyBorder="1" applyAlignment="1" applyProtection="1">
      <alignment horizontal="center" vertical="center"/>
    </xf>
    <xf numFmtId="1" fontId="6" fillId="2" borderId="49" xfId="1" applyNumberFormat="1" applyFont="1" applyFill="1" applyBorder="1" applyAlignment="1" applyProtection="1">
      <alignment horizontal="center" vertical="center"/>
    </xf>
    <xf numFmtId="1" fontId="6" fillId="2" borderId="5" xfId="1" applyNumberFormat="1" applyFont="1" applyFill="1" applyBorder="1" applyAlignment="1" applyProtection="1">
      <alignment horizontal="center" vertical="center"/>
    </xf>
    <xf numFmtId="0" fontId="2" fillId="0" borderId="0" xfId="1" applyFill="1" applyAlignment="1" applyProtection="1">
      <alignment horizontal="center" vertical="center"/>
      <protection locked="0"/>
    </xf>
    <xf numFmtId="165" fontId="6" fillId="2" borderId="48" xfId="1" applyNumberFormat="1" applyFont="1" applyFill="1" applyBorder="1" applyAlignment="1" applyProtection="1">
      <alignment horizontal="center" vertical="center" wrapText="1"/>
      <protection locked="0"/>
    </xf>
    <xf numFmtId="165" fontId="6" fillId="2" borderId="57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48" xfId="1" applyFont="1" applyFill="1" applyBorder="1" applyAlignment="1" applyProtection="1">
      <alignment horizontal="center" vertical="center" wrapText="1"/>
    </xf>
    <xf numFmtId="0" fontId="5" fillId="2" borderId="40" xfId="1" applyFont="1" applyFill="1" applyBorder="1" applyAlignment="1" applyProtection="1">
      <alignment horizontal="center" vertical="center" wrapText="1"/>
    </xf>
    <xf numFmtId="165" fontId="6" fillId="2" borderId="37" xfId="1" applyNumberFormat="1" applyFont="1" applyFill="1" applyBorder="1" applyAlignment="1" applyProtection="1">
      <alignment horizontal="center" vertical="center" wrapText="1"/>
      <protection locked="0"/>
    </xf>
    <xf numFmtId="165" fontId="5" fillId="2" borderId="41" xfId="1" applyNumberFormat="1" applyFont="1" applyFill="1" applyBorder="1" applyAlignment="1" applyProtection="1">
      <alignment horizontal="center" vertical="center" wrapText="1"/>
    </xf>
    <xf numFmtId="165" fontId="5" fillId="2" borderId="46" xfId="1" applyNumberFormat="1" applyFont="1" applyFill="1" applyBorder="1" applyAlignment="1" applyProtection="1">
      <alignment horizontal="center" vertical="center" wrapText="1"/>
    </xf>
    <xf numFmtId="165" fontId="5" fillId="2" borderId="43" xfId="1" applyNumberFormat="1" applyFont="1" applyFill="1" applyBorder="1" applyAlignment="1" applyProtection="1">
      <alignment horizontal="center" vertical="center" wrapText="1"/>
    </xf>
    <xf numFmtId="165" fontId="5" fillId="2" borderId="47" xfId="1" applyNumberFormat="1" applyFont="1" applyFill="1" applyBorder="1" applyAlignment="1" applyProtection="1">
      <alignment horizontal="center" vertical="center" wrapText="1"/>
    </xf>
    <xf numFmtId="166" fontId="5" fillId="2" borderId="41" xfId="1" applyNumberFormat="1" applyFont="1" applyFill="1" applyBorder="1" applyAlignment="1" applyProtection="1">
      <alignment horizontal="center" vertical="center" wrapText="1"/>
    </xf>
    <xf numFmtId="166" fontId="5" fillId="2" borderId="46" xfId="1" applyNumberFormat="1" applyFont="1" applyFill="1" applyBorder="1" applyAlignment="1" applyProtection="1">
      <alignment horizontal="center" vertical="center" wrapText="1"/>
    </xf>
    <xf numFmtId="166" fontId="5" fillId="2" borderId="43" xfId="1" applyNumberFormat="1" applyFont="1" applyFill="1" applyBorder="1" applyAlignment="1" applyProtection="1">
      <alignment horizontal="center" vertical="center" wrapText="1"/>
    </xf>
    <xf numFmtId="166" fontId="5" fillId="2" borderId="47" xfId="1" applyNumberFormat="1" applyFont="1" applyFill="1" applyBorder="1" applyAlignment="1" applyProtection="1">
      <alignment horizontal="center" vertical="center" wrapText="1"/>
    </xf>
    <xf numFmtId="1" fontId="6" fillId="2" borderId="41" xfId="1" applyNumberFormat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</xf>
    <xf numFmtId="12" fontId="5" fillId="2" borderId="39" xfId="1" applyNumberFormat="1" applyFont="1" applyFill="1" applyBorder="1" applyAlignment="1" applyProtection="1">
      <alignment horizontal="center" vertical="center" wrapText="1"/>
    </xf>
    <xf numFmtId="12" fontId="5" fillId="2" borderId="40" xfId="1" applyNumberFormat="1" applyFont="1" applyFill="1" applyBorder="1" applyAlignment="1" applyProtection="1">
      <alignment horizontal="center" vertical="center" wrapText="1"/>
    </xf>
    <xf numFmtId="165" fontId="6" fillId="2" borderId="41" xfId="1" applyNumberFormat="1" applyFont="1" applyFill="1" applyBorder="1" applyAlignment="1" applyProtection="1">
      <alignment horizontal="center" vertical="center" wrapText="1"/>
      <protection locked="0"/>
    </xf>
    <xf numFmtId="165" fontId="6" fillId="2" borderId="56" xfId="1" applyNumberFormat="1" applyFont="1" applyFill="1" applyBorder="1" applyAlignment="1" applyProtection="1">
      <alignment horizontal="center" vertical="center" wrapText="1"/>
      <protection locked="0"/>
    </xf>
    <xf numFmtId="165" fontId="6" fillId="2" borderId="0" xfId="1" applyNumberFormat="1" applyFont="1" applyFill="1" applyBorder="1" applyAlignment="1" applyProtection="1">
      <alignment horizontal="center" vertical="center" wrapText="1"/>
    </xf>
    <xf numFmtId="165" fontId="6" fillId="2" borderId="37" xfId="1" applyNumberFormat="1" applyFont="1" applyFill="1" applyBorder="1" applyAlignment="1" applyProtection="1">
      <alignment horizontal="center" vertical="center" wrapText="1"/>
    </xf>
    <xf numFmtId="165" fontId="6" fillId="2" borderId="5" xfId="1" applyNumberFormat="1" applyFont="1" applyFill="1" applyBorder="1" applyAlignment="1" applyProtection="1">
      <alignment horizontal="center" vertical="center"/>
      <protection locked="0"/>
    </xf>
    <xf numFmtId="165" fontId="6" fillId="2" borderId="46" xfId="1" applyNumberFormat="1" applyFont="1" applyFill="1" applyBorder="1" applyAlignment="1" applyProtection="1">
      <alignment horizontal="center" vertical="center" wrapText="1"/>
    </xf>
    <xf numFmtId="165" fontId="6" fillId="2" borderId="47" xfId="1" applyNumberFormat="1" applyFont="1" applyFill="1" applyBorder="1" applyAlignment="1" applyProtection="1">
      <alignment horizontal="center" vertical="center"/>
      <protection locked="0"/>
    </xf>
    <xf numFmtId="12" fontId="5" fillId="2" borderId="41" xfId="1" applyNumberFormat="1" applyFont="1" applyFill="1" applyBorder="1" applyAlignment="1" applyProtection="1">
      <alignment horizontal="center" vertical="center" wrapText="1"/>
    </xf>
    <xf numFmtId="12" fontId="5" fillId="2" borderId="48" xfId="1" applyNumberFormat="1" applyFont="1" applyFill="1" applyBorder="1" applyAlignment="1" applyProtection="1">
      <alignment horizontal="center" vertical="center" wrapText="1"/>
    </xf>
    <xf numFmtId="165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165" fontId="6" fillId="2" borderId="9" xfId="1" applyNumberFormat="1" applyFont="1" applyFill="1" applyBorder="1" applyAlignment="1" applyProtection="1">
      <alignment horizontal="center" vertical="center" wrapText="1"/>
      <protection locked="0"/>
    </xf>
    <xf numFmtId="165" fontId="6" fillId="2" borderId="58" xfId="1" applyNumberFormat="1" applyFont="1" applyFill="1" applyBorder="1" applyAlignment="1" applyProtection="1">
      <alignment horizontal="center" vertical="center"/>
      <protection locked="0"/>
    </xf>
    <xf numFmtId="165" fontId="6" fillId="2" borderId="9" xfId="1" applyNumberFormat="1" applyFont="1" applyFill="1" applyBorder="1" applyAlignment="1" applyProtection="1">
      <alignment horizontal="center" vertical="center"/>
      <protection locked="0"/>
    </xf>
    <xf numFmtId="165" fontId="6" fillId="2" borderId="10" xfId="1" applyNumberFormat="1" applyFont="1" applyFill="1" applyBorder="1" applyAlignment="1" applyProtection="1">
      <alignment horizontal="center" vertical="center"/>
      <protection locked="0"/>
    </xf>
    <xf numFmtId="1" fontId="6" fillId="2" borderId="8" xfId="1" applyNumberFormat="1" applyFont="1" applyFill="1" applyBorder="1" applyAlignment="1" applyProtection="1">
      <alignment horizontal="center" vertical="center"/>
    </xf>
    <xf numFmtId="1" fontId="6" fillId="2" borderId="9" xfId="1" applyNumberFormat="1" applyFont="1" applyFill="1" applyBorder="1" applyAlignment="1" applyProtection="1">
      <alignment horizontal="center" vertical="center"/>
    </xf>
    <xf numFmtId="1" fontId="6" fillId="2" borderId="58" xfId="1" applyNumberFormat="1" applyFont="1" applyFill="1" applyBorder="1" applyAlignment="1" applyProtection="1">
      <alignment horizontal="center" vertical="center"/>
    </xf>
    <xf numFmtId="1" fontId="6" fillId="2" borderId="10" xfId="1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/>
    </xf>
    <xf numFmtId="1" fontId="3" fillId="2" borderId="2" xfId="1" applyNumberFormat="1" applyFont="1" applyFill="1" applyBorder="1" applyAlignment="1" applyProtection="1">
      <alignment horizontal="center" vertical="center"/>
    </xf>
    <xf numFmtId="1" fontId="3" fillId="2" borderId="3" xfId="1" applyNumberFormat="1" applyFont="1" applyFill="1" applyBorder="1" applyAlignment="1" applyProtection="1">
      <alignment horizontal="center" vertical="center"/>
    </xf>
    <xf numFmtId="165" fontId="5" fillId="2" borderId="8" xfId="1" applyNumberFormat="1" applyFont="1" applyFill="1" applyBorder="1" applyAlignment="1" applyProtection="1">
      <alignment horizontal="center" vertical="center" wrapText="1"/>
    </xf>
    <xf numFmtId="165" fontId="5" fillId="2" borderId="9" xfId="1" applyNumberFormat="1" applyFont="1" applyFill="1" applyBorder="1" applyAlignment="1" applyProtection="1">
      <alignment horizontal="center" vertical="center" wrapText="1"/>
    </xf>
    <xf numFmtId="165" fontId="5" fillId="2" borderId="58" xfId="1" applyNumberFormat="1" applyFont="1" applyFill="1" applyBorder="1" applyAlignment="1" applyProtection="1">
      <alignment horizontal="center" vertical="center" wrapText="1"/>
    </xf>
    <xf numFmtId="165" fontId="5" fillId="2" borderId="10" xfId="1" applyNumberFormat="1" applyFont="1" applyFill="1" applyBorder="1" applyAlignment="1" applyProtection="1">
      <alignment horizontal="center" vertical="center" wrapText="1"/>
    </xf>
    <xf numFmtId="12" fontId="5" fillId="2" borderId="8" xfId="1" applyNumberFormat="1" applyFont="1" applyFill="1" applyBorder="1" applyAlignment="1" applyProtection="1">
      <alignment horizontal="center" vertical="center" wrapText="1"/>
    </xf>
    <xf numFmtId="12" fontId="5" fillId="2" borderId="9" xfId="1" applyNumberFormat="1" applyFont="1" applyFill="1" applyBorder="1" applyAlignment="1" applyProtection="1">
      <alignment horizontal="center" vertical="center" wrapText="1"/>
    </xf>
    <xf numFmtId="12" fontId="5" fillId="2" borderId="58" xfId="1" applyNumberFormat="1" applyFont="1" applyFill="1" applyBorder="1" applyAlignment="1" applyProtection="1">
      <alignment horizontal="center" vertical="center" wrapText="1"/>
    </xf>
    <xf numFmtId="12" fontId="5" fillId="2" borderId="10" xfId="1" applyNumberFormat="1" applyFont="1" applyFill="1" applyBorder="1" applyAlignment="1" applyProtection="1">
      <alignment horizontal="center" vertical="center" wrapText="1"/>
    </xf>
    <xf numFmtId="0" fontId="5" fillId="2" borderId="8" xfId="1" applyFont="1" applyFill="1" applyBorder="1" applyAlignment="1" applyProtection="1">
      <alignment horizontal="center" vertical="center" wrapText="1"/>
    </xf>
    <xf numFmtId="0" fontId="5" fillId="2" borderId="9" xfId="1" applyFont="1" applyFill="1" applyBorder="1" applyAlignment="1" applyProtection="1">
      <alignment horizontal="center" vertical="center"/>
    </xf>
    <xf numFmtId="0" fontId="5" fillId="2" borderId="10" xfId="1" applyFont="1" applyFill="1" applyBorder="1" applyAlignment="1" applyProtection="1">
      <alignment horizontal="center" vertical="center"/>
    </xf>
    <xf numFmtId="1" fontId="6" fillId="2" borderId="18" xfId="1" applyNumberFormat="1" applyFont="1" applyFill="1" applyBorder="1" applyAlignment="1" applyProtection="1">
      <alignment horizontal="center" vertical="center"/>
      <protection locked="0"/>
    </xf>
    <xf numFmtId="1" fontId="6" fillId="2" borderId="51" xfId="1" applyNumberFormat="1" applyFont="1" applyFill="1" applyBorder="1" applyAlignment="1" applyProtection="1">
      <alignment horizontal="center" vertical="center"/>
      <protection locked="0"/>
    </xf>
    <xf numFmtId="0" fontId="4" fillId="6" borderId="1" xfId="1" applyFont="1" applyFill="1" applyBorder="1" applyAlignment="1" applyProtection="1">
      <alignment horizontal="center" vertical="center"/>
    </xf>
    <xf numFmtId="0" fontId="4" fillId="6" borderId="2" xfId="1" applyFont="1" applyFill="1" applyBorder="1" applyAlignment="1" applyProtection="1">
      <alignment horizontal="center" vertical="center"/>
    </xf>
    <xf numFmtId="0" fontId="4" fillId="6" borderId="3" xfId="1" applyFont="1" applyFill="1" applyBorder="1" applyAlignment="1" applyProtection="1">
      <alignment horizontal="center" vertical="center"/>
    </xf>
    <xf numFmtId="0" fontId="13" fillId="2" borderId="59" xfId="1" applyFont="1" applyFill="1" applyBorder="1" applyAlignment="1" applyProtection="1">
      <alignment horizontal="center" vertical="center"/>
    </xf>
    <xf numFmtId="0" fontId="13" fillId="2" borderId="60" xfId="1" applyFont="1" applyFill="1" applyBorder="1" applyAlignment="1" applyProtection="1">
      <alignment horizontal="center" vertical="center"/>
    </xf>
    <xf numFmtId="0" fontId="13" fillId="2" borderId="61" xfId="1" applyFont="1" applyFill="1" applyBorder="1" applyAlignment="1" applyProtection="1">
      <alignment horizontal="center" vertical="center"/>
    </xf>
    <xf numFmtId="0" fontId="13" fillId="2" borderId="62" xfId="1" applyFont="1" applyFill="1" applyBorder="1" applyAlignment="1" applyProtection="1">
      <alignment horizontal="center" vertical="center"/>
    </xf>
    <xf numFmtId="0" fontId="13" fillId="2" borderId="30" xfId="1" applyFont="1" applyFill="1" applyBorder="1" applyAlignment="1" applyProtection="1">
      <alignment horizontal="center" vertical="center" wrapText="1"/>
    </xf>
    <xf numFmtId="0" fontId="13" fillId="2" borderId="28" xfId="1" applyFont="1" applyFill="1" applyBorder="1" applyAlignment="1" applyProtection="1">
      <alignment horizontal="center" vertical="center" wrapText="1"/>
    </xf>
    <xf numFmtId="0" fontId="13" fillId="2" borderId="29" xfId="1" applyFont="1" applyFill="1" applyBorder="1" applyAlignment="1" applyProtection="1">
      <alignment horizontal="center" vertical="center" wrapText="1"/>
    </xf>
    <xf numFmtId="0" fontId="13" fillId="2" borderId="73" xfId="1" applyFont="1" applyFill="1" applyBorder="1" applyAlignment="1" applyProtection="1">
      <alignment horizontal="center" vertical="center" wrapText="1"/>
    </xf>
    <xf numFmtId="0" fontId="13" fillId="2" borderId="67" xfId="1" applyFont="1" applyFill="1" applyBorder="1" applyAlignment="1" applyProtection="1">
      <alignment horizontal="center" vertical="center" wrapText="1"/>
    </xf>
    <xf numFmtId="0" fontId="13" fillId="2" borderId="72" xfId="1" applyFont="1" applyFill="1" applyBorder="1" applyAlignment="1" applyProtection="1">
      <alignment horizontal="center" vertical="center" wrapText="1"/>
    </xf>
    <xf numFmtId="0" fontId="13" fillId="2" borderId="63" xfId="1" applyFont="1" applyFill="1" applyBorder="1" applyAlignment="1" applyProtection="1">
      <alignment horizontal="center" vertical="center"/>
    </xf>
    <xf numFmtId="0" fontId="13" fillId="2" borderId="64" xfId="1" applyFont="1" applyFill="1" applyBorder="1" applyAlignment="1" applyProtection="1">
      <alignment horizontal="center" vertical="center"/>
    </xf>
    <xf numFmtId="0" fontId="13" fillId="2" borderId="65" xfId="1" applyFont="1" applyFill="1" applyBorder="1" applyAlignment="1" applyProtection="1">
      <alignment horizontal="center" vertical="center"/>
    </xf>
    <xf numFmtId="0" fontId="13" fillId="2" borderId="66" xfId="1" applyFont="1" applyFill="1" applyBorder="1" applyAlignment="1" applyProtection="1">
      <alignment horizontal="center" vertical="center"/>
    </xf>
    <xf numFmtId="0" fontId="13" fillId="2" borderId="67" xfId="1" applyFont="1" applyFill="1" applyBorder="1" applyAlignment="1" applyProtection="1">
      <alignment horizontal="center" vertical="center"/>
    </xf>
    <xf numFmtId="0" fontId="13" fillId="2" borderId="68" xfId="1" applyFont="1" applyFill="1" applyBorder="1" applyAlignment="1" applyProtection="1">
      <alignment horizontal="center" vertical="center"/>
    </xf>
    <xf numFmtId="0" fontId="13" fillId="2" borderId="69" xfId="1" applyFont="1" applyFill="1" applyBorder="1" applyAlignment="1" applyProtection="1">
      <alignment horizontal="center" vertical="center"/>
    </xf>
    <xf numFmtId="0" fontId="13" fillId="2" borderId="70" xfId="1" applyFont="1" applyFill="1" applyBorder="1" applyAlignment="1" applyProtection="1">
      <alignment horizontal="center" vertical="center"/>
    </xf>
    <xf numFmtId="0" fontId="13" fillId="2" borderId="71" xfId="1" applyFont="1" applyFill="1" applyBorder="1" applyAlignment="1" applyProtection="1">
      <alignment horizontal="center" vertical="center"/>
    </xf>
    <xf numFmtId="0" fontId="13" fillId="2" borderId="72" xfId="1" applyFont="1" applyFill="1" applyBorder="1" applyAlignment="1" applyProtection="1">
      <alignment horizontal="center" vertical="center"/>
    </xf>
    <xf numFmtId="0" fontId="13" fillId="2" borderId="63" xfId="1" applyFont="1" applyFill="1" applyBorder="1" applyAlignment="1" applyProtection="1">
      <alignment horizontal="center" vertical="center" wrapText="1"/>
    </xf>
    <xf numFmtId="0" fontId="13" fillId="2" borderId="64" xfId="1" applyFont="1" applyFill="1" applyBorder="1" applyAlignment="1" applyProtection="1">
      <alignment horizontal="center" vertical="center" wrapText="1"/>
    </xf>
    <xf numFmtId="0" fontId="13" fillId="2" borderId="74" xfId="1" applyFont="1" applyFill="1" applyBorder="1" applyAlignment="1" applyProtection="1">
      <alignment horizontal="center" vertical="center"/>
    </xf>
    <xf numFmtId="0" fontId="15" fillId="2" borderId="63" xfId="1" applyFont="1" applyFill="1" applyBorder="1" applyAlignment="1" applyProtection="1">
      <alignment horizontal="center" vertical="center" wrapText="1"/>
    </xf>
    <xf numFmtId="0" fontId="15" fillId="2" borderId="64" xfId="1" applyFont="1" applyFill="1" applyBorder="1" applyAlignment="1" applyProtection="1">
      <alignment horizontal="center" vertical="center" wrapText="1"/>
    </xf>
    <xf numFmtId="0" fontId="13" fillId="2" borderId="81" xfId="1" applyFont="1" applyFill="1" applyBorder="1" applyAlignment="1" applyProtection="1">
      <alignment horizontal="center" vertical="center"/>
    </xf>
    <xf numFmtId="0" fontId="13" fillId="2" borderId="82" xfId="1" applyFont="1" applyFill="1" applyBorder="1" applyAlignment="1" applyProtection="1">
      <alignment horizontal="center" vertical="center"/>
    </xf>
    <xf numFmtId="0" fontId="4" fillId="2" borderId="62" xfId="1" applyFont="1" applyFill="1" applyBorder="1" applyAlignment="1" applyProtection="1">
      <alignment horizontal="center" vertical="center"/>
      <protection locked="0"/>
    </xf>
    <xf numFmtId="0" fontId="4" fillId="2" borderId="60" xfId="1" applyFont="1" applyFill="1" applyBorder="1" applyAlignment="1" applyProtection="1">
      <alignment horizontal="center" vertical="center"/>
      <protection locked="0"/>
    </xf>
    <xf numFmtId="0" fontId="4" fillId="2" borderId="83" xfId="1" applyFont="1" applyFill="1" applyBorder="1" applyAlignment="1" applyProtection="1">
      <alignment horizontal="center" vertical="center"/>
      <protection locked="0"/>
    </xf>
    <xf numFmtId="0" fontId="4" fillId="2" borderId="60" xfId="1" applyFont="1" applyFill="1" applyBorder="1" applyAlignment="1" applyProtection="1">
      <alignment horizontal="center" vertical="center"/>
    </xf>
    <xf numFmtId="0" fontId="4" fillId="2" borderId="84" xfId="1" applyFont="1" applyFill="1" applyBorder="1" applyAlignment="1" applyProtection="1">
      <alignment horizontal="center" vertical="center"/>
    </xf>
    <xf numFmtId="165" fontId="5" fillId="2" borderId="89" xfId="1" applyNumberFormat="1" applyFont="1" applyFill="1" applyBorder="1" applyAlignment="1" applyProtection="1">
      <alignment horizontal="center" vertical="center" wrapText="1"/>
    </xf>
    <xf numFmtId="166" fontId="5" fillId="2" borderId="90" xfId="1" applyNumberFormat="1" applyFont="1" applyFill="1" applyBorder="1" applyAlignment="1" applyProtection="1">
      <alignment horizontal="center" vertical="center" wrapText="1"/>
    </xf>
    <xf numFmtId="166" fontId="5" fillId="2" borderId="91" xfId="1" applyNumberFormat="1" applyFont="1" applyFill="1" applyBorder="1" applyAlignment="1" applyProtection="1">
      <alignment horizontal="center" vertical="center" wrapText="1"/>
    </xf>
    <xf numFmtId="12" fontId="5" fillId="2" borderId="89" xfId="1" applyNumberFormat="1" applyFont="1" applyFill="1" applyBorder="1" applyAlignment="1" applyProtection="1">
      <alignment horizontal="center" vertical="center" wrapText="1"/>
    </xf>
    <xf numFmtId="0" fontId="6" fillId="2" borderId="90" xfId="1" applyFont="1" applyFill="1" applyBorder="1" applyAlignment="1" applyProtection="1">
      <alignment horizontal="center" vertical="center"/>
      <protection locked="0"/>
    </xf>
    <xf numFmtId="0" fontId="6" fillId="2" borderId="9" xfId="1" applyFont="1" applyFill="1" applyBorder="1" applyAlignment="1" applyProtection="1">
      <alignment horizontal="center" vertical="center"/>
      <protection locked="0"/>
    </xf>
    <xf numFmtId="0" fontId="6" fillId="2" borderId="89" xfId="1" applyFont="1" applyFill="1" applyBorder="1" applyAlignment="1" applyProtection="1">
      <alignment horizontal="center" vertical="center"/>
      <protection locked="0"/>
    </xf>
    <xf numFmtId="0" fontId="6" fillId="2" borderId="92" xfId="1" applyFont="1" applyFill="1" applyBorder="1" applyAlignment="1" applyProtection="1">
      <alignment horizontal="center" vertical="center"/>
      <protection locked="0"/>
    </xf>
    <xf numFmtId="0" fontId="6" fillId="2" borderId="93" xfId="1" applyFont="1" applyFill="1" applyBorder="1" applyAlignment="1" applyProtection="1">
      <alignment horizontal="center" vertical="center"/>
      <protection locked="0"/>
    </xf>
    <xf numFmtId="1" fontId="6" fillId="2" borderId="93" xfId="1" applyNumberFormat="1" applyFont="1" applyFill="1" applyBorder="1" applyAlignment="1" applyProtection="1">
      <alignment horizontal="center" vertical="center"/>
    </xf>
    <xf numFmtId="1" fontId="6" fillId="2" borderId="94" xfId="1" applyNumberFormat="1" applyFont="1" applyFill="1" applyBorder="1" applyAlignment="1" applyProtection="1">
      <alignment horizontal="center" vertical="center"/>
    </xf>
    <xf numFmtId="165" fontId="5" fillId="2" borderId="59" xfId="1" applyNumberFormat="1" applyFont="1" applyFill="1" applyBorder="1" applyAlignment="1" applyProtection="1">
      <alignment horizontal="center" vertical="center" wrapText="1"/>
    </xf>
    <xf numFmtId="165" fontId="5" fillId="2" borderId="75" xfId="1" applyNumberFormat="1" applyFont="1" applyFill="1" applyBorder="1" applyAlignment="1" applyProtection="1">
      <alignment horizontal="center" vertical="center" wrapText="1"/>
    </xf>
    <xf numFmtId="165" fontId="5" fillId="2" borderId="60" xfId="1" applyNumberFormat="1" applyFont="1" applyFill="1" applyBorder="1" applyAlignment="1" applyProtection="1">
      <alignment horizontal="center" vertical="center" wrapText="1"/>
    </xf>
    <xf numFmtId="165" fontId="5" fillId="2" borderId="61" xfId="1" applyNumberFormat="1" applyFont="1" applyFill="1" applyBorder="1" applyAlignment="1" applyProtection="1">
      <alignment horizontal="center" vertical="center" wrapText="1"/>
    </xf>
    <xf numFmtId="166" fontId="5" fillId="2" borderId="62" xfId="1" applyNumberFormat="1" applyFont="1" applyFill="1" applyBorder="1" applyAlignment="1" applyProtection="1">
      <alignment horizontal="center" vertical="center" wrapText="1"/>
    </xf>
    <xf numFmtId="166" fontId="5" fillId="2" borderId="75" xfId="1" applyNumberFormat="1" applyFont="1" applyFill="1" applyBorder="1" applyAlignment="1" applyProtection="1">
      <alignment horizontal="center" vertical="center" wrapText="1"/>
    </xf>
    <xf numFmtId="166" fontId="5" fillId="2" borderId="60" xfId="1" applyNumberFormat="1" applyFont="1" applyFill="1" applyBorder="1" applyAlignment="1" applyProtection="1">
      <alignment horizontal="center" vertical="center" wrapText="1"/>
    </xf>
    <xf numFmtId="166" fontId="5" fillId="2" borderId="61" xfId="1" applyNumberFormat="1" applyFont="1" applyFill="1" applyBorder="1" applyAlignment="1" applyProtection="1">
      <alignment horizontal="center" vertical="center" wrapText="1"/>
    </xf>
    <xf numFmtId="0" fontId="6" fillId="2" borderId="62" xfId="1" applyFont="1" applyFill="1" applyBorder="1" applyAlignment="1" applyProtection="1">
      <alignment horizontal="center" vertical="center"/>
      <protection locked="0"/>
    </xf>
    <xf numFmtId="0" fontId="6" fillId="2" borderId="60" xfId="1" applyFont="1" applyFill="1" applyBorder="1" applyAlignment="1" applyProtection="1">
      <alignment horizontal="center" vertical="center"/>
      <protection locked="0"/>
    </xf>
    <xf numFmtId="0" fontId="6" fillId="2" borderId="61" xfId="1" applyFont="1" applyFill="1" applyBorder="1" applyAlignment="1" applyProtection="1">
      <alignment horizontal="center" vertical="center"/>
      <protection locked="0"/>
    </xf>
    <xf numFmtId="0" fontId="6" fillId="2" borderId="76" xfId="1" applyFont="1" applyFill="1" applyBorder="1" applyAlignment="1" applyProtection="1">
      <alignment horizontal="center" vertical="center"/>
      <protection locked="0"/>
    </xf>
    <xf numFmtId="0" fontId="6" fillId="2" borderId="77" xfId="1" applyFont="1" applyFill="1" applyBorder="1" applyAlignment="1" applyProtection="1">
      <alignment horizontal="center" vertical="center"/>
      <protection locked="0"/>
    </xf>
    <xf numFmtId="0" fontId="4" fillId="2" borderId="77" xfId="1" applyFont="1" applyFill="1" applyBorder="1" applyAlignment="1" applyProtection="1">
      <alignment horizontal="center" vertical="center"/>
    </xf>
    <xf numFmtId="0" fontId="4" fillId="2" borderId="78" xfId="1" applyFont="1" applyFill="1" applyBorder="1" applyAlignment="1" applyProtection="1">
      <alignment horizontal="center" vertical="center"/>
    </xf>
    <xf numFmtId="0" fontId="4" fillId="2" borderId="79" xfId="1" applyFont="1" applyFill="1" applyBorder="1" applyAlignment="1" applyProtection="1">
      <alignment horizontal="center" vertical="center"/>
      <protection locked="0"/>
    </xf>
    <xf numFmtId="0" fontId="13" fillId="2" borderId="80" xfId="1" applyFont="1" applyFill="1" applyBorder="1" applyAlignment="1" applyProtection="1">
      <alignment horizontal="center" vertical="center"/>
      <protection locked="0"/>
    </xf>
    <xf numFmtId="0" fontId="13" fillId="2" borderId="81" xfId="1" applyFont="1" applyFill="1" applyBorder="1" applyAlignment="1" applyProtection="1">
      <alignment horizontal="center" vertical="center"/>
      <protection locked="0"/>
    </xf>
    <xf numFmtId="0" fontId="22" fillId="6" borderId="88" xfId="6" applyFont="1" applyFill="1" applyBorder="1" applyAlignment="1" applyProtection="1">
      <alignment horizontal="center" vertical="center"/>
      <protection locked="0"/>
    </xf>
    <xf numFmtId="0" fontId="18" fillId="0" borderId="0" xfId="7" applyFont="1" applyBorder="1" applyAlignment="1" applyProtection="1">
      <alignment horizontal="center" wrapText="1"/>
      <protection locked="0"/>
    </xf>
    <xf numFmtId="0" fontId="18" fillId="0" borderId="0" xfId="8" applyFont="1" applyFill="1" applyBorder="1" applyAlignment="1" applyProtection="1">
      <alignment horizontal="center" vertical="center" wrapText="1"/>
      <protection locked="0"/>
    </xf>
    <xf numFmtId="0" fontId="11" fillId="2" borderId="2" xfId="4" applyFont="1" applyFill="1" applyBorder="1" applyAlignment="1" applyProtection="1">
      <alignment horizontal="left" vertical="top" wrapText="1"/>
    </xf>
    <xf numFmtId="0" fontId="6" fillId="2" borderId="2" xfId="4" applyFont="1" applyFill="1" applyBorder="1" applyAlignment="1" applyProtection="1">
      <alignment horizontal="center" vertical="top" wrapText="1"/>
      <protection locked="0"/>
    </xf>
    <xf numFmtId="0" fontId="10" fillId="0" borderId="4" xfId="5" applyFont="1" applyBorder="1" applyAlignment="1" applyProtection="1">
      <alignment horizontal="left"/>
      <protection locked="0"/>
    </xf>
    <xf numFmtId="0" fontId="10" fillId="0" borderId="0" xfId="5" applyFont="1" applyBorder="1" applyAlignment="1" applyProtection="1">
      <alignment horizontal="left"/>
      <protection locked="0"/>
    </xf>
    <xf numFmtId="0" fontId="10" fillId="0" borderId="5" xfId="5" applyFont="1" applyBorder="1" applyAlignment="1" applyProtection="1">
      <alignment horizontal="left"/>
      <protection locked="0"/>
    </xf>
    <xf numFmtId="0" fontId="6" fillId="2" borderId="95" xfId="1" applyFont="1" applyFill="1" applyBorder="1" applyAlignment="1" applyProtection="1">
      <alignment horizontal="center" vertical="center"/>
      <protection locked="0"/>
    </xf>
    <xf numFmtId="0" fontId="13" fillId="2" borderId="96" xfId="1" applyFont="1" applyFill="1" applyBorder="1" applyAlignment="1" applyProtection="1">
      <alignment horizontal="center" vertical="center"/>
      <protection locked="0"/>
    </xf>
    <xf numFmtId="0" fontId="13" fillId="2" borderId="97" xfId="1" applyFont="1" applyFill="1" applyBorder="1" applyAlignment="1" applyProtection="1">
      <alignment horizontal="center" vertical="center"/>
      <protection locked="0"/>
    </xf>
    <xf numFmtId="0" fontId="13" fillId="2" borderId="98" xfId="1" applyFont="1" applyFill="1" applyBorder="1" applyAlignment="1" applyProtection="1">
      <alignment horizontal="center" vertical="center"/>
      <protection locked="0"/>
    </xf>
    <xf numFmtId="1" fontId="13" fillId="2" borderId="99" xfId="1" applyNumberFormat="1" applyFont="1" applyFill="1" applyBorder="1" applyAlignment="1" applyProtection="1">
      <alignment horizontal="center" vertical="center"/>
    </xf>
    <xf numFmtId="1" fontId="13" fillId="2" borderId="100" xfId="1" applyNumberFormat="1" applyFont="1" applyFill="1" applyBorder="1" applyAlignment="1" applyProtection="1">
      <alignment horizontal="center" vertical="center"/>
    </xf>
    <xf numFmtId="0" fontId="6" fillId="2" borderId="101" xfId="1" applyFont="1" applyFill="1" applyBorder="1" applyAlignment="1" applyProtection="1">
      <alignment horizontal="center" vertical="center"/>
      <protection locked="0"/>
    </xf>
    <xf numFmtId="165" fontId="2" fillId="2" borderId="0" xfId="1" applyNumberFormat="1" applyFont="1" applyFill="1" applyBorder="1" applyAlignment="1" applyProtection="1">
      <alignment horizontal="left" vertical="center" wrapText="1"/>
    </xf>
  </cellXfs>
  <cellStyles count="9">
    <cellStyle name="Normal" xfId="0" builtinId="0"/>
    <cellStyle name="Normal 2" xfId="1"/>
    <cellStyle name="Normal 2 2" xfId="5"/>
    <cellStyle name="Normal 2 3 3" xfId="6"/>
    <cellStyle name="Normal 2 4" xfId="4"/>
    <cellStyle name="Normal 3 2" xfId="2"/>
    <cellStyle name="Normal 4 4" xfId="3"/>
    <cellStyle name="Normal 5 6" xfId="7"/>
    <cellStyle name="Normal_Grad. Lim. Auto 1-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148070</xdr:rowOff>
    </xdr:from>
    <xdr:to>
      <xdr:col>3</xdr:col>
      <xdr:colOff>224040</xdr:colOff>
      <xdr:row>4</xdr:row>
      <xdr:rowOff>106070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B57C4C08-190F-4A09-9128-E807ADBEE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48070"/>
          <a:ext cx="719340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fino%20(Mensual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jennifer.arias\Desktop\LABORATORIO\1.%20Calidad\Formatos%20para%20digitar\7.%20Petreos\Mezcla\Agregado%20fino\Agregado%20fino%20(Mensual)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03%20V.1%20Humedad%20Natu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  <sheetName val="RESUMEN BG"/>
      <sheetName val="A"/>
    </sheetNames>
    <sheetDataSet>
      <sheetData sheetId="0">
        <row r="46">
          <cell r="G46" t="str">
            <v>--</v>
          </cell>
        </row>
        <row r="50">
          <cell r="G50" t="str">
            <v>--</v>
          </cell>
          <cell r="P50" t="str">
            <v>--</v>
          </cell>
          <cell r="V50" t="str">
            <v>--</v>
          </cell>
        </row>
      </sheetData>
      <sheetData sheetId="1">
        <row r="11">
          <cell r="I11" t="str">
            <v/>
          </cell>
        </row>
        <row r="37">
          <cell r="AU37">
            <v>0</v>
          </cell>
        </row>
        <row r="39">
          <cell r="AU39" t="str">
            <v>0</v>
          </cell>
        </row>
        <row r="40">
          <cell r="AU40">
            <v>0</v>
          </cell>
        </row>
        <row r="41">
          <cell r="AU41" t="str">
            <v>0</v>
          </cell>
        </row>
        <row r="42">
          <cell r="AU42">
            <v>0</v>
          </cell>
        </row>
        <row r="43">
          <cell r="AU43">
            <v>0</v>
          </cell>
        </row>
        <row r="44">
          <cell r="AU44" t="str">
            <v>0</v>
          </cell>
        </row>
        <row r="45">
          <cell r="AU45" t="str">
            <v>0</v>
          </cell>
        </row>
        <row r="46">
          <cell r="I46" t="str">
            <v>--</v>
          </cell>
          <cell r="Q46" t="str">
            <v>--</v>
          </cell>
          <cell r="Y46" t="str">
            <v>--</v>
          </cell>
          <cell r="AU46" t="str">
            <v>0</v>
          </cell>
        </row>
        <row r="47">
          <cell r="AU47" t="str">
            <v>0</v>
          </cell>
        </row>
        <row r="48">
          <cell r="AU48" t="str">
            <v>0</v>
          </cell>
        </row>
      </sheetData>
      <sheetData sheetId="2">
        <row r="38">
          <cell r="F38" t="str">
            <v>--</v>
          </cell>
          <cell r="L38" t="str">
            <v>--</v>
          </cell>
          <cell r="T38" t="str">
            <v>--</v>
          </cell>
        </row>
      </sheetData>
      <sheetData sheetId="3"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4">
        <row r="23">
          <cell r="D23" t="str">
            <v>--</v>
          </cell>
          <cell r="F23" t="str">
            <v>--</v>
          </cell>
          <cell r="I23" t="str">
            <v>--</v>
          </cell>
        </row>
      </sheetData>
      <sheetData sheetId="5"/>
      <sheetData sheetId="6">
        <row r="26">
          <cell r="H26" t="str">
            <v/>
          </cell>
        </row>
      </sheetData>
      <sheetData sheetId="7">
        <row r="27">
          <cell r="U27" t="str">
            <v/>
          </cell>
        </row>
      </sheetData>
      <sheetData sheetId="8">
        <row r="21">
          <cell r="G21" t="str">
            <v/>
          </cell>
        </row>
        <row r="47">
          <cell r="C47" t="str">
            <v>--</v>
          </cell>
          <cell r="F47" t="str">
            <v>--</v>
          </cell>
          <cell r="H47" t="str">
            <v>--</v>
          </cell>
        </row>
      </sheetData>
      <sheetData sheetId="9">
        <row r="23">
          <cell r="G23" t="str">
            <v/>
          </cell>
        </row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10">
        <row r="21">
          <cell r="J21" t="str">
            <v/>
          </cell>
        </row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11">
        <row r="16">
          <cell r="H16" t="str">
            <v/>
          </cell>
        </row>
      </sheetData>
      <sheetData sheetId="12">
        <row r="20">
          <cell r="N20" t="str">
            <v/>
          </cell>
        </row>
      </sheetData>
      <sheetData sheetId="13">
        <row r="30">
          <cell r="U30" t="str">
            <v/>
          </cell>
        </row>
      </sheetData>
      <sheetData sheetId="14">
        <row r="31">
          <cell r="D31" t="str">
            <v>--</v>
          </cell>
          <cell r="G31" t="str">
            <v>--</v>
          </cell>
          <cell r="J31" t="str">
            <v>--</v>
          </cell>
        </row>
      </sheetData>
      <sheetData sheetId="15">
        <row r="43">
          <cell r="G43" t="str">
            <v>--</v>
          </cell>
        </row>
      </sheetData>
      <sheetData sheetId="16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17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8">
        <row r="55">
          <cell r="AL55" t="str">
            <v>--</v>
          </cell>
          <cell r="AN55" t="str">
            <v>--</v>
          </cell>
          <cell r="AP55" t="str">
            <v>--</v>
          </cell>
        </row>
      </sheetData>
      <sheetData sheetId="19">
        <row r="55">
          <cell r="C55" t="str">
            <v>--</v>
          </cell>
          <cell r="E55" t="str">
            <v>--</v>
          </cell>
          <cell r="G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"/>
      <sheetName val="Solidez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5">
          <cell r="G45" t="str">
            <v>--</v>
          </cell>
          <cell r="V45" t="str">
            <v>--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ARIAS JEIMY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</row>
        <row r="33">
          <cell r="A33" t="str">
            <v>GAVIRIA SONIA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S69"/>
  <sheetViews>
    <sheetView showGridLines="0" showZeros="0" tabSelected="1" view="pageBreakPreview" zoomScaleSheetLayoutView="100" workbookViewId="0">
      <selection activeCell="E1" sqref="E1:AI3"/>
    </sheetView>
  </sheetViews>
  <sheetFormatPr baseColWidth="10" defaultColWidth="2.7109375" defaultRowHeight="13.5" customHeight="1" x14ac:dyDescent="0.2"/>
  <cols>
    <col min="1" max="3" width="3" style="3" customWidth="1"/>
    <col min="4" max="4" width="3.85546875" style="3" customWidth="1"/>
    <col min="5" max="7" width="3" style="3" customWidth="1"/>
    <col min="8" max="8" width="3.5703125" style="3" customWidth="1"/>
    <col min="9" max="16" width="2.7109375" style="3" customWidth="1"/>
    <col min="17" max="20" width="3.28515625" style="3" customWidth="1"/>
    <col min="21" max="21" width="2.28515625" style="3" customWidth="1"/>
    <col min="22" max="22" width="3.7109375" style="3" customWidth="1"/>
    <col min="23" max="23" width="3.28515625" style="3" customWidth="1"/>
    <col min="24" max="34" width="2.28515625" style="3" customWidth="1"/>
    <col min="35" max="35" width="2.28515625" style="2" customWidth="1"/>
    <col min="36" max="36" width="8" style="2" customWidth="1"/>
    <col min="37" max="71" width="2.7109375" style="2" customWidth="1"/>
    <col min="72" max="256" width="2.7109375" style="3"/>
    <col min="257" max="291" width="3.140625" style="3" customWidth="1"/>
    <col min="292" max="327" width="2.7109375" style="3" customWidth="1"/>
    <col min="328" max="512" width="2.7109375" style="3"/>
    <col min="513" max="547" width="3.140625" style="3" customWidth="1"/>
    <col min="548" max="583" width="2.7109375" style="3" customWidth="1"/>
    <col min="584" max="768" width="2.7109375" style="3"/>
    <col min="769" max="803" width="3.140625" style="3" customWidth="1"/>
    <col min="804" max="839" width="2.7109375" style="3" customWidth="1"/>
    <col min="840" max="1024" width="2.7109375" style="3"/>
    <col min="1025" max="1059" width="3.140625" style="3" customWidth="1"/>
    <col min="1060" max="1095" width="2.7109375" style="3" customWidth="1"/>
    <col min="1096" max="1280" width="2.7109375" style="3"/>
    <col min="1281" max="1315" width="3.140625" style="3" customWidth="1"/>
    <col min="1316" max="1351" width="2.7109375" style="3" customWidth="1"/>
    <col min="1352" max="1536" width="2.7109375" style="3"/>
    <col min="1537" max="1571" width="3.140625" style="3" customWidth="1"/>
    <col min="1572" max="1607" width="2.7109375" style="3" customWidth="1"/>
    <col min="1608" max="1792" width="2.7109375" style="3"/>
    <col min="1793" max="1827" width="3.140625" style="3" customWidth="1"/>
    <col min="1828" max="1863" width="2.7109375" style="3" customWidth="1"/>
    <col min="1864" max="2048" width="2.7109375" style="3"/>
    <col min="2049" max="2083" width="3.140625" style="3" customWidth="1"/>
    <col min="2084" max="2119" width="2.7109375" style="3" customWidth="1"/>
    <col min="2120" max="2304" width="2.7109375" style="3"/>
    <col min="2305" max="2339" width="3.140625" style="3" customWidth="1"/>
    <col min="2340" max="2375" width="2.7109375" style="3" customWidth="1"/>
    <col min="2376" max="2560" width="2.7109375" style="3"/>
    <col min="2561" max="2595" width="3.140625" style="3" customWidth="1"/>
    <col min="2596" max="2631" width="2.7109375" style="3" customWidth="1"/>
    <col min="2632" max="2816" width="2.7109375" style="3"/>
    <col min="2817" max="2851" width="3.140625" style="3" customWidth="1"/>
    <col min="2852" max="2887" width="2.7109375" style="3" customWidth="1"/>
    <col min="2888" max="3072" width="2.7109375" style="3"/>
    <col min="3073" max="3107" width="3.140625" style="3" customWidth="1"/>
    <col min="3108" max="3143" width="2.7109375" style="3" customWidth="1"/>
    <col min="3144" max="3328" width="2.7109375" style="3"/>
    <col min="3329" max="3363" width="3.140625" style="3" customWidth="1"/>
    <col min="3364" max="3399" width="2.7109375" style="3" customWidth="1"/>
    <col min="3400" max="3584" width="2.7109375" style="3"/>
    <col min="3585" max="3619" width="3.140625" style="3" customWidth="1"/>
    <col min="3620" max="3655" width="2.7109375" style="3" customWidth="1"/>
    <col min="3656" max="3840" width="2.7109375" style="3"/>
    <col min="3841" max="3875" width="3.140625" style="3" customWidth="1"/>
    <col min="3876" max="3911" width="2.7109375" style="3" customWidth="1"/>
    <col min="3912" max="4096" width="2.7109375" style="3"/>
    <col min="4097" max="4131" width="3.140625" style="3" customWidth="1"/>
    <col min="4132" max="4167" width="2.7109375" style="3" customWidth="1"/>
    <col min="4168" max="4352" width="2.7109375" style="3"/>
    <col min="4353" max="4387" width="3.140625" style="3" customWidth="1"/>
    <col min="4388" max="4423" width="2.7109375" style="3" customWidth="1"/>
    <col min="4424" max="4608" width="2.7109375" style="3"/>
    <col min="4609" max="4643" width="3.140625" style="3" customWidth="1"/>
    <col min="4644" max="4679" width="2.7109375" style="3" customWidth="1"/>
    <col min="4680" max="4864" width="2.7109375" style="3"/>
    <col min="4865" max="4899" width="3.140625" style="3" customWidth="1"/>
    <col min="4900" max="4935" width="2.7109375" style="3" customWidth="1"/>
    <col min="4936" max="5120" width="2.7109375" style="3"/>
    <col min="5121" max="5155" width="3.140625" style="3" customWidth="1"/>
    <col min="5156" max="5191" width="2.7109375" style="3" customWidth="1"/>
    <col min="5192" max="5376" width="2.7109375" style="3"/>
    <col min="5377" max="5411" width="3.140625" style="3" customWidth="1"/>
    <col min="5412" max="5447" width="2.7109375" style="3" customWidth="1"/>
    <col min="5448" max="5632" width="2.7109375" style="3"/>
    <col min="5633" max="5667" width="3.140625" style="3" customWidth="1"/>
    <col min="5668" max="5703" width="2.7109375" style="3" customWidth="1"/>
    <col min="5704" max="5888" width="2.7109375" style="3"/>
    <col min="5889" max="5923" width="3.140625" style="3" customWidth="1"/>
    <col min="5924" max="5959" width="2.7109375" style="3" customWidth="1"/>
    <col min="5960" max="6144" width="2.7109375" style="3"/>
    <col min="6145" max="6179" width="3.140625" style="3" customWidth="1"/>
    <col min="6180" max="6215" width="2.7109375" style="3" customWidth="1"/>
    <col min="6216" max="6400" width="2.7109375" style="3"/>
    <col min="6401" max="6435" width="3.140625" style="3" customWidth="1"/>
    <col min="6436" max="6471" width="2.7109375" style="3" customWidth="1"/>
    <col min="6472" max="6656" width="2.7109375" style="3"/>
    <col min="6657" max="6691" width="3.140625" style="3" customWidth="1"/>
    <col min="6692" max="6727" width="2.7109375" style="3" customWidth="1"/>
    <col min="6728" max="6912" width="2.7109375" style="3"/>
    <col min="6913" max="6947" width="3.140625" style="3" customWidth="1"/>
    <col min="6948" max="6983" width="2.7109375" style="3" customWidth="1"/>
    <col min="6984" max="7168" width="2.7109375" style="3"/>
    <col min="7169" max="7203" width="3.140625" style="3" customWidth="1"/>
    <col min="7204" max="7239" width="2.7109375" style="3" customWidth="1"/>
    <col min="7240" max="7424" width="2.7109375" style="3"/>
    <col min="7425" max="7459" width="3.140625" style="3" customWidth="1"/>
    <col min="7460" max="7495" width="2.7109375" style="3" customWidth="1"/>
    <col min="7496" max="7680" width="2.7109375" style="3"/>
    <col min="7681" max="7715" width="3.140625" style="3" customWidth="1"/>
    <col min="7716" max="7751" width="2.7109375" style="3" customWidth="1"/>
    <col min="7752" max="7936" width="2.7109375" style="3"/>
    <col min="7937" max="7971" width="3.140625" style="3" customWidth="1"/>
    <col min="7972" max="8007" width="2.7109375" style="3" customWidth="1"/>
    <col min="8008" max="8192" width="2.7109375" style="3"/>
    <col min="8193" max="8227" width="3.140625" style="3" customWidth="1"/>
    <col min="8228" max="8263" width="2.7109375" style="3" customWidth="1"/>
    <col min="8264" max="8448" width="2.7109375" style="3"/>
    <col min="8449" max="8483" width="3.140625" style="3" customWidth="1"/>
    <col min="8484" max="8519" width="2.7109375" style="3" customWidth="1"/>
    <col min="8520" max="8704" width="2.7109375" style="3"/>
    <col min="8705" max="8739" width="3.140625" style="3" customWidth="1"/>
    <col min="8740" max="8775" width="2.7109375" style="3" customWidth="1"/>
    <col min="8776" max="8960" width="2.7109375" style="3"/>
    <col min="8961" max="8995" width="3.140625" style="3" customWidth="1"/>
    <col min="8996" max="9031" width="2.7109375" style="3" customWidth="1"/>
    <col min="9032" max="9216" width="2.7109375" style="3"/>
    <col min="9217" max="9251" width="3.140625" style="3" customWidth="1"/>
    <col min="9252" max="9287" width="2.7109375" style="3" customWidth="1"/>
    <col min="9288" max="9472" width="2.7109375" style="3"/>
    <col min="9473" max="9507" width="3.140625" style="3" customWidth="1"/>
    <col min="9508" max="9543" width="2.7109375" style="3" customWidth="1"/>
    <col min="9544" max="9728" width="2.7109375" style="3"/>
    <col min="9729" max="9763" width="3.140625" style="3" customWidth="1"/>
    <col min="9764" max="9799" width="2.7109375" style="3" customWidth="1"/>
    <col min="9800" max="9984" width="2.7109375" style="3"/>
    <col min="9985" max="10019" width="3.140625" style="3" customWidth="1"/>
    <col min="10020" max="10055" width="2.7109375" style="3" customWidth="1"/>
    <col min="10056" max="10240" width="2.7109375" style="3"/>
    <col min="10241" max="10275" width="3.140625" style="3" customWidth="1"/>
    <col min="10276" max="10311" width="2.7109375" style="3" customWidth="1"/>
    <col min="10312" max="10496" width="2.7109375" style="3"/>
    <col min="10497" max="10531" width="3.140625" style="3" customWidth="1"/>
    <col min="10532" max="10567" width="2.7109375" style="3" customWidth="1"/>
    <col min="10568" max="10752" width="2.7109375" style="3"/>
    <col min="10753" max="10787" width="3.140625" style="3" customWidth="1"/>
    <col min="10788" max="10823" width="2.7109375" style="3" customWidth="1"/>
    <col min="10824" max="11008" width="2.7109375" style="3"/>
    <col min="11009" max="11043" width="3.140625" style="3" customWidth="1"/>
    <col min="11044" max="11079" width="2.7109375" style="3" customWidth="1"/>
    <col min="11080" max="11264" width="2.7109375" style="3"/>
    <col min="11265" max="11299" width="3.140625" style="3" customWidth="1"/>
    <col min="11300" max="11335" width="2.7109375" style="3" customWidth="1"/>
    <col min="11336" max="11520" width="2.7109375" style="3"/>
    <col min="11521" max="11555" width="3.140625" style="3" customWidth="1"/>
    <col min="11556" max="11591" width="2.7109375" style="3" customWidth="1"/>
    <col min="11592" max="11776" width="2.7109375" style="3"/>
    <col min="11777" max="11811" width="3.140625" style="3" customWidth="1"/>
    <col min="11812" max="11847" width="2.7109375" style="3" customWidth="1"/>
    <col min="11848" max="12032" width="2.7109375" style="3"/>
    <col min="12033" max="12067" width="3.140625" style="3" customWidth="1"/>
    <col min="12068" max="12103" width="2.7109375" style="3" customWidth="1"/>
    <col min="12104" max="12288" width="2.7109375" style="3"/>
    <col min="12289" max="12323" width="3.140625" style="3" customWidth="1"/>
    <col min="12324" max="12359" width="2.7109375" style="3" customWidth="1"/>
    <col min="12360" max="12544" width="2.7109375" style="3"/>
    <col min="12545" max="12579" width="3.140625" style="3" customWidth="1"/>
    <col min="12580" max="12615" width="2.7109375" style="3" customWidth="1"/>
    <col min="12616" max="12800" width="2.7109375" style="3"/>
    <col min="12801" max="12835" width="3.140625" style="3" customWidth="1"/>
    <col min="12836" max="12871" width="2.7109375" style="3" customWidth="1"/>
    <col min="12872" max="13056" width="2.7109375" style="3"/>
    <col min="13057" max="13091" width="3.140625" style="3" customWidth="1"/>
    <col min="13092" max="13127" width="2.7109375" style="3" customWidth="1"/>
    <col min="13128" max="13312" width="2.7109375" style="3"/>
    <col min="13313" max="13347" width="3.140625" style="3" customWidth="1"/>
    <col min="13348" max="13383" width="2.7109375" style="3" customWidth="1"/>
    <col min="13384" max="13568" width="2.7109375" style="3"/>
    <col min="13569" max="13603" width="3.140625" style="3" customWidth="1"/>
    <col min="13604" max="13639" width="2.7109375" style="3" customWidth="1"/>
    <col min="13640" max="13824" width="2.7109375" style="3"/>
    <col min="13825" max="13859" width="3.140625" style="3" customWidth="1"/>
    <col min="13860" max="13895" width="2.7109375" style="3" customWidth="1"/>
    <col min="13896" max="14080" width="2.7109375" style="3"/>
    <col min="14081" max="14115" width="3.140625" style="3" customWidth="1"/>
    <col min="14116" max="14151" width="2.7109375" style="3" customWidth="1"/>
    <col min="14152" max="14336" width="2.7109375" style="3"/>
    <col min="14337" max="14371" width="3.140625" style="3" customWidth="1"/>
    <col min="14372" max="14407" width="2.7109375" style="3" customWidth="1"/>
    <col min="14408" max="14592" width="2.7109375" style="3"/>
    <col min="14593" max="14627" width="3.140625" style="3" customWidth="1"/>
    <col min="14628" max="14663" width="2.7109375" style="3" customWidth="1"/>
    <col min="14664" max="14848" width="2.7109375" style="3"/>
    <col min="14849" max="14883" width="3.140625" style="3" customWidth="1"/>
    <col min="14884" max="14919" width="2.7109375" style="3" customWidth="1"/>
    <col min="14920" max="15104" width="2.7109375" style="3"/>
    <col min="15105" max="15139" width="3.140625" style="3" customWidth="1"/>
    <col min="15140" max="15175" width="2.7109375" style="3" customWidth="1"/>
    <col min="15176" max="15360" width="2.7109375" style="3"/>
    <col min="15361" max="15395" width="3.140625" style="3" customWidth="1"/>
    <col min="15396" max="15431" width="2.7109375" style="3" customWidth="1"/>
    <col min="15432" max="15616" width="2.7109375" style="3"/>
    <col min="15617" max="15651" width="3.140625" style="3" customWidth="1"/>
    <col min="15652" max="15687" width="2.7109375" style="3" customWidth="1"/>
    <col min="15688" max="15872" width="2.7109375" style="3"/>
    <col min="15873" max="15907" width="3.140625" style="3" customWidth="1"/>
    <col min="15908" max="15943" width="2.7109375" style="3" customWidth="1"/>
    <col min="15944" max="16128" width="2.7109375" style="3"/>
    <col min="16129" max="16163" width="3.140625" style="3" customWidth="1"/>
    <col min="16164" max="16199" width="2.7109375" style="3" customWidth="1"/>
    <col min="16200" max="16384" width="2.7109375" style="3"/>
  </cols>
  <sheetData>
    <row r="1" spans="1:71" ht="15" customHeight="1" x14ac:dyDescent="0.2">
      <c r="A1" s="100"/>
      <c r="B1" s="101"/>
      <c r="C1" s="101"/>
      <c r="D1" s="102"/>
      <c r="E1" s="109" t="s">
        <v>82</v>
      </c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"/>
    </row>
    <row r="2" spans="1:71" ht="15" customHeight="1" x14ac:dyDescent="0.2">
      <c r="A2" s="103"/>
      <c r="B2" s="104"/>
      <c r="C2" s="104"/>
      <c r="D2" s="105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"/>
      <c r="AM2" s="119" t="s">
        <v>0</v>
      </c>
      <c r="AN2" s="120"/>
      <c r="AO2" s="120"/>
      <c r="AP2" s="120"/>
      <c r="AQ2" s="4" t="s">
        <v>1</v>
      </c>
      <c r="AR2" s="5"/>
      <c r="AS2" s="111" t="s">
        <v>2</v>
      </c>
      <c r="AT2" s="112"/>
      <c r="AV2" s="119" t="s">
        <v>3</v>
      </c>
      <c r="AW2" s="120"/>
      <c r="AX2" s="120"/>
      <c r="AY2" s="120"/>
      <c r="AZ2" s="4" t="s">
        <v>4</v>
      </c>
      <c r="BA2" s="4"/>
      <c r="BB2" s="4"/>
      <c r="BC2" s="5"/>
      <c r="BD2" s="111"/>
      <c r="BE2" s="112"/>
      <c r="BG2" s="113" t="s">
        <v>5</v>
      </c>
      <c r="BH2" s="114"/>
      <c r="BI2" s="114"/>
      <c r="BJ2" s="114"/>
      <c r="BK2" s="114"/>
      <c r="BL2" s="114"/>
      <c r="BM2" s="4" t="s">
        <v>6</v>
      </c>
      <c r="BN2" s="4"/>
      <c r="BO2" s="4"/>
      <c r="BP2" s="5"/>
      <c r="BQ2" s="111"/>
      <c r="BR2" s="112"/>
    </row>
    <row r="3" spans="1:71" ht="15" customHeight="1" x14ac:dyDescent="0.2">
      <c r="A3" s="103"/>
      <c r="B3" s="104"/>
      <c r="C3" s="104"/>
      <c r="D3" s="105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"/>
      <c r="AM3" s="121"/>
      <c r="AN3" s="122"/>
      <c r="AO3" s="122"/>
      <c r="AP3" s="122"/>
      <c r="AQ3" s="6" t="s">
        <v>7</v>
      </c>
      <c r="AR3" s="7"/>
      <c r="AS3" s="117"/>
      <c r="AT3" s="118"/>
      <c r="AV3" s="121"/>
      <c r="AW3" s="122"/>
      <c r="AX3" s="122"/>
      <c r="AY3" s="122"/>
      <c r="AZ3" s="6" t="s">
        <v>8</v>
      </c>
      <c r="BA3" s="6"/>
      <c r="BB3" s="6"/>
      <c r="BC3" s="7"/>
      <c r="BD3" s="117" t="s">
        <v>2</v>
      </c>
      <c r="BE3" s="118"/>
      <c r="BG3" s="115"/>
      <c r="BH3" s="116"/>
      <c r="BI3" s="116"/>
      <c r="BJ3" s="116"/>
      <c r="BK3" s="116"/>
      <c r="BL3" s="116"/>
      <c r="BM3" s="6" t="s">
        <v>9</v>
      </c>
      <c r="BN3" s="6"/>
      <c r="BO3" s="6"/>
      <c r="BP3" s="7"/>
      <c r="BQ3" s="117"/>
      <c r="BR3" s="118"/>
    </row>
    <row r="4" spans="1:71" ht="15" customHeight="1" x14ac:dyDescent="0.2">
      <c r="A4" s="103"/>
      <c r="B4" s="104"/>
      <c r="C4" s="104"/>
      <c r="D4" s="105"/>
      <c r="E4" s="99" t="s">
        <v>10</v>
      </c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 t="s">
        <v>84</v>
      </c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8"/>
      <c r="BM4" s="2" t="s">
        <v>11</v>
      </c>
    </row>
    <row r="5" spans="1:71" ht="15" customHeight="1" x14ac:dyDescent="0.2">
      <c r="A5" s="106"/>
      <c r="B5" s="107"/>
      <c r="C5" s="107"/>
      <c r="D5" s="108"/>
      <c r="E5" s="110" t="s">
        <v>85</v>
      </c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9"/>
    </row>
    <row r="6" spans="1:71" ht="15" customHeight="1" x14ac:dyDescent="0.2">
      <c r="A6" s="61"/>
      <c r="B6" s="62"/>
      <c r="C6" s="62"/>
      <c r="D6" s="62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4"/>
      <c r="V6" s="64"/>
      <c r="W6" s="64"/>
      <c r="X6" s="64"/>
      <c r="Y6" s="64"/>
      <c r="Z6" s="64"/>
      <c r="AA6" s="64"/>
      <c r="AB6" s="68"/>
      <c r="AC6" s="68"/>
      <c r="AD6" s="68"/>
      <c r="AE6" s="68"/>
      <c r="AF6" s="68"/>
      <c r="AG6" s="68"/>
      <c r="AH6" s="68"/>
      <c r="AI6" s="69"/>
      <c r="AJ6" s="78" t="s">
        <v>78</v>
      </c>
    </row>
    <row r="7" spans="1:71" s="11" customFormat="1" ht="15" customHeight="1" x14ac:dyDescent="0.2">
      <c r="A7" s="57"/>
      <c r="B7" s="58"/>
      <c r="C7" s="58"/>
      <c r="D7" s="58"/>
      <c r="E7" s="70"/>
      <c r="F7" s="70"/>
      <c r="G7" s="70"/>
      <c r="H7" s="70"/>
      <c r="I7" s="70"/>
      <c r="J7" s="71"/>
      <c r="K7" s="71"/>
      <c r="L7" s="71"/>
      <c r="M7" s="71"/>
      <c r="N7" s="70"/>
      <c r="O7" s="70"/>
      <c r="P7" s="70"/>
      <c r="Q7" s="70"/>
      <c r="R7" s="70"/>
      <c r="S7" s="70"/>
      <c r="T7" s="70"/>
      <c r="U7" s="59"/>
      <c r="V7" s="59"/>
      <c r="W7" s="135" t="s">
        <v>12</v>
      </c>
      <c r="X7" s="135"/>
      <c r="Y7" s="135"/>
      <c r="Z7" s="136"/>
      <c r="AA7" s="136"/>
      <c r="AB7" s="136"/>
      <c r="AC7" s="136"/>
      <c r="AD7" s="136"/>
      <c r="AE7" s="136"/>
      <c r="AF7" s="136"/>
      <c r="AG7" s="136"/>
      <c r="AH7" s="72"/>
      <c r="AI7" s="73"/>
      <c r="AJ7" s="79" t="s">
        <v>79</v>
      </c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1:71" s="11" customFormat="1" ht="15" customHeight="1" x14ac:dyDescent="0.2">
      <c r="A8" s="57"/>
      <c r="B8" s="58"/>
      <c r="C8" s="58"/>
      <c r="D8" s="58"/>
      <c r="E8" s="70"/>
      <c r="F8" s="70"/>
      <c r="G8" s="70"/>
      <c r="H8" s="70"/>
      <c r="I8" s="70"/>
      <c r="J8" s="59"/>
      <c r="K8" s="59"/>
      <c r="L8" s="59"/>
      <c r="M8" s="59"/>
      <c r="N8" s="70"/>
      <c r="O8" s="70"/>
      <c r="P8" s="70"/>
      <c r="Q8" s="70"/>
      <c r="R8" s="70"/>
      <c r="S8" s="70"/>
      <c r="T8" s="70"/>
      <c r="U8" s="59"/>
      <c r="V8" s="59"/>
      <c r="W8" s="76"/>
      <c r="X8" s="76"/>
      <c r="Y8" s="77"/>
      <c r="Z8" s="137" t="str">
        <f>IF(Z7="",AJ11,CONCATENATE(AJ7," ",AJ8," ",AJ9," ", AJ10))</f>
        <v>Pagina xx de xx</v>
      </c>
      <c r="AA8" s="137"/>
      <c r="AB8" s="137"/>
      <c r="AC8" s="137"/>
      <c r="AD8" s="137"/>
      <c r="AE8" s="137"/>
      <c r="AF8" s="137"/>
      <c r="AG8" s="137"/>
      <c r="AH8" s="74"/>
      <c r="AI8" s="75"/>
      <c r="AJ8" s="80">
        <v>0</v>
      </c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</row>
    <row r="9" spans="1:71" s="11" customFormat="1" ht="15" customHeight="1" x14ac:dyDescent="0.2">
      <c r="A9" s="57"/>
      <c r="B9" s="58"/>
      <c r="C9" s="58"/>
      <c r="D9" s="58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65"/>
      <c r="V9" s="66"/>
      <c r="W9" s="60"/>
      <c r="X9" s="60"/>
      <c r="Y9" s="60"/>
      <c r="Z9" s="60"/>
      <c r="AA9" s="60"/>
      <c r="AB9" s="72"/>
      <c r="AC9" s="72"/>
      <c r="AD9" s="72"/>
      <c r="AE9" s="72"/>
      <c r="AF9" s="72"/>
      <c r="AG9" s="72"/>
      <c r="AH9" s="72"/>
      <c r="AI9" s="73"/>
      <c r="AJ9" s="81" t="s">
        <v>80</v>
      </c>
      <c r="AQ9" s="12"/>
      <c r="AS9" s="13"/>
      <c r="AT9" s="13"/>
      <c r="AU9" s="13"/>
      <c r="AV9" s="13"/>
      <c r="AW9" s="14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</row>
    <row r="10" spans="1:71" s="11" customFormat="1" ht="15" customHeight="1" x14ac:dyDescent="0.2">
      <c r="A10" s="15"/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/>
      <c r="Q10" s="18"/>
      <c r="R10" s="18"/>
      <c r="S10" s="18"/>
      <c r="T10" s="18"/>
      <c r="U10" s="18"/>
      <c r="V10" s="18"/>
      <c r="W10" s="18"/>
      <c r="X10" s="19"/>
      <c r="Y10" s="19"/>
      <c r="Z10" s="20"/>
      <c r="AA10" s="20"/>
      <c r="AB10" s="20"/>
      <c r="AC10" s="21"/>
      <c r="AD10" s="16"/>
      <c r="AE10" s="16"/>
      <c r="AF10" s="22"/>
      <c r="AG10" s="22"/>
      <c r="AH10" s="22"/>
      <c r="AI10" s="23"/>
      <c r="AJ10" s="81">
        <f>IF(AI7=AP7,AO8,"")</f>
        <v>0</v>
      </c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</row>
    <row r="11" spans="1:71" ht="15" customHeight="1" x14ac:dyDescent="0.2">
      <c r="A11" s="24"/>
      <c r="B11" s="123" t="s">
        <v>0</v>
      </c>
      <c r="C11" s="124"/>
      <c r="D11" s="124"/>
      <c r="E11" s="124"/>
      <c r="F11" s="127"/>
      <c r="G11" s="127"/>
      <c r="H11" s="127"/>
      <c r="I11" s="128"/>
      <c r="J11" s="25"/>
      <c r="K11" s="131" t="s">
        <v>3</v>
      </c>
      <c r="L11" s="132"/>
      <c r="M11" s="132"/>
      <c r="N11" s="132"/>
      <c r="O11" s="127"/>
      <c r="P11" s="127"/>
      <c r="Q11" s="127"/>
      <c r="R11" s="127"/>
      <c r="S11" s="127"/>
      <c r="T11" s="128"/>
      <c r="U11" s="25"/>
      <c r="V11" s="131" t="s">
        <v>5</v>
      </c>
      <c r="W11" s="132"/>
      <c r="X11" s="132"/>
      <c r="Y11" s="132"/>
      <c r="Z11" s="132"/>
      <c r="AA11" s="132"/>
      <c r="AB11" s="132"/>
      <c r="AC11" s="127"/>
      <c r="AD11" s="127"/>
      <c r="AE11" s="127"/>
      <c r="AF11" s="127"/>
      <c r="AG11" s="127"/>
      <c r="AH11" s="128"/>
      <c r="AI11" s="26"/>
      <c r="AJ11" s="82" t="s">
        <v>81</v>
      </c>
      <c r="AU11" s="27" t="s">
        <v>13</v>
      </c>
    </row>
    <row r="12" spans="1:71" s="28" customFormat="1" ht="12.95" customHeight="1" x14ac:dyDescent="0.25">
      <c r="A12" s="24"/>
      <c r="B12" s="125"/>
      <c r="C12" s="126"/>
      <c r="D12" s="126"/>
      <c r="E12" s="126"/>
      <c r="F12" s="129"/>
      <c r="G12" s="129"/>
      <c r="H12" s="129"/>
      <c r="I12" s="130"/>
      <c r="J12" s="25"/>
      <c r="K12" s="133"/>
      <c r="L12" s="134"/>
      <c r="M12" s="134"/>
      <c r="N12" s="134"/>
      <c r="O12" s="129"/>
      <c r="P12" s="129"/>
      <c r="Q12" s="129"/>
      <c r="R12" s="129"/>
      <c r="S12" s="129"/>
      <c r="T12" s="130"/>
      <c r="U12" s="25"/>
      <c r="V12" s="133"/>
      <c r="W12" s="134"/>
      <c r="X12" s="134"/>
      <c r="Y12" s="134"/>
      <c r="Z12" s="134"/>
      <c r="AA12" s="134"/>
      <c r="AB12" s="134"/>
      <c r="AC12" s="129"/>
      <c r="AD12" s="129"/>
      <c r="AE12" s="129"/>
      <c r="AF12" s="129"/>
      <c r="AG12" s="129"/>
      <c r="AH12" s="130"/>
      <c r="AI12" s="26"/>
      <c r="AU12" s="29" t="s">
        <v>14</v>
      </c>
    </row>
    <row r="13" spans="1:71" s="28" customFormat="1" ht="3" customHeight="1" x14ac:dyDescent="0.25">
      <c r="A13" s="24"/>
      <c r="B13" s="30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30"/>
      <c r="Q13" s="30"/>
      <c r="R13" s="30"/>
      <c r="S13" s="30"/>
      <c r="T13" s="30"/>
      <c r="U13" s="30"/>
      <c r="V13" s="30"/>
      <c r="W13" s="30"/>
      <c r="X13" s="19"/>
      <c r="Y13" s="19"/>
      <c r="Z13" s="20"/>
      <c r="AA13" s="20"/>
      <c r="AB13" s="20"/>
      <c r="AC13" s="31"/>
      <c r="AD13" s="30"/>
      <c r="AE13" s="30"/>
      <c r="AF13" s="32"/>
      <c r="AG13" s="32"/>
      <c r="AH13" s="32"/>
      <c r="AI13" s="33"/>
      <c r="AU13" s="29" t="s">
        <v>15</v>
      </c>
    </row>
    <row r="14" spans="1:71" s="34" customFormat="1" ht="12.95" customHeight="1" x14ac:dyDescent="0.25">
      <c r="A14" s="150" t="s">
        <v>16</v>
      </c>
      <c r="B14" s="151"/>
      <c r="C14" s="151"/>
      <c r="D14" s="151"/>
      <c r="E14" s="150" t="s">
        <v>17</v>
      </c>
      <c r="F14" s="151"/>
      <c r="G14" s="151"/>
      <c r="H14" s="152"/>
      <c r="I14" s="153" t="s">
        <v>18</v>
      </c>
      <c r="J14" s="153"/>
      <c r="K14" s="153"/>
      <c r="L14" s="153"/>
      <c r="M14" s="153" t="s">
        <v>19</v>
      </c>
      <c r="N14" s="153"/>
      <c r="O14" s="153"/>
      <c r="P14" s="153"/>
      <c r="Q14" s="138" t="s">
        <v>20</v>
      </c>
      <c r="R14" s="139"/>
      <c r="S14" s="139"/>
      <c r="T14" s="155"/>
      <c r="U14" s="138" t="s">
        <v>21</v>
      </c>
      <c r="V14" s="139"/>
      <c r="W14" s="139"/>
      <c r="X14" s="139"/>
      <c r="Y14" s="138" t="s">
        <v>22</v>
      </c>
      <c r="Z14" s="139"/>
      <c r="AA14" s="139"/>
      <c r="AB14" s="139"/>
      <c r="AC14" s="142" t="s">
        <v>23</v>
      </c>
      <c r="AD14" s="143"/>
      <c r="AE14" s="143"/>
      <c r="AF14" s="144"/>
      <c r="AG14" s="142" t="s">
        <v>24</v>
      </c>
      <c r="AH14" s="143"/>
      <c r="AI14" s="144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9" t="s">
        <v>25</v>
      </c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</row>
    <row r="15" spans="1:71" s="34" customFormat="1" ht="17.25" customHeight="1" thickBot="1" x14ac:dyDescent="0.3">
      <c r="A15" s="145" t="s">
        <v>26</v>
      </c>
      <c r="B15" s="146"/>
      <c r="C15" s="145" t="s">
        <v>27</v>
      </c>
      <c r="D15" s="146"/>
      <c r="E15" s="145" t="s">
        <v>26</v>
      </c>
      <c r="F15" s="146"/>
      <c r="G15" s="145" t="s">
        <v>27</v>
      </c>
      <c r="H15" s="146"/>
      <c r="I15" s="154"/>
      <c r="J15" s="154"/>
      <c r="K15" s="154"/>
      <c r="L15" s="154"/>
      <c r="M15" s="154"/>
      <c r="N15" s="154"/>
      <c r="O15" s="154"/>
      <c r="P15" s="154"/>
      <c r="Q15" s="140"/>
      <c r="R15" s="141"/>
      <c r="S15" s="141"/>
      <c r="T15" s="156"/>
      <c r="U15" s="140"/>
      <c r="V15" s="141"/>
      <c r="W15" s="141"/>
      <c r="X15" s="141"/>
      <c r="Y15" s="140"/>
      <c r="Z15" s="141"/>
      <c r="AA15" s="141"/>
      <c r="AB15" s="141"/>
      <c r="AC15" s="147" t="s">
        <v>28</v>
      </c>
      <c r="AD15" s="148"/>
      <c r="AE15" s="148"/>
      <c r="AF15" s="149"/>
      <c r="AG15" s="147" t="s">
        <v>29</v>
      </c>
      <c r="AH15" s="148"/>
      <c r="AI15" s="149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9" t="s">
        <v>30</v>
      </c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</row>
    <row r="16" spans="1:71" s="34" customFormat="1" ht="12.95" customHeight="1" thickTop="1" x14ac:dyDescent="0.25">
      <c r="A16" s="179" t="s">
        <v>31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1" t="s">
        <v>32</v>
      </c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2">
        <f>+SUM(I17:L26)</f>
        <v>0</v>
      </c>
      <c r="AD16" s="182"/>
      <c r="AE16" s="182"/>
      <c r="AF16" s="182"/>
      <c r="AG16" s="183" t="s">
        <v>33</v>
      </c>
      <c r="AH16" s="183"/>
      <c r="AI16" s="184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35" t="s">
        <v>34</v>
      </c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</row>
    <row r="17" spans="1:71" s="34" customFormat="1" ht="14.1" customHeight="1" x14ac:dyDescent="0.25">
      <c r="A17" s="185">
        <v>9.5</v>
      </c>
      <c r="B17" s="186"/>
      <c r="C17" s="189">
        <v>4.75</v>
      </c>
      <c r="D17" s="190"/>
      <c r="E17" s="193">
        <v>0.375</v>
      </c>
      <c r="F17" s="194"/>
      <c r="G17" s="197" t="s">
        <v>35</v>
      </c>
      <c r="H17" s="198"/>
      <c r="I17" s="168" t="str">
        <f>IF('[4]Gradacion '!I11="","",IF(OR('[4]Gradacion '!X10="ARENA TRITURADA DE CANTERA",'[4]Gradacion '!X10="ARENA TRITURADA DE RIO",'[4]Gradacion '!X10="ARENA CONCRETO FINA",'[4]Gradacion '!X10="ARENA CONCRETO GRUESA"),'[4]Gradacion '!AU37,""))</f>
        <v/>
      </c>
      <c r="J17" s="169"/>
      <c r="K17" s="169"/>
      <c r="L17" s="170"/>
      <c r="M17" s="169" t="str">
        <f>+IF(I17="","",+I17)</f>
        <v/>
      </c>
      <c r="N17" s="169"/>
      <c r="O17" s="169"/>
      <c r="P17" s="201"/>
      <c r="Q17" s="157" t="s">
        <v>36</v>
      </c>
      <c r="R17" s="158"/>
      <c r="S17" s="158"/>
      <c r="T17" s="159"/>
      <c r="U17" s="160"/>
      <c r="V17" s="161"/>
      <c r="W17" s="161"/>
      <c r="X17" s="161"/>
      <c r="Y17" s="164"/>
      <c r="Z17" s="161"/>
      <c r="AA17" s="161"/>
      <c r="AB17" s="165"/>
      <c r="AC17" s="168" t="str">
        <f>IF(I17="","",(IF(U17&gt;0,(100*(U17-Y17)/U17),0)))</f>
        <v/>
      </c>
      <c r="AD17" s="169"/>
      <c r="AE17" s="169"/>
      <c r="AF17" s="170"/>
      <c r="AG17" s="169" t="str">
        <f>IF(AC17="","",(AC17*M17/100))</f>
        <v/>
      </c>
      <c r="AH17" s="169"/>
      <c r="AI17" s="174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35" t="s">
        <v>37</v>
      </c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</row>
    <row r="18" spans="1:71" s="34" customFormat="1" ht="14.1" customHeight="1" x14ac:dyDescent="0.25">
      <c r="A18" s="187"/>
      <c r="B18" s="188"/>
      <c r="C18" s="191"/>
      <c r="D18" s="192"/>
      <c r="E18" s="195"/>
      <c r="F18" s="196"/>
      <c r="G18" s="199"/>
      <c r="H18" s="200"/>
      <c r="I18" s="171"/>
      <c r="J18" s="172"/>
      <c r="K18" s="172"/>
      <c r="L18" s="173"/>
      <c r="M18" s="172"/>
      <c r="N18" s="172"/>
      <c r="O18" s="172"/>
      <c r="P18" s="202"/>
      <c r="Q18" s="176" t="s">
        <v>38</v>
      </c>
      <c r="R18" s="177"/>
      <c r="S18" s="177"/>
      <c r="T18" s="178"/>
      <c r="U18" s="162"/>
      <c r="V18" s="163"/>
      <c r="W18" s="163"/>
      <c r="X18" s="163"/>
      <c r="Y18" s="166"/>
      <c r="Z18" s="163"/>
      <c r="AA18" s="163"/>
      <c r="AB18" s="167"/>
      <c r="AC18" s="171"/>
      <c r="AD18" s="172"/>
      <c r="AE18" s="172"/>
      <c r="AF18" s="173"/>
      <c r="AG18" s="172"/>
      <c r="AH18" s="172"/>
      <c r="AI18" s="175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35" t="s">
        <v>39</v>
      </c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</row>
    <row r="19" spans="1:71" s="34" customFormat="1" ht="14.1" customHeight="1" x14ac:dyDescent="0.25">
      <c r="A19" s="216">
        <v>4.75</v>
      </c>
      <c r="B19" s="217"/>
      <c r="C19" s="220">
        <v>2.36</v>
      </c>
      <c r="D19" s="221"/>
      <c r="E19" s="224" t="s">
        <v>35</v>
      </c>
      <c r="F19" s="225"/>
      <c r="G19" s="226" t="s">
        <v>40</v>
      </c>
      <c r="H19" s="227"/>
      <c r="I19" s="210" t="str">
        <f>IF('[4]Gradacion '!I11="","",'[4]Gradacion '!AU39)</f>
        <v/>
      </c>
      <c r="J19" s="211"/>
      <c r="K19" s="211"/>
      <c r="L19" s="212"/>
      <c r="M19" s="211" t="str">
        <f>+IF(I19="","",+I19)</f>
        <v/>
      </c>
      <c r="N19" s="211"/>
      <c r="O19" s="211"/>
      <c r="P19" s="228"/>
      <c r="Q19" s="203" t="s">
        <v>41</v>
      </c>
      <c r="R19" s="204"/>
      <c r="S19" s="204"/>
      <c r="T19" s="205"/>
      <c r="U19" s="206"/>
      <c r="V19" s="207"/>
      <c r="W19" s="207"/>
      <c r="X19" s="207"/>
      <c r="Y19" s="208"/>
      <c r="Z19" s="207"/>
      <c r="AA19" s="207"/>
      <c r="AB19" s="209"/>
      <c r="AC19" s="210" t="str">
        <f>IF(I19="","",(IF(U19&gt;0,(100*(U19-Y19)/U19),0)))</f>
        <v/>
      </c>
      <c r="AD19" s="211"/>
      <c r="AE19" s="211"/>
      <c r="AF19" s="212"/>
      <c r="AG19" s="213" t="str">
        <f>IF(AC19="","",(AC19*M19/100))</f>
        <v/>
      </c>
      <c r="AH19" s="211"/>
      <c r="AI19" s="214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35" t="s">
        <v>42</v>
      </c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</row>
    <row r="20" spans="1:71" s="34" customFormat="1" ht="14.1" customHeight="1" x14ac:dyDescent="0.25">
      <c r="A20" s="218"/>
      <c r="B20" s="219"/>
      <c r="C20" s="222"/>
      <c r="D20" s="223"/>
      <c r="E20" s="195"/>
      <c r="F20" s="196"/>
      <c r="G20" s="199"/>
      <c r="H20" s="200"/>
      <c r="I20" s="171"/>
      <c r="J20" s="172"/>
      <c r="K20" s="172"/>
      <c r="L20" s="173"/>
      <c r="M20" s="172"/>
      <c r="N20" s="172"/>
      <c r="O20" s="172"/>
      <c r="P20" s="202"/>
      <c r="Q20" s="176" t="s">
        <v>43</v>
      </c>
      <c r="R20" s="177"/>
      <c r="S20" s="177"/>
      <c r="T20" s="178"/>
      <c r="U20" s="162"/>
      <c r="V20" s="163"/>
      <c r="W20" s="163"/>
      <c r="X20" s="163"/>
      <c r="Y20" s="166"/>
      <c r="Z20" s="163"/>
      <c r="AA20" s="163"/>
      <c r="AB20" s="167"/>
      <c r="AC20" s="171"/>
      <c r="AD20" s="172"/>
      <c r="AE20" s="172"/>
      <c r="AF20" s="173"/>
      <c r="AG20" s="215"/>
      <c r="AH20" s="172"/>
      <c r="AI20" s="175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35" t="s">
        <v>44</v>
      </c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</row>
    <row r="21" spans="1:71" s="34" customFormat="1" ht="14.1" customHeight="1" x14ac:dyDescent="0.25">
      <c r="A21" s="216">
        <v>2.36</v>
      </c>
      <c r="B21" s="217"/>
      <c r="C21" s="234">
        <v>1.18</v>
      </c>
      <c r="D21" s="235"/>
      <c r="E21" s="224" t="s">
        <v>40</v>
      </c>
      <c r="F21" s="225"/>
      <c r="G21" s="226" t="s">
        <v>45</v>
      </c>
      <c r="H21" s="227"/>
      <c r="I21" s="210" t="str">
        <f>IF('[4]Gradacion '!I11="","",'[4]Gradacion '!AU40)</f>
        <v/>
      </c>
      <c r="J21" s="211"/>
      <c r="K21" s="211"/>
      <c r="L21" s="212"/>
      <c r="M21" s="211" t="str">
        <f>+IF(I21="","",+I21)</f>
        <v/>
      </c>
      <c r="N21" s="211"/>
      <c r="O21" s="211"/>
      <c r="P21" s="228"/>
      <c r="Q21" s="229" t="s">
        <v>46</v>
      </c>
      <c r="R21" s="230"/>
      <c r="S21" s="230"/>
      <c r="T21" s="231"/>
      <c r="U21" s="206"/>
      <c r="V21" s="207"/>
      <c r="W21" s="207"/>
      <c r="X21" s="207"/>
      <c r="Y21" s="208"/>
      <c r="Z21" s="207"/>
      <c r="AA21" s="207"/>
      <c r="AB21" s="209"/>
      <c r="AC21" s="210" t="str">
        <f>IF(I21="","",(IF(U21&gt;0,(100*(U21-Y21)/U21),0)))</f>
        <v/>
      </c>
      <c r="AD21" s="211"/>
      <c r="AE21" s="211"/>
      <c r="AF21" s="212"/>
      <c r="AG21" s="213" t="str">
        <f>IF(AC21="","",(AC21*M21/100))</f>
        <v/>
      </c>
      <c r="AH21" s="211"/>
      <c r="AI21" s="214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35" t="s">
        <v>47</v>
      </c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</row>
    <row r="22" spans="1:71" s="34" customFormat="1" ht="14.1" customHeight="1" x14ac:dyDescent="0.25">
      <c r="A22" s="232"/>
      <c r="B22" s="233"/>
      <c r="C22" s="236"/>
      <c r="D22" s="235"/>
      <c r="E22" s="195"/>
      <c r="F22" s="196"/>
      <c r="G22" s="199"/>
      <c r="H22" s="200"/>
      <c r="I22" s="171"/>
      <c r="J22" s="172"/>
      <c r="K22" s="172"/>
      <c r="L22" s="173"/>
      <c r="M22" s="172"/>
      <c r="N22" s="172"/>
      <c r="O22" s="172"/>
      <c r="P22" s="202"/>
      <c r="Q22" s="176" t="s">
        <v>48</v>
      </c>
      <c r="R22" s="177"/>
      <c r="S22" s="177"/>
      <c r="T22" s="178"/>
      <c r="U22" s="162"/>
      <c r="V22" s="163"/>
      <c r="W22" s="163"/>
      <c r="X22" s="163"/>
      <c r="Y22" s="166"/>
      <c r="Z22" s="163"/>
      <c r="AA22" s="163"/>
      <c r="AB22" s="167"/>
      <c r="AC22" s="171"/>
      <c r="AD22" s="172"/>
      <c r="AE22" s="172"/>
      <c r="AF22" s="173"/>
      <c r="AG22" s="215"/>
      <c r="AH22" s="172"/>
      <c r="AI22" s="175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35" t="s">
        <v>49</v>
      </c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</row>
    <row r="23" spans="1:71" s="34" customFormat="1" ht="14.1" customHeight="1" x14ac:dyDescent="0.25">
      <c r="A23" s="216">
        <v>1.18</v>
      </c>
      <c r="B23" s="217"/>
      <c r="C23" s="237">
        <v>600</v>
      </c>
      <c r="D23" s="221"/>
      <c r="E23" s="238" t="str">
        <f>+G21</f>
        <v>N° 16</v>
      </c>
      <c r="F23" s="217"/>
      <c r="G23" s="240" t="s">
        <v>51</v>
      </c>
      <c r="H23" s="221"/>
      <c r="I23" s="210" t="str">
        <f>IF('[4]Gradacion '!I11="","",'[4]Gradacion '!AU41)</f>
        <v/>
      </c>
      <c r="J23" s="211"/>
      <c r="K23" s="211"/>
      <c r="L23" s="212"/>
      <c r="M23" s="211" t="str">
        <f>+IF(I23="","",+I23)</f>
        <v/>
      </c>
      <c r="N23" s="211"/>
      <c r="O23" s="211"/>
      <c r="P23" s="228"/>
      <c r="Q23" s="229" t="s">
        <v>50</v>
      </c>
      <c r="R23" s="230"/>
      <c r="S23" s="230"/>
      <c r="T23" s="231"/>
      <c r="U23" s="206"/>
      <c r="V23" s="207"/>
      <c r="W23" s="207"/>
      <c r="X23" s="207"/>
      <c r="Y23" s="208"/>
      <c r="Z23" s="207"/>
      <c r="AA23" s="207"/>
      <c r="AB23" s="209"/>
      <c r="AC23" s="210" t="str">
        <f>IF(I23="","",(IF(U23&gt;0,(100*(U23-Y23)/U23),0)))</f>
        <v/>
      </c>
      <c r="AD23" s="211"/>
      <c r="AE23" s="211"/>
      <c r="AF23" s="212"/>
      <c r="AG23" s="213" t="str">
        <f>IF(AC23="","",(AC23*M23/100))</f>
        <v/>
      </c>
      <c r="AH23" s="211"/>
      <c r="AI23" s="214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35" t="s">
        <v>52</v>
      </c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</row>
    <row r="24" spans="1:71" s="34" customFormat="1" ht="14.1" customHeight="1" x14ac:dyDescent="0.25">
      <c r="A24" s="232"/>
      <c r="B24" s="233"/>
      <c r="C24" s="236"/>
      <c r="D24" s="235"/>
      <c r="E24" s="239"/>
      <c r="F24" s="219"/>
      <c r="G24" s="241"/>
      <c r="H24" s="223"/>
      <c r="I24" s="171"/>
      <c r="J24" s="172"/>
      <c r="K24" s="172"/>
      <c r="L24" s="173"/>
      <c r="M24" s="172"/>
      <c r="N24" s="172"/>
      <c r="O24" s="172"/>
      <c r="P24" s="202"/>
      <c r="Q24" s="176" t="s">
        <v>53</v>
      </c>
      <c r="R24" s="177"/>
      <c r="S24" s="177"/>
      <c r="T24" s="178"/>
      <c r="U24" s="162"/>
      <c r="V24" s="163"/>
      <c r="W24" s="163"/>
      <c r="X24" s="163"/>
      <c r="Y24" s="166"/>
      <c r="Z24" s="163"/>
      <c r="AA24" s="163"/>
      <c r="AB24" s="167"/>
      <c r="AC24" s="171"/>
      <c r="AD24" s="172"/>
      <c r="AE24" s="172"/>
      <c r="AF24" s="173"/>
      <c r="AG24" s="215"/>
      <c r="AH24" s="172"/>
      <c r="AI24" s="175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</row>
    <row r="25" spans="1:71" s="34" customFormat="1" ht="14.1" customHeight="1" x14ac:dyDescent="0.25">
      <c r="A25" s="266">
        <v>600</v>
      </c>
      <c r="B25" s="217"/>
      <c r="C25" s="237">
        <v>300</v>
      </c>
      <c r="D25" s="221"/>
      <c r="E25" s="267" t="s">
        <v>55</v>
      </c>
      <c r="F25" s="233"/>
      <c r="G25" s="269" t="s">
        <v>56</v>
      </c>
      <c r="H25" s="235"/>
      <c r="I25" s="258" t="str">
        <f>IF('[4]Gradacion '!I11="","",'[4]Gradacion '!AU42)</f>
        <v/>
      </c>
      <c r="J25" s="259"/>
      <c r="K25" s="259"/>
      <c r="L25" s="271"/>
      <c r="M25" s="259" t="str">
        <f>+IF(I25="","",+I25)</f>
        <v/>
      </c>
      <c r="N25" s="259"/>
      <c r="O25" s="259"/>
      <c r="P25" s="272"/>
      <c r="Q25" s="229" t="s">
        <v>54</v>
      </c>
      <c r="R25" s="230"/>
      <c r="S25" s="230"/>
      <c r="T25" s="231"/>
      <c r="U25" s="254"/>
      <c r="V25" s="255"/>
      <c r="W25" s="255"/>
      <c r="X25" s="255"/>
      <c r="Y25" s="256"/>
      <c r="Z25" s="255"/>
      <c r="AA25" s="255"/>
      <c r="AB25" s="257"/>
      <c r="AC25" s="258" t="str">
        <f>IF(I25="","",(IF(U25&gt;0,(100*(U25-Y25)/U25),0)))</f>
        <v/>
      </c>
      <c r="AD25" s="259"/>
      <c r="AE25" s="259"/>
      <c r="AF25" s="259"/>
      <c r="AG25" s="260" t="str">
        <f>IF(AC25="","",AC25*M25/100)</f>
        <v/>
      </c>
      <c r="AH25" s="261"/>
      <c r="AI25" s="262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</row>
    <row r="26" spans="1:71" s="34" customFormat="1" ht="14.1" customHeight="1" x14ac:dyDescent="0.25">
      <c r="A26" s="232"/>
      <c r="B26" s="233"/>
      <c r="C26" s="236"/>
      <c r="D26" s="235"/>
      <c r="E26" s="268"/>
      <c r="F26" s="233"/>
      <c r="G26" s="270"/>
      <c r="H26" s="235"/>
      <c r="I26" s="258"/>
      <c r="J26" s="259"/>
      <c r="K26" s="259"/>
      <c r="L26" s="271"/>
      <c r="M26" s="259"/>
      <c r="N26" s="259"/>
      <c r="O26" s="259"/>
      <c r="P26" s="272"/>
      <c r="Q26" s="229" t="s">
        <v>57</v>
      </c>
      <c r="R26" s="230"/>
      <c r="S26" s="230"/>
      <c r="T26" s="231"/>
      <c r="U26" s="254"/>
      <c r="V26" s="255"/>
      <c r="W26" s="255"/>
      <c r="X26" s="255"/>
      <c r="Y26" s="256"/>
      <c r="Z26" s="255"/>
      <c r="AA26" s="255"/>
      <c r="AB26" s="257"/>
      <c r="AC26" s="258"/>
      <c r="AD26" s="259"/>
      <c r="AE26" s="259"/>
      <c r="AF26" s="259"/>
      <c r="AG26" s="263"/>
      <c r="AH26" s="264"/>
      <c r="AI26" s="265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</row>
    <row r="27" spans="1:71" s="34" customFormat="1" ht="12.95" customHeight="1" thickBot="1" x14ac:dyDescent="0.3">
      <c r="A27" s="242" t="s">
        <v>58</v>
      </c>
      <c r="B27" s="243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4" t="str">
        <f>IF(AG19="","",(SUM(AG17:AI26)))</f>
        <v/>
      </c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5"/>
      <c r="AJ27" s="246">
        <f>SUM(I17:I26)</f>
        <v>0</v>
      </c>
      <c r="AK27" s="246"/>
      <c r="AL27" s="246"/>
      <c r="AM27" s="247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</row>
    <row r="28" spans="1:71" s="34" customFormat="1" ht="15" customHeight="1" thickTop="1" x14ac:dyDescent="0.25">
      <c r="A28" s="248" t="s">
        <v>59</v>
      </c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50" t="s">
        <v>60</v>
      </c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1">
        <f>+SUM(I29:L35)</f>
        <v>0</v>
      </c>
      <c r="AD28" s="251"/>
      <c r="AE28" s="251"/>
      <c r="AF28" s="251"/>
      <c r="AG28" s="252" t="s">
        <v>33</v>
      </c>
      <c r="AH28" s="252"/>
      <c r="AI28" s="253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</row>
    <row r="29" spans="1:71" s="34" customFormat="1" ht="14.1" customHeight="1" x14ac:dyDescent="0.25">
      <c r="A29" s="290">
        <v>63</v>
      </c>
      <c r="B29" s="291"/>
      <c r="C29" s="292">
        <v>50</v>
      </c>
      <c r="D29" s="293"/>
      <c r="E29" s="294">
        <v>2.5</v>
      </c>
      <c r="F29" s="295"/>
      <c r="G29" s="296">
        <v>2</v>
      </c>
      <c r="H29" s="297"/>
      <c r="I29" s="285" t="str">
        <f>IF('[4]Gradacion '!I11="","",'[4]Gradacion '!AU43)</f>
        <v/>
      </c>
      <c r="J29" s="286"/>
      <c r="K29" s="286"/>
      <c r="L29" s="286"/>
      <c r="M29" s="288" t="str">
        <f>IF(I29="","",SUM(I29:L30))</f>
        <v/>
      </c>
      <c r="N29" s="286"/>
      <c r="O29" s="286"/>
      <c r="P29" s="289"/>
      <c r="Q29" s="273" t="s">
        <v>61</v>
      </c>
      <c r="R29" s="274"/>
      <c r="S29" s="274"/>
      <c r="T29" s="275"/>
      <c r="U29" s="276"/>
      <c r="V29" s="277"/>
      <c r="W29" s="277">
        <f>+U29+U30</f>
        <v>0</v>
      </c>
      <c r="X29" s="278"/>
      <c r="Y29" s="281"/>
      <c r="Z29" s="282"/>
      <c r="AA29" s="282"/>
      <c r="AB29" s="283"/>
      <c r="AC29" s="285"/>
      <c r="AD29" s="286"/>
      <c r="AE29" s="286"/>
      <c r="AF29" s="286"/>
      <c r="AG29" s="288"/>
      <c r="AH29" s="286"/>
      <c r="AI29" s="289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</row>
    <row r="30" spans="1:71" s="34" customFormat="1" ht="14.1" customHeight="1" x14ac:dyDescent="0.25">
      <c r="A30" s="298">
        <v>50</v>
      </c>
      <c r="B30" s="299"/>
      <c r="C30" s="300">
        <v>37.5</v>
      </c>
      <c r="D30" s="301"/>
      <c r="E30" s="302">
        <v>2</v>
      </c>
      <c r="F30" s="303"/>
      <c r="G30" s="304">
        <v>1.5</v>
      </c>
      <c r="H30" s="305"/>
      <c r="I30" s="287" t="str">
        <f>IF('[4]Gradacion '!I11="","",'[4]Gradacion '!AU44)</f>
        <v/>
      </c>
      <c r="J30" s="172"/>
      <c r="K30" s="172"/>
      <c r="L30" s="172"/>
      <c r="M30" s="215"/>
      <c r="N30" s="172"/>
      <c r="O30" s="172"/>
      <c r="P30" s="175"/>
      <c r="Q30" s="312" t="s">
        <v>62</v>
      </c>
      <c r="R30" s="177"/>
      <c r="S30" s="177"/>
      <c r="T30" s="313"/>
      <c r="U30" s="310"/>
      <c r="V30" s="314"/>
      <c r="W30" s="279"/>
      <c r="X30" s="280"/>
      <c r="Y30" s="166"/>
      <c r="Z30" s="163"/>
      <c r="AA30" s="163"/>
      <c r="AB30" s="284"/>
      <c r="AC30" s="287"/>
      <c r="AD30" s="172"/>
      <c r="AE30" s="172"/>
      <c r="AF30" s="172"/>
      <c r="AG30" s="215"/>
      <c r="AH30" s="172"/>
      <c r="AI30" s="175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</row>
    <row r="31" spans="1:71" s="34" customFormat="1" ht="14.1" customHeight="1" x14ac:dyDescent="0.25">
      <c r="A31" s="315">
        <v>37.5</v>
      </c>
      <c r="B31" s="316"/>
      <c r="C31" s="317">
        <v>25</v>
      </c>
      <c r="D31" s="318"/>
      <c r="E31" s="319">
        <v>1.5</v>
      </c>
      <c r="F31" s="320"/>
      <c r="G31" s="321">
        <v>1</v>
      </c>
      <c r="H31" s="322"/>
      <c r="I31" s="323" t="str">
        <f>IF('[4]Gradacion '!I11="","",'[4]Gradacion '!AU45)</f>
        <v/>
      </c>
      <c r="J31" s="211"/>
      <c r="K31" s="211"/>
      <c r="L31" s="211"/>
      <c r="M31" s="213" t="str">
        <f>+IF(I31="","",SUM(I31:L32))</f>
        <v/>
      </c>
      <c r="N31" s="211"/>
      <c r="O31" s="211"/>
      <c r="P31" s="214"/>
      <c r="Q31" s="324" t="s">
        <v>63</v>
      </c>
      <c r="R31" s="230"/>
      <c r="S31" s="230"/>
      <c r="T31" s="325"/>
      <c r="U31" s="328"/>
      <c r="V31" s="329"/>
      <c r="W31" s="330">
        <f>+U31+U32</f>
        <v>0</v>
      </c>
      <c r="X31" s="330"/>
      <c r="Y31" s="256"/>
      <c r="Z31" s="255"/>
      <c r="AA31" s="255"/>
      <c r="AB31" s="332"/>
      <c r="AC31" s="306" t="str">
        <f>IF(M31="","",IF(Y31="","",(IF(W31&gt;0,(100*(W31-Y31)/W31),0))))</f>
        <v/>
      </c>
      <c r="AD31" s="259"/>
      <c r="AE31" s="259"/>
      <c r="AF31" s="259"/>
      <c r="AG31" s="307" t="str">
        <f>+IF(AC31="","",(AC31*M31/100))</f>
        <v/>
      </c>
      <c r="AH31" s="259"/>
      <c r="AI31" s="308"/>
      <c r="AJ31" s="28"/>
      <c r="AK31" s="28"/>
      <c r="AL31" s="28"/>
      <c r="AM31" s="28"/>
      <c r="AN31" s="28"/>
      <c r="AO31" s="28"/>
      <c r="AP31" s="28"/>
      <c r="AQ31" s="28"/>
      <c r="AR31" s="28"/>
      <c r="AS31" s="309"/>
      <c r="AT31" s="309"/>
      <c r="AU31" s="309"/>
      <c r="AV31" s="309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</row>
    <row r="32" spans="1:71" s="34" customFormat="1" ht="14.1" customHeight="1" x14ac:dyDescent="0.25">
      <c r="A32" s="298">
        <v>25</v>
      </c>
      <c r="B32" s="299"/>
      <c r="C32" s="300">
        <v>19</v>
      </c>
      <c r="D32" s="301"/>
      <c r="E32" s="302">
        <v>1</v>
      </c>
      <c r="F32" s="303"/>
      <c r="G32" s="326">
        <v>0.75</v>
      </c>
      <c r="H32" s="327"/>
      <c r="I32" s="287" t="str">
        <f>IF('[4]Gradacion '!I11="","",'[4]Gradacion '!AU46)</f>
        <v/>
      </c>
      <c r="J32" s="172"/>
      <c r="K32" s="172"/>
      <c r="L32" s="172"/>
      <c r="M32" s="215"/>
      <c r="N32" s="172"/>
      <c r="O32" s="172"/>
      <c r="P32" s="175"/>
      <c r="Q32" s="312" t="s">
        <v>64</v>
      </c>
      <c r="R32" s="177"/>
      <c r="S32" s="177"/>
      <c r="T32" s="313"/>
      <c r="U32" s="310"/>
      <c r="V32" s="311"/>
      <c r="W32" s="331"/>
      <c r="X32" s="331"/>
      <c r="Y32" s="166"/>
      <c r="Z32" s="163"/>
      <c r="AA32" s="163"/>
      <c r="AB32" s="284"/>
      <c r="AC32" s="287"/>
      <c r="AD32" s="172"/>
      <c r="AE32" s="172"/>
      <c r="AF32" s="172"/>
      <c r="AG32" s="215"/>
      <c r="AH32" s="172"/>
      <c r="AI32" s="175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</row>
    <row r="33" spans="1:71" s="34" customFormat="1" ht="14.1" customHeight="1" x14ac:dyDescent="0.25">
      <c r="A33" s="315">
        <v>19</v>
      </c>
      <c r="B33" s="316"/>
      <c r="C33" s="317">
        <v>12.5</v>
      </c>
      <c r="D33" s="318"/>
      <c r="E33" s="335">
        <v>0.75</v>
      </c>
      <c r="F33" s="226"/>
      <c r="G33" s="321">
        <v>0.5</v>
      </c>
      <c r="H33" s="322"/>
      <c r="I33" s="323" t="str">
        <f>IF('[4]Gradacion '!I11="","",'[4]Gradacion '!AU47)</f>
        <v/>
      </c>
      <c r="J33" s="211"/>
      <c r="K33" s="211"/>
      <c r="L33" s="211"/>
      <c r="M33" s="213" t="str">
        <f>+IF(I33="","",SUM(I33:L34))</f>
        <v/>
      </c>
      <c r="N33" s="211"/>
      <c r="O33" s="211"/>
      <c r="P33" s="214"/>
      <c r="Q33" s="324" t="s">
        <v>65</v>
      </c>
      <c r="R33" s="230"/>
      <c r="S33" s="230"/>
      <c r="T33" s="325"/>
      <c r="U33" s="328"/>
      <c r="V33" s="329"/>
      <c r="W33" s="333">
        <f>+U33+U34</f>
        <v>0</v>
      </c>
      <c r="X33" s="333"/>
      <c r="Y33" s="208"/>
      <c r="Z33" s="207"/>
      <c r="AA33" s="207"/>
      <c r="AB33" s="334"/>
      <c r="AC33" s="306" t="str">
        <f>IF(M33="","",IF(Y33="","",(IF(W33&gt;0,(100*(W33-Y33)/W33),0))))</f>
        <v/>
      </c>
      <c r="AD33" s="259"/>
      <c r="AE33" s="259"/>
      <c r="AF33" s="259"/>
      <c r="AG33" s="307" t="str">
        <f>+IF(AC33="","",(AC33*M33/100))</f>
        <v/>
      </c>
      <c r="AH33" s="259"/>
      <c r="AI33" s="30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</row>
    <row r="34" spans="1:71" s="34" customFormat="1" ht="14.1" customHeight="1" x14ac:dyDescent="0.25">
      <c r="A34" s="298">
        <v>12.5</v>
      </c>
      <c r="B34" s="299"/>
      <c r="C34" s="300">
        <v>9.5</v>
      </c>
      <c r="D34" s="301"/>
      <c r="E34" s="336">
        <v>0.5</v>
      </c>
      <c r="F34" s="199"/>
      <c r="G34" s="326">
        <v>0.375</v>
      </c>
      <c r="H34" s="327"/>
      <c r="I34" s="287" t="str">
        <f>IF('[4]Gradacion '!I11="","",'[4]Gradacion '!AU48)</f>
        <v/>
      </c>
      <c r="J34" s="172"/>
      <c r="K34" s="172"/>
      <c r="L34" s="172"/>
      <c r="M34" s="215"/>
      <c r="N34" s="172"/>
      <c r="O34" s="172"/>
      <c r="P34" s="175"/>
      <c r="Q34" s="312" t="s">
        <v>66</v>
      </c>
      <c r="R34" s="177"/>
      <c r="S34" s="177"/>
      <c r="T34" s="313"/>
      <c r="U34" s="310"/>
      <c r="V34" s="311"/>
      <c r="W34" s="331"/>
      <c r="X34" s="331"/>
      <c r="Y34" s="166"/>
      <c r="Z34" s="163"/>
      <c r="AA34" s="163"/>
      <c r="AB34" s="284"/>
      <c r="AC34" s="287"/>
      <c r="AD34" s="172"/>
      <c r="AE34" s="172"/>
      <c r="AF34" s="172"/>
      <c r="AG34" s="215"/>
      <c r="AH34" s="172"/>
      <c r="AI34" s="175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</row>
    <row r="35" spans="1:71" s="34" customFormat="1" ht="24.95" customHeight="1" x14ac:dyDescent="0.25">
      <c r="A35" s="350">
        <v>9.5</v>
      </c>
      <c r="B35" s="351"/>
      <c r="C35" s="352">
        <v>4.75</v>
      </c>
      <c r="D35" s="353"/>
      <c r="E35" s="354">
        <v>0.375</v>
      </c>
      <c r="F35" s="355"/>
      <c r="G35" s="356" t="s">
        <v>35</v>
      </c>
      <c r="H35" s="357"/>
      <c r="I35" s="342" t="str">
        <f>IF('[4]Gradacion '!I11="","",IF(I17="",'[4]Gradacion '!AU37,""))</f>
        <v/>
      </c>
      <c r="J35" s="343"/>
      <c r="K35" s="343"/>
      <c r="L35" s="343"/>
      <c r="M35" s="344" t="str">
        <f>+IF(I35="","",+I35)</f>
        <v/>
      </c>
      <c r="N35" s="343"/>
      <c r="O35" s="343"/>
      <c r="P35" s="345"/>
      <c r="Q35" s="358" t="s">
        <v>67</v>
      </c>
      <c r="R35" s="359"/>
      <c r="S35" s="359"/>
      <c r="T35" s="360"/>
      <c r="U35" s="337"/>
      <c r="V35" s="338"/>
      <c r="W35" s="338"/>
      <c r="X35" s="338"/>
      <c r="Y35" s="339"/>
      <c r="Z35" s="340"/>
      <c r="AA35" s="340"/>
      <c r="AB35" s="341"/>
      <c r="AC35" s="342">
        <f>IF(U35&gt;0,(100*(U35-Y35)/U35),0)</f>
        <v>0</v>
      </c>
      <c r="AD35" s="343"/>
      <c r="AE35" s="343"/>
      <c r="AF35" s="343"/>
      <c r="AG35" s="344" t="str">
        <f>+IF(M35="","",(AC35*M35/100))</f>
        <v/>
      </c>
      <c r="AH35" s="343"/>
      <c r="AI35" s="345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</row>
    <row r="36" spans="1:71" s="34" customFormat="1" ht="12.95" customHeight="1" thickBot="1" x14ac:dyDescent="0.3">
      <c r="A36" s="346" t="s">
        <v>58</v>
      </c>
      <c r="B36" s="347"/>
      <c r="C36" s="347"/>
      <c r="D36" s="347"/>
      <c r="E36" s="347"/>
      <c r="F36" s="347"/>
      <c r="G36" s="347"/>
      <c r="H36" s="347"/>
      <c r="I36" s="36"/>
      <c r="J36" s="36"/>
      <c r="K36" s="37"/>
      <c r="L36" s="37"/>
      <c r="M36" s="88"/>
      <c r="N36" s="88"/>
      <c r="O36" s="88"/>
      <c r="P36" s="88"/>
      <c r="Q36" s="63"/>
      <c r="R36" s="63"/>
      <c r="S36" s="63"/>
      <c r="T36" s="63"/>
      <c r="U36" s="348">
        <f>SUM(AG29:AI35)</f>
        <v>0</v>
      </c>
      <c r="V36" s="348"/>
      <c r="W36" s="348"/>
      <c r="X36" s="348"/>
      <c r="Y36" s="348"/>
      <c r="Z36" s="348"/>
      <c r="AA36" s="348"/>
      <c r="AB36" s="348"/>
      <c r="AC36" s="348"/>
      <c r="AD36" s="348"/>
      <c r="AE36" s="348"/>
      <c r="AF36" s="348"/>
      <c r="AG36" s="348"/>
      <c r="AH36" s="348"/>
      <c r="AI36" s="349"/>
      <c r="AJ36" s="361">
        <f>SUM(I29:L35)</f>
        <v>0</v>
      </c>
      <c r="AK36" s="361"/>
      <c r="AL36" s="361"/>
      <c r="AM36" s="362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</row>
    <row r="37" spans="1:71" s="34" customFormat="1" ht="14.1" customHeight="1" thickTop="1" x14ac:dyDescent="0.25">
      <c r="A37" s="363" t="s">
        <v>68</v>
      </c>
      <c r="B37" s="364"/>
      <c r="C37" s="364"/>
      <c r="D37" s="364"/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64"/>
      <c r="P37" s="364"/>
      <c r="Q37" s="364"/>
      <c r="R37" s="364"/>
      <c r="S37" s="364"/>
      <c r="T37" s="364"/>
      <c r="U37" s="364"/>
      <c r="V37" s="364"/>
      <c r="W37" s="364"/>
      <c r="X37" s="364"/>
      <c r="Y37" s="364"/>
      <c r="Z37" s="364"/>
      <c r="AA37" s="364"/>
      <c r="AB37" s="364"/>
      <c r="AC37" s="364"/>
      <c r="AD37" s="364"/>
      <c r="AE37" s="364"/>
      <c r="AF37" s="364"/>
      <c r="AG37" s="364"/>
      <c r="AH37" s="364"/>
      <c r="AI37" s="365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</row>
    <row r="38" spans="1:71" s="34" customFormat="1" ht="14.1" customHeight="1" x14ac:dyDescent="0.25">
      <c r="A38" s="366" t="s">
        <v>16</v>
      </c>
      <c r="B38" s="367"/>
      <c r="C38" s="367"/>
      <c r="D38" s="368"/>
      <c r="E38" s="369" t="s">
        <v>17</v>
      </c>
      <c r="F38" s="367"/>
      <c r="G38" s="367"/>
      <c r="H38" s="368"/>
      <c r="I38" s="370" t="s">
        <v>69</v>
      </c>
      <c r="J38" s="371"/>
      <c r="K38" s="371"/>
      <c r="L38" s="372"/>
      <c r="M38" s="376" t="s">
        <v>70</v>
      </c>
      <c r="N38" s="377"/>
      <c r="O38" s="377"/>
      <c r="P38" s="377"/>
      <c r="Q38" s="377"/>
      <c r="R38" s="377"/>
      <c r="S38" s="377"/>
      <c r="T38" s="377"/>
      <c r="U38" s="377"/>
      <c r="V38" s="377"/>
      <c r="W38" s="377"/>
      <c r="X38" s="377"/>
      <c r="Y38" s="377"/>
      <c r="Z38" s="377"/>
      <c r="AA38" s="377"/>
      <c r="AB38" s="377"/>
      <c r="AC38" s="377"/>
      <c r="AD38" s="377"/>
      <c r="AE38" s="377"/>
      <c r="AF38" s="377"/>
      <c r="AG38" s="377"/>
      <c r="AH38" s="377"/>
      <c r="AI38" s="37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</row>
    <row r="39" spans="1:71" s="34" customFormat="1" ht="17.25" customHeight="1" x14ac:dyDescent="0.25">
      <c r="A39" s="379" t="s">
        <v>26</v>
      </c>
      <c r="B39" s="380"/>
      <c r="C39" s="381" t="s">
        <v>27</v>
      </c>
      <c r="D39" s="382"/>
      <c r="E39" s="383" t="s">
        <v>26</v>
      </c>
      <c r="F39" s="384"/>
      <c r="G39" s="380" t="s">
        <v>27</v>
      </c>
      <c r="H39" s="385"/>
      <c r="I39" s="373"/>
      <c r="J39" s="374"/>
      <c r="K39" s="374"/>
      <c r="L39" s="375"/>
      <c r="M39" s="386" t="s">
        <v>71</v>
      </c>
      <c r="N39" s="387"/>
      <c r="O39" s="377" t="s">
        <v>33</v>
      </c>
      <c r="P39" s="388"/>
      <c r="Q39" s="389" t="s">
        <v>72</v>
      </c>
      <c r="R39" s="390"/>
      <c r="S39" s="390"/>
      <c r="T39" s="38" t="s">
        <v>33</v>
      </c>
      <c r="U39" s="386" t="s">
        <v>73</v>
      </c>
      <c r="V39" s="387"/>
      <c r="W39" s="387"/>
      <c r="X39" s="387"/>
      <c r="Y39" s="377" t="s">
        <v>33</v>
      </c>
      <c r="Z39" s="377"/>
      <c r="AA39" s="377"/>
      <c r="AB39" s="388"/>
      <c r="AC39" s="376" t="s">
        <v>74</v>
      </c>
      <c r="AD39" s="377"/>
      <c r="AE39" s="377"/>
      <c r="AF39" s="377"/>
      <c r="AG39" s="377" t="s">
        <v>33</v>
      </c>
      <c r="AH39" s="377"/>
      <c r="AI39" s="37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</row>
    <row r="40" spans="1:71" s="34" customFormat="1" ht="14.1" customHeight="1" x14ac:dyDescent="0.25">
      <c r="A40" s="409">
        <v>63</v>
      </c>
      <c r="B40" s="410"/>
      <c r="C40" s="411">
        <v>37.5</v>
      </c>
      <c r="D40" s="412"/>
      <c r="E40" s="413">
        <v>2.5</v>
      </c>
      <c r="F40" s="414"/>
      <c r="G40" s="415">
        <v>1.5</v>
      </c>
      <c r="H40" s="416"/>
      <c r="I40" s="417"/>
      <c r="J40" s="418"/>
      <c r="K40" s="418"/>
      <c r="L40" s="419"/>
      <c r="M40" s="420"/>
      <c r="N40" s="421"/>
      <c r="O40" s="422">
        <v>0</v>
      </c>
      <c r="P40" s="423"/>
      <c r="Q40" s="393"/>
      <c r="R40" s="424"/>
      <c r="S40" s="39"/>
      <c r="T40" s="40"/>
      <c r="U40" s="425">
        <v>0</v>
      </c>
      <c r="V40" s="426"/>
      <c r="W40" s="426"/>
      <c r="X40" s="426"/>
      <c r="Y40" s="391"/>
      <c r="Z40" s="391"/>
      <c r="AA40" s="391">
        <v>0</v>
      </c>
      <c r="AB40" s="392"/>
      <c r="AC40" s="393"/>
      <c r="AD40" s="394"/>
      <c r="AE40" s="394"/>
      <c r="AF40" s="395"/>
      <c r="AG40" s="396">
        <v>0</v>
      </c>
      <c r="AH40" s="396"/>
      <c r="AI40" s="397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</row>
    <row r="41" spans="1:71" s="34" customFormat="1" ht="14.1" customHeight="1" x14ac:dyDescent="0.25">
      <c r="A41" s="350">
        <v>37.5</v>
      </c>
      <c r="B41" s="351"/>
      <c r="C41" s="351">
        <v>19</v>
      </c>
      <c r="D41" s="398"/>
      <c r="E41" s="399">
        <v>1.5</v>
      </c>
      <c r="F41" s="400"/>
      <c r="G41" s="355">
        <v>0.75</v>
      </c>
      <c r="H41" s="401"/>
      <c r="I41" s="402"/>
      <c r="J41" s="403"/>
      <c r="K41" s="403"/>
      <c r="L41" s="404"/>
      <c r="M41" s="405"/>
      <c r="N41" s="406"/>
      <c r="O41" s="407" t="str">
        <f>+IF(I41="","",(M41*100/$I$41))</f>
        <v/>
      </c>
      <c r="P41" s="408"/>
      <c r="Q41" s="402"/>
      <c r="R41" s="435"/>
      <c r="S41" s="407" t="str">
        <f>+IF(I41="","",Q41*100/$I$41)</f>
        <v/>
      </c>
      <c r="T41" s="408"/>
      <c r="U41" s="436"/>
      <c r="V41" s="437"/>
      <c r="W41" s="437"/>
      <c r="X41" s="438"/>
      <c r="Y41" s="439" t="str">
        <f>+IF(I41="","",(U41*100/$I$41))</f>
        <v/>
      </c>
      <c r="Z41" s="439"/>
      <c r="AA41" s="439" t="e">
        <f>+Y41*100/$I$41</f>
        <v>#VALUE!</v>
      </c>
      <c r="AB41" s="440"/>
      <c r="AC41" s="402"/>
      <c r="AD41" s="403"/>
      <c r="AE41" s="403"/>
      <c r="AF41" s="441"/>
      <c r="AG41" s="343" t="str">
        <f>+IF(I41="","",(AC41*100/$I$41))</f>
        <v/>
      </c>
      <c r="AH41" s="343"/>
      <c r="AI41" s="345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</row>
    <row r="42" spans="1:71" s="34" customFormat="1" ht="14.1" customHeight="1" x14ac:dyDescent="0.25">
      <c r="A42" s="54"/>
      <c r="B42" s="55"/>
      <c r="C42" s="55"/>
      <c r="D42" s="55"/>
      <c r="E42" s="56"/>
      <c r="F42" s="56"/>
      <c r="G42" s="89"/>
      <c r="H42" s="89"/>
      <c r="I42" s="90"/>
      <c r="J42" s="90"/>
      <c r="K42" s="90"/>
      <c r="L42" s="90"/>
      <c r="M42" s="90"/>
      <c r="N42" s="90"/>
      <c r="O42" s="52"/>
      <c r="P42" s="52"/>
      <c r="Q42" s="90"/>
      <c r="R42" s="90"/>
      <c r="S42" s="52"/>
      <c r="T42" s="52"/>
      <c r="U42" s="91"/>
      <c r="V42" s="91"/>
      <c r="W42" s="91"/>
      <c r="X42" s="91"/>
      <c r="Y42" s="92"/>
      <c r="Z42" s="92"/>
      <c r="AA42" s="92"/>
      <c r="AB42" s="92"/>
      <c r="AC42" s="90"/>
      <c r="AD42" s="90"/>
      <c r="AE42" s="90"/>
      <c r="AF42" s="90"/>
      <c r="AG42" s="52"/>
      <c r="AH42" s="52"/>
      <c r="AI42" s="53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</row>
    <row r="43" spans="1:71" s="34" customFormat="1" ht="14.1" customHeight="1" x14ac:dyDescent="0.25">
      <c r="A43" s="83"/>
      <c r="B43" s="442" t="s">
        <v>83</v>
      </c>
      <c r="C43" s="442"/>
      <c r="D43" s="442"/>
      <c r="E43" s="442"/>
      <c r="F43" s="442"/>
      <c r="G43" s="442"/>
      <c r="H43" s="84"/>
      <c r="I43" s="85"/>
      <c r="J43" s="85"/>
      <c r="K43" s="85"/>
      <c r="L43" s="85"/>
      <c r="M43" s="85"/>
      <c r="N43" s="85"/>
      <c r="O43" s="50"/>
      <c r="P43" s="50"/>
      <c r="Q43" s="85"/>
      <c r="R43" s="85"/>
      <c r="S43" s="50"/>
      <c r="T43" s="50"/>
      <c r="U43" s="86"/>
      <c r="V43" s="86"/>
      <c r="W43" s="86"/>
      <c r="X43" s="86"/>
      <c r="Y43" s="87"/>
      <c r="Z43" s="87"/>
      <c r="AA43" s="87"/>
      <c r="AB43" s="87"/>
      <c r="AC43" s="85"/>
      <c r="AD43" s="85"/>
      <c r="AE43" s="85"/>
      <c r="AF43" s="85"/>
      <c r="AG43" s="50"/>
      <c r="AH43" s="50"/>
      <c r="AI43" s="51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</row>
    <row r="44" spans="1:71" s="34" customFormat="1" ht="14.1" customHeight="1" x14ac:dyDescent="0.25">
      <c r="A44" s="47"/>
      <c r="B44" s="48"/>
      <c r="C44" s="48"/>
      <c r="D44" s="48"/>
      <c r="E44" s="93"/>
      <c r="F44" s="93"/>
      <c r="G44" s="49"/>
      <c r="H44" s="49"/>
      <c r="I44" s="94"/>
      <c r="J44" s="94"/>
      <c r="K44" s="94"/>
      <c r="L44" s="94"/>
      <c r="M44" s="94"/>
      <c r="N44" s="94"/>
      <c r="O44" s="45"/>
      <c r="P44" s="45"/>
      <c r="Q44" s="94"/>
      <c r="R44" s="94"/>
      <c r="S44" s="45"/>
      <c r="T44" s="45"/>
      <c r="U44" s="95"/>
      <c r="V44" s="95"/>
      <c r="W44" s="95"/>
      <c r="X44" s="95"/>
      <c r="Y44" s="96"/>
      <c r="Z44" s="96"/>
      <c r="AA44" s="96"/>
      <c r="AB44" s="96"/>
      <c r="AC44" s="94"/>
      <c r="AD44" s="94"/>
      <c r="AE44" s="94"/>
      <c r="AF44" s="94"/>
      <c r="AG44" s="45"/>
      <c r="AH44" s="45"/>
      <c r="AI44" s="46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</row>
    <row r="45" spans="1:71" s="34" customFormat="1" ht="13.5" customHeight="1" x14ac:dyDescent="0.25">
      <c r="A45" s="97"/>
      <c r="B45" s="430" t="s">
        <v>75</v>
      </c>
      <c r="C45" s="430"/>
      <c r="D45" s="430"/>
      <c r="E45" s="430"/>
      <c r="F45" s="430"/>
      <c r="G45" s="431"/>
      <c r="H45" s="431"/>
      <c r="I45" s="431"/>
      <c r="J45" s="431"/>
      <c r="K45" s="431"/>
      <c r="L45" s="431"/>
      <c r="M45" s="431"/>
      <c r="N45" s="431"/>
      <c r="O45" s="431"/>
      <c r="P45" s="431"/>
      <c r="Q45" s="431"/>
      <c r="R45" s="431"/>
      <c r="S45" s="431"/>
      <c r="T45" s="431"/>
      <c r="U45" s="431"/>
      <c r="V45" s="431"/>
      <c r="W45" s="431"/>
      <c r="X45" s="431"/>
      <c r="Y45" s="431"/>
      <c r="Z45" s="431"/>
      <c r="AA45" s="431"/>
      <c r="AB45" s="431"/>
      <c r="AC45" s="431"/>
      <c r="AD45" s="431"/>
      <c r="AE45" s="431"/>
      <c r="AF45" s="431"/>
      <c r="AG45" s="431"/>
      <c r="AH45" s="431"/>
      <c r="AI45" s="9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</row>
    <row r="46" spans="1:71" s="34" customFormat="1" ht="14.25" customHeight="1" x14ac:dyDescent="0.2">
      <c r="A46" s="432"/>
      <c r="B46" s="433"/>
      <c r="C46" s="433"/>
      <c r="D46" s="433"/>
      <c r="E46" s="433"/>
      <c r="F46" s="433"/>
      <c r="G46" s="433"/>
      <c r="H46" s="433"/>
      <c r="I46" s="433"/>
      <c r="J46" s="433"/>
      <c r="K46" s="433"/>
      <c r="L46" s="433"/>
      <c r="M46" s="433"/>
      <c r="N46" s="433"/>
      <c r="O46" s="433"/>
      <c r="P46" s="433"/>
      <c r="Q46" s="433"/>
      <c r="R46" s="433"/>
      <c r="S46" s="433"/>
      <c r="T46" s="433"/>
      <c r="U46" s="433"/>
      <c r="V46" s="433"/>
      <c r="W46" s="433"/>
      <c r="X46" s="433"/>
      <c r="Y46" s="433"/>
      <c r="Z46" s="433"/>
      <c r="AA46" s="433"/>
      <c r="AB46" s="433"/>
      <c r="AC46" s="433"/>
      <c r="AD46" s="433"/>
      <c r="AE46" s="433"/>
      <c r="AF46" s="433"/>
      <c r="AG46" s="433"/>
      <c r="AH46" s="433"/>
      <c r="AI46" s="434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</row>
    <row r="47" spans="1:71" s="34" customFormat="1" ht="14.25" customHeight="1" thickBot="1" x14ac:dyDescent="0.25">
      <c r="A47" s="432"/>
      <c r="B47" s="433"/>
      <c r="C47" s="433"/>
      <c r="D47" s="433"/>
      <c r="E47" s="433"/>
      <c r="F47" s="433"/>
      <c r="G47" s="433"/>
      <c r="H47" s="433"/>
      <c r="I47" s="433"/>
      <c r="J47" s="433"/>
      <c r="K47" s="433"/>
      <c r="L47" s="433"/>
      <c r="M47" s="433"/>
      <c r="N47" s="433"/>
      <c r="O47" s="433"/>
      <c r="P47" s="433"/>
      <c r="Q47" s="433"/>
      <c r="R47" s="433"/>
      <c r="S47" s="433"/>
      <c r="T47" s="433"/>
      <c r="U47" s="433"/>
      <c r="V47" s="433"/>
      <c r="W47" s="433"/>
      <c r="X47" s="433"/>
      <c r="Y47" s="433"/>
      <c r="Z47" s="433"/>
      <c r="AA47" s="433"/>
      <c r="AB47" s="433"/>
      <c r="AC47" s="433"/>
      <c r="AD47" s="433"/>
      <c r="AE47" s="433"/>
      <c r="AF47" s="433"/>
      <c r="AG47" s="433"/>
      <c r="AH47" s="433"/>
      <c r="AI47" s="434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</row>
    <row r="48" spans="1:71" s="34" customFormat="1" ht="15" customHeight="1" thickTop="1" thickBot="1" x14ac:dyDescent="0.3">
      <c r="A48" s="427" t="s">
        <v>76</v>
      </c>
      <c r="B48" s="427"/>
      <c r="C48" s="427"/>
      <c r="D48" s="427"/>
      <c r="E48" s="427"/>
      <c r="F48" s="427"/>
      <c r="G48" s="427"/>
      <c r="H48" s="427"/>
      <c r="I48" s="427"/>
      <c r="J48" s="427"/>
      <c r="K48" s="427"/>
      <c r="L48" s="427"/>
      <c r="M48" s="427"/>
      <c r="N48" s="427"/>
      <c r="O48" s="427"/>
      <c r="P48" s="427"/>
      <c r="Q48" s="427"/>
      <c r="R48" s="427"/>
      <c r="S48" s="427"/>
      <c r="T48" s="427"/>
      <c r="U48" s="427"/>
      <c r="V48" s="427"/>
      <c r="W48" s="427"/>
      <c r="X48" s="427"/>
      <c r="Y48" s="427"/>
      <c r="Z48" s="427"/>
      <c r="AA48" s="427"/>
      <c r="AB48" s="427"/>
      <c r="AC48" s="427"/>
      <c r="AD48" s="427"/>
      <c r="AE48" s="427"/>
      <c r="AF48" s="427"/>
      <c r="AG48" s="427"/>
      <c r="AH48" s="427"/>
      <c r="AI48" s="427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</row>
    <row r="49" spans="1:71" s="34" customFormat="1" ht="15" customHeight="1" thickTop="1" x14ac:dyDescent="0.15">
      <c r="A49" s="428"/>
      <c r="B49" s="428"/>
      <c r="C49" s="428"/>
      <c r="D49" s="428"/>
      <c r="E49" s="428"/>
      <c r="F49" s="428"/>
      <c r="G49" s="428"/>
      <c r="H49" s="428"/>
      <c r="I49" s="428"/>
      <c r="J49" s="428"/>
      <c r="K49" s="428"/>
      <c r="L49" s="428"/>
      <c r="M49" s="428"/>
      <c r="N49" s="428"/>
      <c r="O49" s="428"/>
      <c r="P49" s="428"/>
      <c r="Q49" s="428"/>
      <c r="R49" s="428"/>
      <c r="S49" s="428"/>
      <c r="T49" s="428"/>
      <c r="U49" s="428"/>
      <c r="V49" s="428"/>
      <c r="W49" s="428"/>
      <c r="X49" s="428"/>
      <c r="Y49" s="428"/>
      <c r="Z49" s="428"/>
      <c r="AA49" s="428"/>
      <c r="AB49" s="428"/>
      <c r="AC49" s="428"/>
      <c r="AD49" s="428"/>
      <c r="AE49" s="428"/>
      <c r="AF49" s="428"/>
      <c r="AG49" s="428"/>
      <c r="AH49" s="428"/>
      <c r="AI49" s="4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</row>
    <row r="50" spans="1:71" s="34" customFormat="1" ht="15" customHeight="1" x14ac:dyDescent="0.25">
      <c r="A50" s="429" t="s">
        <v>77</v>
      </c>
      <c r="B50" s="429"/>
      <c r="C50" s="429"/>
      <c r="D50" s="429"/>
      <c r="E50" s="429"/>
      <c r="F50" s="429"/>
      <c r="G50" s="429"/>
      <c r="H50" s="429"/>
      <c r="I50" s="429"/>
      <c r="J50" s="429"/>
      <c r="K50" s="429"/>
      <c r="L50" s="429"/>
      <c r="M50" s="429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29"/>
      <c r="Y50" s="429"/>
      <c r="Z50" s="429"/>
      <c r="AA50" s="429"/>
      <c r="AB50" s="429"/>
      <c r="AC50" s="429"/>
      <c r="AD50" s="429"/>
      <c r="AE50" s="429"/>
      <c r="AF50" s="429"/>
      <c r="AG50" s="429"/>
      <c r="AH50" s="429"/>
      <c r="AI50" s="429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</row>
    <row r="51" spans="1:71" s="34" customFormat="1" ht="15" customHeight="1" x14ac:dyDescent="0.25">
      <c r="A51" s="429"/>
      <c r="B51" s="429"/>
      <c r="C51" s="429"/>
      <c r="D51" s="429"/>
      <c r="E51" s="429"/>
      <c r="F51" s="429"/>
      <c r="G51" s="429"/>
      <c r="H51" s="429"/>
      <c r="I51" s="429"/>
      <c r="J51" s="429"/>
      <c r="K51" s="429"/>
      <c r="L51" s="429"/>
      <c r="M51" s="429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29"/>
      <c r="Y51" s="429"/>
      <c r="Z51" s="429"/>
      <c r="AA51" s="429"/>
      <c r="AB51" s="429"/>
      <c r="AC51" s="429"/>
      <c r="AD51" s="429"/>
      <c r="AE51" s="429"/>
      <c r="AF51" s="429"/>
      <c r="AG51" s="429"/>
      <c r="AH51" s="429"/>
      <c r="AI51" s="429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</row>
    <row r="52" spans="1:71" s="34" customFormat="1" ht="15" customHeight="1" x14ac:dyDescent="0.25"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</row>
    <row r="53" spans="1:71" s="34" customFormat="1" ht="15" customHeight="1" x14ac:dyDescent="0.25">
      <c r="AI53" s="28"/>
      <c r="AJ53" s="41"/>
      <c r="AK53" s="41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</row>
    <row r="54" spans="1:71" s="42" customFormat="1" ht="15" customHeight="1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28"/>
    </row>
    <row r="55" spans="1:71" s="43" customFormat="1" ht="15" customHeight="1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28"/>
    </row>
    <row r="56" spans="1:71" s="43" customFormat="1" ht="30" customHeight="1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28"/>
    </row>
    <row r="57" spans="1:71" s="44" customFormat="1" ht="18" customHeight="1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28"/>
    </row>
    <row r="58" spans="1:71" s="43" customFormat="1" ht="18.75" customHeight="1" x14ac:dyDescent="0.2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28"/>
    </row>
    <row r="59" spans="1:71" s="43" customFormat="1" ht="30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2"/>
    </row>
    <row r="60" spans="1:71" s="34" customFormat="1" ht="13.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2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</row>
    <row r="61" spans="1:71" s="34" customFormat="1" ht="13.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2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</row>
    <row r="62" spans="1:71" s="34" customFormat="1" ht="13.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2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</row>
    <row r="63" spans="1:71" s="34" customFormat="1" ht="13.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2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</row>
    <row r="64" spans="1:71" s="34" customFormat="1" ht="13.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2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</row>
    <row r="65" spans="1:71" s="34" customFormat="1" ht="13.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2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</row>
    <row r="66" spans="1:71" s="34" customFormat="1" ht="13.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2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</row>
    <row r="67" spans="1:71" s="34" customFormat="1" ht="13.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2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</row>
    <row r="68" spans="1:71" s="34" customFormat="1" ht="13.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2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</row>
    <row r="69" spans="1:71" s="34" customFormat="1" ht="13.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2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</row>
  </sheetData>
  <sheetProtection formatCells="0" formatColumns="0" formatRows="0"/>
  <mergeCells count="230">
    <mergeCell ref="A48:AI48"/>
    <mergeCell ref="A49:AI49"/>
    <mergeCell ref="A50:AI51"/>
    <mergeCell ref="B45:F45"/>
    <mergeCell ref="G45:AH45"/>
    <mergeCell ref="A46:AI46"/>
    <mergeCell ref="A47:AI47"/>
    <mergeCell ref="Q41:R41"/>
    <mergeCell ref="S41:T41"/>
    <mergeCell ref="U41:X41"/>
    <mergeCell ref="Y41:AB41"/>
    <mergeCell ref="AC41:AF41"/>
    <mergeCell ref="AG41:AI41"/>
    <mergeCell ref="B43:G43"/>
    <mergeCell ref="Y40:AB40"/>
    <mergeCell ref="AC40:AF40"/>
    <mergeCell ref="AG40:AI40"/>
    <mergeCell ref="A41:B41"/>
    <mergeCell ref="C41:D41"/>
    <mergeCell ref="E41:F41"/>
    <mergeCell ref="G41:H41"/>
    <mergeCell ref="I41:L41"/>
    <mergeCell ref="M41:N41"/>
    <mergeCell ref="O41:P41"/>
    <mergeCell ref="A40:B40"/>
    <mergeCell ref="C40:D40"/>
    <mergeCell ref="E40:F40"/>
    <mergeCell ref="G40:H40"/>
    <mergeCell ref="I40:L40"/>
    <mergeCell ref="M40:N40"/>
    <mergeCell ref="O40:P40"/>
    <mergeCell ref="Q40:R40"/>
    <mergeCell ref="U40:X40"/>
    <mergeCell ref="AJ36:AM36"/>
    <mergeCell ref="A37:AI37"/>
    <mergeCell ref="A38:D38"/>
    <mergeCell ref="E38:H38"/>
    <mergeCell ref="I38:L39"/>
    <mergeCell ref="M38:AI38"/>
    <mergeCell ref="A39:B39"/>
    <mergeCell ref="C39:D39"/>
    <mergeCell ref="E39:F39"/>
    <mergeCell ref="G39:H39"/>
    <mergeCell ref="AG39:AI39"/>
    <mergeCell ref="M39:N39"/>
    <mergeCell ref="O39:P39"/>
    <mergeCell ref="Q39:S39"/>
    <mergeCell ref="U39:X39"/>
    <mergeCell ref="Y39:AB39"/>
    <mergeCell ref="AC39:AF39"/>
    <mergeCell ref="U35:X35"/>
    <mergeCell ref="Y35:AB35"/>
    <mergeCell ref="AC35:AF35"/>
    <mergeCell ref="AG35:AI35"/>
    <mergeCell ref="A36:H36"/>
    <mergeCell ref="U36:AI36"/>
    <mergeCell ref="I34:L34"/>
    <mergeCell ref="Q34:T34"/>
    <mergeCell ref="U34:V34"/>
    <mergeCell ref="A35:B35"/>
    <mergeCell ref="C35:D35"/>
    <mergeCell ref="E35:F35"/>
    <mergeCell ref="G35:H35"/>
    <mergeCell ref="I35:L35"/>
    <mergeCell ref="M35:P35"/>
    <mergeCell ref="Q35:T35"/>
    <mergeCell ref="Q33:T33"/>
    <mergeCell ref="U33:V33"/>
    <mergeCell ref="W33:X34"/>
    <mergeCell ref="Y33:AB34"/>
    <mergeCell ref="AC33:AF34"/>
    <mergeCell ref="AG33:AI34"/>
    <mergeCell ref="A33:B33"/>
    <mergeCell ref="C33:D33"/>
    <mergeCell ref="E33:F33"/>
    <mergeCell ref="G33:H33"/>
    <mergeCell ref="I33:L33"/>
    <mergeCell ref="M33:P34"/>
    <mergeCell ref="A34:B34"/>
    <mergeCell ref="C34:D34"/>
    <mergeCell ref="E34:F34"/>
    <mergeCell ref="G34:H34"/>
    <mergeCell ref="AC31:AF32"/>
    <mergeCell ref="AG31:AI32"/>
    <mergeCell ref="AS31:AV31"/>
    <mergeCell ref="U32:V32"/>
    <mergeCell ref="I30:L30"/>
    <mergeCell ref="Q30:T30"/>
    <mergeCell ref="U30:V30"/>
    <mergeCell ref="A31:B31"/>
    <mergeCell ref="C31:D31"/>
    <mergeCell ref="E31:F31"/>
    <mergeCell ref="G31:H31"/>
    <mergeCell ref="I31:L31"/>
    <mergeCell ref="M31:P32"/>
    <mergeCell ref="Q31:T31"/>
    <mergeCell ref="A32:B32"/>
    <mergeCell ref="C32:D32"/>
    <mergeCell ref="E32:F32"/>
    <mergeCell ref="G32:H32"/>
    <mergeCell ref="I32:L32"/>
    <mergeCell ref="Q32:T32"/>
    <mergeCell ref="U31:V31"/>
    <mergeCell ref="W31:X32"/>
    <mergeCell ref="Y31:AB32"/>
    <mergeCell ref="Q29:T29"/>
    <mergeCell ref="U29:V29"/>
    <mergeCell ref="W29:X30"/>
    <mergeCell ref="Y29:AB30"/>
    <mergeCell ref="AC29:AF30"/>
    <mergeCell ref="AG29:AI30"/>
    <mergeCell ref="A29:B29"/>
    <mergeCell ref="C29:D29"/>
    <mergeCell ref="E29:F29"/>
    <mergeCell ref="G29:H29"/>
    <mergeCell ref="I29:L29"/>
    <mergeCell ref="M29:P30"/>
    <mergeCell ref="A30:B30"/>
    <mergeCell ref="C30:D30"/>
    <mergeCell ref="E30:F30"/>
    <mergeCell ref="G30:H30"/>
    <mergeCell ref="A27:T27"/>
    <mergeCell ref="U27:AI27"/>
    <mergeCell ref="AJ27:AM27"/>
    <mergeCell ref="A28:P28"/>
    <mergeCell ref="Q28:AB28"/>
    <mergeCell ref="AC28:AF28"/>
    <mergeCell ref="AG28:AI28"/>
    <mergeCell ref="Q25:T25"/>
    <mergeCell ref="U25:X26"/>
    <mergeCell ref="Y25:AB26"/>
    <mergeCell ref="AC25:AF26"/>
    <mergeCell ref="AG25:AI26"/>
    <mergeCell ref="Q26:T26"/>
    <mergeCell ref="A25:B26"/>
    <mergeCell ref="C25:D26"/>
    <mergeCell ref="E25:F26"/>
    <mergeCell ref="G25:H26"/>
    <mergeCell ref="I25:L26"/>
    <mergeCell ref="M25:P26"/>
    <mergeCell ref="Q23:T23"/>
    <mergeCell ref="U23:X24"/>
    <mergeCell ref="Y23:AB24"/>
    <mergeCell ref="AC23:AF24"/>
    <mergeCell ref="AG23:AI24"/>
    <mergeCell ref="Q24:T24"/>
    <mergeCell ref="A23:B24"/>
    <mergeCell ref="C23:D24"/>
    <mergeCell ref="E23:F24"/>
    <mergeCell ref="G23:H24"/>
    <mergeCell ref="I23:L24"/>
    <mergeCell ref="M23:P24"/>
    <mergeCell ref="Q21:T21"/>
    <mergeCell ref="U21:X22"/>
    <mergeCell ref="Y21:AB22"/>
    <mergeCell ref="AC21:AF22"/>
    <mergeCell ref="AG21:AI22"/>
    <mergeCell ref="Q22:T22"/>
    <mergeCell ref="A21:B22"/>
    <mergeCell ref="C21:D22"/>
    <mergeCell ref="E21:F22"/>
    <mergeCell ref="G21:H22"/>
    <mergeCell ref="I21:L22"/>
    <mergeCell ref="M21:P22"/>
    <mergeCell ref="Q19:T19"/>
    <mergeCell ref="U19:X20"/>
    <mergeCell ref="Y19:AB20"/>
    <mergeCell ref="AC19:AF20"/>
    <mergeCell ref="AG19:AI20"/>
    <mergeCell ref="Q20:T20"/>
    <mergeCell ref="A19:B20"/>
    <mergeCell ref="C19:D20"/>
    <mergeCell ref="E19:F20"/>
    <mergeCell ref="G19:H20"/>
    <mergeCell ref="I19:L20"/>
    <mergeCell ref="M19:P20"/>
    <mergeCell ref="Q17:T17"/>
    <mergeCell ref="U17:X18"/>
    <mergeCell ref="Y17:AB18"/>
    <mergeCell ref="AC17:AF18"/>
    <mergeCell ref="AG17:AI18"/>
    <mergeCell ref="Q18:T18"/>
    <mergeCell ref="A16:P16"/>
    <mergeCell ref="Q16:AB16"/>
    <mergeCell ref="AC16:AF16"/>
    <mergeCell ref="AG16:AI16"/>
    <mergeCell ref="A17:B18"/>
    <mergeCell ref="C17:D18"/>
    <mergeCell ref="E17:F18"/>
    <mergeCell ref="G17:H18"/>
    <mergeCell ref="I17:L18"/>
    <mergeCell ref="M17:P18"/>
    <mergeCell ref="Y14:AB15"/>
    <mergeCell ref="AC14:AF14"/>
    <mergeCell ref="AG14:AI14"/>
    <mergeCell ref="A15:B15"/>
    <mergeCell ref="C15:D15"/>
    <mergeCell ref="E15:F15"/>
    <mergeCell ref="G15:H15"/>
    <mergeCell ref="AC15:AF15"/>
    <mergeCell ref="AG15:AI15"/>
    <mergeCell ref="A14:D14"/>
    <mergeCell ref="E14:H14"/>
    <mergeCell ref="I14:L15"/>
    <mergeCell ref="M14:P15"/>
    <mergeCell ref="Q14:T15"/>
    <mergeCell ref="U14:X15"/>
    <mergeCell ref="B11:E12"/>
    <mergeCell ref="F11:I12"/>
    <mergeCell ref="K11:N12"/>
    <mergeCell ref="O11:T12"/>
    <mergeCell ref="V11:AB12"/>
    <mergeCell ref="AC11:AH12"/>
    <mergeCell ref="W7:Y7"/>
    <mergeCell ref="Z7:AG7"/>
    <mergeCell ref="Z8:AG8"/>
    <mergeCell ref="U4:AI4"/>
    <mergeCell ref="A1:D5"/>
    <mergeCell ref="E1:AI3"/>
    <mergeCell ref="E4:T4"/>
    <mergeCell ref="E5:AI5"/>
    <mergeCell ref="BD2:BE2"/>
    <mergeCell ref="BG2:BL3"/>
    <mergeCell ref="BQ2:BR2"/>
    <mergeCell ref="AS3:AT3"/>
    <mergeCell ref="BD3:BE3"/>
    <mergeCell ref="BQ3:BR3"/>
    <mergeCell ref="AM2:AP3"/>
    <mergeCell ref="AS2:AT2"/>
    <mergeCell ref="AV2:AY3"/>
  </mergeCells>
  <dataValidations count="3">
    <dataValidation type="list" allowBlank="1" showInputMessage="1" showErrorMessage="1" sqref="AC11:AH12">
      <formula1>$BM$2:$BM$4</formula1>
    </dataValidation>
    <dataValidation type="list" allowBlank="1" showInputMessage="1" showErrorMessage="1" sqref="O11:T12">
      <formula1>$AZ$2:$AZ$3</formula1>
    </dataValidation>
    <dataValidation type="list" allowBlank="1" showInputMessage="1" showErrorMessage="1" sqref="F11:I12">
      <formula1>$AQ$2:$AQ$3</formula1>
    </dataValidation>
  </dataValidations>
  <printOptions horizontalCentered="1"/>
  <pageMargins left="0.59055118110236227" right="0.19685039370078741" top="0" bottom="0" header="0" footer="0.19685039370078741"/>
  <pageSetup orientation="portrait" copies="2" r:id="rId1"/>
  <headerFooter scaleWithDoc="0">
    <oddHeader xml:space="preserve">&amp;L&amp;"Eurostile Extended,Regular Negrita"&amp;16
</oddHeader>
    <oddFooter>&amp;L&amp;6Calle 26 No.69-76 Edificio Elemento Torre 1, Piso 3 – C.P. 111071
PBX: 3779555 – Información: Línea 195
Sede Operativa - Atención al Ciudadano: Calle 22D No. 120-40
www.umv.gov.co&amp;C&amp;6Página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Solidez</vt:lpstr>
      <vt:lpstr>Solidez!Área_de_impresión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Nathaly Sastoque</dc:creator>
  <cp:lastModifiedBy>Karen Daniela Flórez Barón</cp:lastModifiedBy>
  <cp:lastPrinted>2021-08-18T20:23:51Z</cp:lastPrinted>
  <dcterms:created xsi:type="dcterms:W3CDTF">2019-03-04T15:32:09Z</dcterms:created>
  <dcterms:modified xsi:type="dcterms:W3CDTF">2022-10-10T20:18:22Z</dcterms:modified>
</cp:coreProperties>
</file>