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boratorio\9.Acreditacion\1. Control de documentos\1. Aprobaciones\56. Aprobaciones 2022-09-\1. Formatos\"/>
    </mc:Choice>
  </mc:AlternateContent>
  <bookViews>
    <workbookView xWindow="0" yWindow="0" windowWidth="20490" windowHeight="7020"/>
  </bookViews>
  <sheets>
    <sheet name="PD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C" localSheetId="0" hidden="1">#REF!</definedName>
    <definedName name="AC" hidden="1">#REF!</definedName>
    <definedName name="aprobo">INDEX([4]firmas!$C$33:$C$35,MATCH('[4]INV 222-13 '!$AA$45:$AJ$45,[4]firmas!$A$33:$A$35,0))</definedName>
    <definedName name="APROBO_A">INDEX([5]firmas!$C$33:$C$35,MATCH([5]ANGULARIDAD!$AK$29,[5]firmas!$A$33:$A$35,0))</definedName>
    <definedName name="Aprobo_Gra_1">INDEX([6]firmas!$C$39:$C$41,MATCH('[6]4. CLASIFICACION M1'!$J$48:$P$48,[6]firmas!$A$39:$A$41,0))</definedName>
    <definedName name="Aprobo_Gra_2">INDEX([6]firmas!$C$39:$C$41,MATCH('[6]8. CLASIFICACION M2'!$J$48:$P$48,[6]firmas!$A$39:$A$41,0))</definedName>
    <definedName name="Aprobo_Gra_3">INDEX([6]firmas!$C$39:$C$41,MATCH('[6]12. CLASIFICACION M3'!$J$48:$P$48,[6]firmas!$A$39:$A$41,0))</definedName>
    <definedName name="aprobofirmas">INDEX([7]firmas!$C$33:$C$35,MATCH('[7]LIMITES M3'!$C$52:$E$52,[7]firmas!$A$33:$A$35,0))</definedName>
    <definedName name="aprobofirmas1" localSheetId="0">INDEX([8]firmas!$C$33:$C$35,MATCH('[8]REG FOTOGRAFICO'!$J$56,[8]firmas!$A$33:$A$35,0))</definedName>
    <definedName name="aprobofirmas1">INDEX([8]firmas!$C$33:$C$35,MATCH('[9]3. Reg fotografico'!#REF!,[8]firmas!$A$33:$A$35,0))</definedName>
    <definedName name="aprobofirmas10">INDEX([10]firmas!$C$33:$C$35,MATCH('[10]CF - IF '!$Y$43,[10]firmas!$A$33:$A$35,0))</definedName>
    <definedName name="aprobofirmas11">INDEX([10]firmas!$C$33:$C$35,MATCH([10]ANGULARIDAD!$AK$29,[10]firmas!$A$33:$A$35,0))</definedName>
    <definedName name="aprobofirmas12">INDEX([10]firmas!$C$33:$C$35,MATCH([10]PROCTOR!$I$42,[10]firmas!$A$33:$A$35,0))</definedName>
    <definedName name="aprobofirmas13">INDEX([10]firmas!$C$33:$C$35,MATCH('[10] CBR 1'!$AP$55:$AQ$55,[10]firmas!$A$33:$A$35,0))</definedName>
    <definedName name="aprobofirmas14">INDEX([10]firmas!$C$33:$C$35,MATCH('[10] CBR (2)'!$G$55:$H$55,[10]firmas!$A$33:$A$35,0))</definedName>
    <definedName name="aprobofirmas2" localSheetId="0">INDEX([8]firmas!$C$33:$C$35,MATCH(PDC!#REF!,[8]firmas!$A$33:$A$35,0))</definedName>
    <definedName name="aprobofirmas2">INDEX([8]firmas!$C$33:$C$35,MATCH('[8]CONO DINAMICO'!$I$57,[8]firmas!$A$33:$A$35,0))</definedName>
    <definedName name="aprobofirmas3">INDEX([6]firmas!$C$39:$C$41,MATCH('[6]8. CLASIFICACION M2'!$J$48:$P$48,[6]firmas!$A$39:$A$41,0))</definedName>
    <definedName name="aprobofirmas3M1">INDEX([8]firmas!$C$33:$C$35,MATCH('[8]CLASIFICACION M1'!$J$48,[8]firmas!$A$33:$A$35,0))</definedName>
    <definedName name="Aprobofirmas4">INDEX([7]firmas!$C$31:$C$33,MATCH(#REF!,[7]firmas!$A$31:$A$33,0))</definedName>
    <definedName name="Aprobofirmas5">INDEX([7]firmas!$C$31:$C$33,MATCH('[7]M.O.  M1'!$I$29:$O$29,[7]firmas!$A$31:$A$33,0))</definedName>
    <definedName name="Aprobofirmas6">INDEX([7]firmas!$C$31:$C$33,MATCH(#REF!,[7]firmas!$A$31:$A$33,0))</definedName>
    <definedName name="Aprobofirmas7">INDEX([7]firmas!$C$31:$C$33,MATCH(#REF!,[7]firmas!$A$31:$A$33,0))</definedName>
    <definedName name="Aprobofirmas8">INDEX([7]firmas!$C$31:$C$33,MATCH(#REF!,[7]firmas!$A$31:$A$33,0))</definedName>
    <definedName name="Aprobofirmas9">INDEX([7]firmas!$C$31:$C$33,MATCH(#REF!,[7]firmas!$A$31:$A$33,0))</definedName>
    <definedName name="aprobofirmasD">INDEX([11]firmas!$C$33:$C$35,MATCH('[11]Desgaste '!$T$36:$Z$36,[11]firmas!$A$33:$A$35,0))</definedName>
    <definedName name="aprobofirmasMO">INDEX([12]firmas!$C$33:$C$35,MATCH([12]COLORIMETRIA!$J$31,[12]firmas!$A$33:$A$35,0))</definedName>
    <definedName name="AproboMO_M2">INDEX([7]firmas!$C$31:$C$33,MATCH('[7]M.O.  M2'!$I$29:$O$29,[7]firmas!$A$31:$A$33,0))</definedName>
    <definedName name="AproboMO_M3">INDEX([7]firmas!$C$31:$C$33,MATCH('[7]M.O.  M3'!$I$29:$O$29,[7]firmas!$A$31:$A$33,0))</definedName>
    <definedName name="aprobonombres">[7]firmas!$A$31:$A$33</definedName>
    <definedName name="_xlnm.Print_Area" localSheetId="0">PDC!$A$1:$M$57</definedName>
    <definedName name="ELABORA_A">INDEX([5]firmas!$C$2:$C$26,MATCH([5]ANGULARIDAD!$L$29,[5]firmas!$A$2:$A$26,0))</definedName>
    <definedName name="elaborocargo">[13]firmas!$B$11:$B$13</definedName>
    <definedName name="elaborofirmas1" localSheetId="0">INDEX([7]firmas!$C$2:$C$24,MATCH('[8]REG FOTOGRAFICO'!$F$56:$I$56,[7]firmas!$A$2:$A$24,0))</definedName>
    <definedName name="elaborofirmas1">INDEX([7]firmas!$C$2:$C$24,MATCH('[9]3. Reg fotografico'!#REF!,[7]firmas!$A$2:$A$24,0))</definedName>
    <definedName name="elaborofirmas10">INDEX([10]firmas!$C$2:$C$26,MATCH('[10]CF - IF '!$G$43,[10]firmas!$A$2:$A$26,0))</definedName>
    <definedName name="elaborofirmas11">INDEX([10]firmas!$C$2:$C$26,MATCH([10]ANGULARIDAD!$L$29,[10]firmas!$A$2:$A$26,0))</definedName>
    <definedName name="elaborofirmas12">INDEX([10]firmas!$C$2:$C$26,MATCH([10]PROCTOR!$C$42,[10]firmas!$A$2:$A$26,0))</definedName>
    <definedName name="elaborofirmas13">INDEX([10]firmas!$C$2:$C$26,MATCH('[10] CBR 1'!$AL$55:$AM$55,[10]firmas!$A$2:$A$26,0))</definedName>
    <definedName name="elaborofirmas14">INDEX([10]firmas!$C$2:$C$26,MATCH('[10] CBR (2)'!$C$55,[10]firmas!$A$2:$A$26,0))</definedName>
    <definedName name="elaborofirmas2" localSheetId="0">INDEX([7]firmas!$C$2:$C$24,MATCH(PDC!#REF!,[7]firmas!$A$2:$A$24,0))</definedName>
    <definedName name="elaborofirmas2">INDEX([7]firmas!$C$2:$C$24,MATCH('[8]CONO DINAMICO'!$F$57:$F$57,[7]firmas!$A$2:$A$24,0))</definedName>
    <definedName name="elaborofirmas3" localSheetId="0">INDEX([7]firmas!$C$2:$C$24,MATCH(#REF!,[7]firmas!$A$2:$A$24,0))</definedName>
    <definedName name="elaborofirmas3">INDEX([7]firmas!$C$2:$C$24,MATCH(#REF!,[7]firmas!$A$2:$A$24,0))</definedName>
    <definedName name="elaborofirmas4" localSheetId="0">INDEX([7]firmas!$C$2:$C$24,MATCH(#REF!,[7]firmas!$A$2:$A$24,0))</definedName>
    <definedName name="elaborofirmas4">INDEX([7]firmas!$C$2:$C$24,MATCH(#REF!,[7]firmas!$A$2:$A$24,0))</definedName>
    <definedName name="elaborofirmas5">INDEX([7]firmas!$C$2:$C$24,MATCH('[7]M.O.  M1'!$C$29:$E$29,[7]firmas!$A$2:$A$24,0))</definedName>
    <definedName name="elaborofirmas6">INDEX([7]firmas!$C$2:$C$24,MATCH(#REF!,[7]firmas!$A$2:$A$24,0))</definedName>
    <definedName name="elaborofirmas7">INDEX([7]firmas!$C$2:$C$24,MATCH(#REF!,[7]firmas!$A$2:$A$24,0))</definedName>
    <definedName name="elaborofirmas8">INDEX([7]firmas!$C$2:$C$24,MATCH(#REF!,[7]firmas!$A$2:$A$24,0))</definedName>
    <definedName name="elaborofirmas9">INDEX([7]firmas!$C$2:$C$24,MATCH(#REF!,[7]firmas!$A$2:$A$24,0))</definedName>
    <definedName name="elaborofirmasD">INDEX([11]firmas!$C$2:$C$26,MATCH('[11]Desgaste '!$F$36:$L$36,[11]firmas!$A$2:$A$26,0))</definedName>
    <definedName name="elaborofirmasMO">INDEX([12]firmas!$C$2:$C$26,MATCH([12]COLORIMETRIA!$D$31,[12]firmas!$A$2:$A$26,0))</definedName>
    <definedName name="ElaboroMO_M2">INDEX([7]firmas!$C$2:$C$24,MATCH('[7]M.O.  M2'!$C$29:$E$29,[7]firmas!$A$2:$A$24,0))</definedName>
    <definedName name="ElaboroMO_M3">INDEX([7]firmas!$C$2:$C$24,MATCH('[7]M.O.  M3'!$C$29:$E$29,[7]firmas!$A$2:$A$24,0))</definedName>
    <definedName name="Elaboronombres">[7]firmas!$A$2:$A$24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[14]OCTUBRE!#REF!</definedName>
    <definedName name="KK" hidden="1">[14]OCTUBRE!#REF!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>[7]firmas!$B$26:$B$28</definedName>
    <definedName name="REVISO_A">INDEX([5]firmas!$C$28:$C$31,MATCH([5]ANGULARIDAD!$W$29:$X$43,[5]firmas!$A$28:$A$31,0))</definedName>
    <definedName name="revisocargo">[15]firmas!$B$28:$B$30</definedName>
    <definedName name="revisoea">INDEX([8]firmas!$C$26:$C$29,MATCH([8]firmas!$A$26:$A$29,0))</definedName>
    <definedName name="revisofirmas1" localSheetId="0">INDEX([8]firmas!$C$26:$C$29,MATCH('[8]REG FOTOGRAFICO'!$A$56:$D$56,[8]firmas!$A$26:$A$29,0))</definedName>
    <definedName name="revisofirmas1">INDEX([8]firmas!$C$26:$C$29,MATCH('[9]3. Reg fotografico'!#REF!,[8]firmas!$A$26:$A$29,0))</definedName>
    <definedName name="revisofirmas10">INDEX([10]firmas!$C$28:$C$31,MATCH('[10]CF - IF '!$M$43:$X$43,[10]firmas!$A$28:$A$31,0))</definedName>
    <definedName name="revisofirmas11">INDEX([10]firmas!$C$28:$C$31,MATCH([10]ANGULARIDAD!$W$29:$X$43,[10]firmas!$A$28:$A$31,0))</definedName>
    <definedName name="revisofirmas12">INDEX([10]firmas!$C$28:$C$31,MATCH([10]PROCTOR!$F$42,[10]firmas!$A$28:$A$31,0))</definedName>
    <definedName name="revisofirmas13">INDEX([10]firmas!$C$28:$C$31,MATCH('[10] CBR 1'!$AN$55:$AO$55,[10]firmas!$A$28:$A$31,0))</definedName>
    <definedName name="revisofirmas14">INDEX([10]firmas!$C$28:$C$31,MATCH('[10] CBR (2)'!$E$55:$F$55,[10]firmas!$A$28:$A$31,0))</definedName>
    <definedName name="revisofirmas2" localSheetId="0">INDEX([8]firmas!$C$26:$C$31,MATCH(PDC!#REF!,[8]firmas!$A$26:$A$31,0))</definedName>
    <definedName name="revisofirmas2">INDEX([8]firmas!$C$26:$C$31,MATCH('[8]CONO DINAMICO'!$A$57:$E$57,[8]firmas!$A$26:$A$31,0))</definedName>
    <definedName name="revisofirmas3" localSheetId="0">INDEX([7]firmas!$C$26:$C$29,MATCH(#REF!,[7]firmas!$A$26:$A$29,0))</definedName>
    <definedName name="revisofirmas3">INDEX([7]firmas!$C$26:$C$29,MATCH(#REF!,[7]firmas!$A$26:$A$29,0))</definedName>
    <definedName name="revisofirmas4" localSheetId="0">INDEX([7]firmas!$C$26:$C$29,MATCH(#REF!,[7]firmas!$A$26:$A$29,0))</definedName>
    <definedName name="revisofirmas4">INDEX([7]firmas!$C$26:$C$29,MATCH(#REF!,[7]firmas!$A$26:$A$29,0))</definedName>
    <definedName name="revisofirmas5">INDEX([7]firmas!$C$26:$C$29,MATCH('[7]M.O.  M1'!$F$29:$H$29,[7]firmas!$A$26:$A$29,0))</definedName>
    <definedName name="revisofirmas6">INDEX([7]firmas!$C$26:$C$29,MATCH(#REF!,[7]firmas!$A$26:$A$29,0))</definedName>
    <definedName name="revisofirmas7">INDEX([7]firmas!$C$26:$C$29,MATCH(#REF!,[7]firmas!$A$26:$A$29,0))</definedName>
    <definedName name="revisofirmas8">INDEX([7]firmas!$C$26:$C$29,MATCH(#REF!,[7]firmas!$A$26:$A$29,0))</definedName>
    <definedName name="revisofirmas9">INDEX([7]firmas!$C$26:$C$29,MATCH(#REF!,[7]firmas!$A$26:$A$29,0))</definedName>
    <definedName name="revisofirmasD">INDEX([11]firmas!$C$28:$C$31,MATCH('[11]Desgaste '!$M$36:$S$36,[11]firmas!$A$28:$A$31,0))</definedName>
    <definedName name="revisofirmasH">INDEX([16]firmas!$C$28:$C$31,MATCH(#REF!,[16]firmas!$A$28:$A$31,0))</definedName>
    <definedName name="revisofirmasMO">INDEX([12]firmas!$C$28:$C$31,MATCH([12]COLORIMETRIA!$G$31,[12]firmas!$A$28:$A$31,0))</definedName>
    <definedName name="RevisoMO_M2">INDEX([7]firmas!$C$26:$C$29,MATCH('[7]M.O.  M2'!$F$29:$H$29,[7]firmas!$A$26:$A$29,0))</definedName>
    <definedName name="RevisoMO_M3">INDEX([7]firmas!$C$26:$C$29,MATCH('[7]M.O.  M3'!$F$29:$H$29,[7]firmas!$A$26:$A$29,0))</definedName>
    <definedName name="revisonombres">[7]firmas!$A$26:$A$29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H47" i="1"/>
  <c r="D47" i="1"/>
  <c r="E47" i="1" s="1"/>
  <c r="F47" i="1" s="1"/>
  <c r="C47" i="1"/>
  <c r="D46" i="1"/>
  <c r="E46" i="1" s="1"/>
  <c r="F46" i="1" s="1"/>
  <c r="C46" i="1"/>
  <c r="K45" i="1"/>
  <c r="L45" i="1" s="1"/>
  <c r="M45" i="1" s="1"/>
  <c r="J45" i="1"/>
  <c r="D45" i="1"/>
  <c r="E45" i="1" s="1"/>
  <c r="F45" i="1" s="1"/>
  <c r="C45" i="1"/>
  <c r="K44" i="1"/>
  <c r="L44" i="1" s="1"/>
  <c r="M44" i="1" s="1"/>
  <c r="J44" i="1"/>
  <c r="D44" i="1"/>
  <c r="E44" i="1" s="1"/>
  <c r="F44" i="1" s="1"/>
  <c r="C44" i="1"/>
  <c r="K43" i="1"/>
  <c r="L43" i="1" s="1"/>
  <c r="M43" i="1" s="1"/>
  <c r="J43" i="1"/>
  <c r="D43" i="1"/>
  <c r="E43" i="1" s="1"/>
  <c r="F43" i="1" s="1"/>
  <c r="C43" i="1"/>
  <c r="K42" i="1"/>
  <c r="L42" i="1" s="1"/>
  <c r="M42" i="1" s="1"/>
  <c r="J42" i="1"/>
  <c r="D42" i="1"/>
  <c r="E42" i="1" s="1"/>
  <c r="F42" i="1" s="1"/>
  <c r="C42" i="1"/>
  <c r="K41" i="1"/>
  <c r="L41" i="1" s="1"/>
  <c r="M41" i="1" s="1"/>
  <c r="J41" i="1"/>
  <c r="D41" i="1"/>
  <c r="E41" i="1" s="1"/>
  <c r="F41" i="1" s="1"/>
  <c r="C41" i="1"/>
  <c r="K40" i="1"/>
  <c r="L40" i="1" s="1"/>
  <c r="M40" i="1" s="1"/>
  <c r="J40" i="1"/>
  <c r="D40" i="1"/>
  <c r="E40" i="1" s="1"/>
  <c r="F40" i="1" s="1"/>
  <c r="C40" i="1"/>
  <c r="K39" i="1"/>
  <c r="L39" i="1" s="1"/>
  <c r="M39" i="1" s="1"/>
  <c r="J39" i="1"/>
  <c r="D39" i="1"/>
  <c r="E39" i="1" s="1"/>
  <c r="F39" i="1" s="1"/>
  <c r="C39" i="1"/>
  <c r="K38" i="1"/>
  <c r="L38" i="1" s="1"/>
  <c r="M38" i="1" s="1"/>
  <c r="J38" i="1"/>
  <c r="D38" i="1"/>
  <c r="E38" i="1" s="1"/>
  <c r="F38" i="1" s="1"/>
  <c r="C38" i="1"/>
  <c r="K37" i="1"/>
  <c r="L37" i="1" s="1"/>
  <c r="M37" i="1" s="1"/>
  <c r="J37" i="1"/>
  <c r="D37" i="1"/>
  <c r="E37" i="1" s="1"/>
  <c r="F37" i="1" s="1"/>
  <c r="C37" i="1"/>
  <c r="K36" i="1"/>
  <c r="L36" i="1" s="1"/>
  <c r="M36" i="1" s="1"/>
  <c r="J36" i="1"/>
  <c r="D36" i="1"/>
  <c r="E36" i="1" s="1"/>
  <c r="F36" i="1" s="1"/>
  <c r="C36" i="1"/>
  <c r="K35" i="1"/>
  <c r="L35" i="1" s="1"/>
  <c r="M35" i="1" s="1"/>
  <c r="J35" i="1"/>
  <c r="D35" i="1"/>
  <c r="E35" i="1" s="1"/>
  <c r="F35" i="1" s="1"/>
  <c r="C35" i="1"/>
  <c r="K34" i="1"/>
  <c r="L34" i="1" s="1"/>
  <c r="M34" i="1" s="1"/>
  <c r="J34" i="1"/>
  <c r="D34" i="1"/>
  <c r="E34" i="1" s="1"/>
  <c r="F34" i="1" s="1"/>
  <c r="C34" i="1"/>
  <c r="K33" i="1"/>
  <c r="L33" i="1" s="1"/>
  <c r="M33" i="1" s="1"/>
  <c r="J33" i="1"/>
  <c r="D33" i="1"/>
  <c r="E33" i="1" s="1"/>
  <c r="F33" i="1" s="1"/>
  <c r="C33" i="1"/>
  <c r="K32" i="1"/>
  <c r="L32" i="1" s="1"/>
  <c r="M32" i="1" s="1"/>
  <c r="J32" i="1"/>
  <c r="D32" i="1"/>
  <c r="E32" i="1" s="1"/>
  <c r="F32" i="1" s="1"/>
  <c r="C32" i="1"/>
  <c r="K31" i="1"/>
  <c r="L31" i="1" s="1"/>
  <c r="M31" i="1" s="1"/>
  <c r="J31" i="1"/>
  <c r="D31" i="1"/>
  <c r="E31" i="1" s="1"/>
  <c r="F31" i="1" s="1"/>
  <c r="C31" i="1"/>
  <c r="K30" i="1"/>
  <c r="L30" i="1" s="1"/>
  <c r="M30" i="1" s="1"/>
  <c r="J30" i="1"/>
  <c r="D30" i="1"/>
  <c r="E30" i="1" s="1"/>
  <c r="F30" i="1" s="1"/>
  <c r="C30" i="1"/>
  <c r="K29" i="1"/>
  <c r="L29" i="1" s="1"/>
  <c r="M29" i="1" s="1"/>
  <c r="J29" i="1"/>
  <c r="D29" i="1"/>
  <c r="E29" i="1" s="1"/>
  <c r="F29" i="1" s="1"/>
  <c r="C29" i="1"/>
  <c r="K28" i="1"/>
  <c r="L28" i="1" s="1"/>
  <c r="M28" i="1" s="1"/>
  <c r="J28" i="1"/>
  <c r="D28" i="1"/>
  <c r="E28" i="1" s="1"/>
  <c r="F28" i="1" s="1"/>
  <c r="C28" i="1"/>
  <c r="K27" i="1"/>
  <c r="L27" i="1" s="1"/>
  <c r="M27" i="1" s="1"/>
  <c r="J27" i="1"/>
  <c r="D27" i="1"/>
  <c r="E27" i="1" s="1"/>
  <c r="F27" i="1" s="1"/>
  <c r="C27" i="1"/>
  <c r="K26" i="1"/>
  <c r="L26" i="1" s="1"/>
  <c r="M26" i="1" s="1"/>
  <c r="J26" i="1"/>
  <c r="D26" i="1"/>
  <c r="E26" i="1" s="1"/>
  <c r="F26" i="1" s="1"/>
  <c r="C26" i="1"/>
  <c r="K25" i="1"/>
  <c r="L25" i="1" s="1"/>
  <c r="M25" i="1" s="1"/>
  <c r="J25" i="1"/>
  <c r="D25" i="1"/>
  <c r="E25" i="1" s="1"/>
  <c r="F25" i="1" s="1"/>
  <c r="C25" i="1"/>
  <c r="K24" i="1"/>
  <c r="L24" i="1" s="1"/>
  <c r="M24" i="1" s="1"/>
  <c r="J24" i="1"/>
  <c r="D24" i="1"/>
  <c r="E24" i="1" s="1"/>
  <c r="F24" i="1" s="1"/>
  <c r="C24" i="1"/>
  <c r="K23" i="1"/>
  <c r="L23" i="1" s="1"/>
  <c r="M23" i="1" s="1"/>
  <c r="J23" i="1"/>
  <c r="D23" i="1"/>
  <c r="E23" i="1" s="1"/>
  <c r="F23" i="1" s="1"/>
  <c r="C23" i="1"/>
  <c r="K22" i="1"/>
  <c r="L22" i="1" s="1"/>
  <c r="M22" i="1" s="1"/>
  <c r="J22" i="1"/>
  <c r="D22" i="1"/>
  <c r="E22" i="1" s="1"/>
  <c r="F22" i="1" s="1"/>
  <c r="C22" i="1"/>
  <c r="K21" i="1"/>
  <c r="L21" i="1" s="1"/>
  <c r="M21" i="1" s="1"/>
  <c r="J21" i="1"/>
  <c r="D21" i="1"/>
  <c r="E21" i="1" s="1"/>
  <c r="F21" i="1" s="1"/>
  <c r="C21" i="1"/>
  <c r="K20" i="1"/>
  <c r="L20" i="1" s="1"/>
  <c r="M20" i="1" s="1"/>
  <c r="J20" i="1"/>
  <c r="D20" i="1"/>
  <c r="E20" i="1" s="1"/>
  <c r="F20" i="1" s="1"/>
  <c r="C20" i="1"/>
  <c r="K19" i="1"/>
  <c r="L19" i="1" s="1"/>
  <c r="M19" i="1" s="1"/>
  <c r="J19" i="1"/>
  <c r="D19" i="1"/>
  <c r="E19" i="1" s="1"/>
  <c r="F19" i="1" s="1"/>
  <c r="C19" i="1"/>
  <c r="K18" i="1"/>
  <c r="L18" i="1" s="1"/>
  <c r="M18" i="1" s="1"/>
  <c r="J18" i="1"/>
  <c r="D18" i="1"/>
  <c r="E18" i="1" s="1"/>
  <c r="F18" i="1" s="1"/>
  <c r="C18" i="1"/>
  <c r="K17" i="1"/>
  <c r="L17" i="1" s="1"/>
  <c r="M17" i="1" s="1"/>
  <c r="J17" i="1"/>
  <c r="D17" i="1"/>
  <c r="E17" i="1" s="1"/>
  <c r="F17" i="1" s="1"/>
  <c r="C17" i="1"/>
  <c r="K16" i="1"/>
  <c r="L16" i="1" s="1"/>
  <c r="M16" i="1" s="1"/>
  <c r="J16" i="1"/>
  <c r="D16" i="1"/>
  <c r="E16" i="1" s="1"/>
  <c r="F16" i="1" s="1"/>
  <c r="C16" i="1"/>
  <c r="K15" i="1"/>
  <c r="L15" i="1" s="1"/>
  <c r="M15" i="1" s="1"/>
  <c r="J15" i="1"/>
  <c r="D15" i="1"/>
  <c r="E15" i="1" s="1"/>
  <c r="F15" i="1" s="1"/>
  <c r="C15" i="1"/>
  <c r="K14" i="1"/>
  <c r="L14" i="1" s="1"/>
  <c r="M14" i="1" s="1"/>
  <c r="J14" i="1"/>
  <c r="D14" i="1"/>
  <c r="E14" i="1" s="1"/>
  <c r="F14" i="1" s="1"/>
  <c r="C14" i="1"/>
  <c r="J47" i="1" s="1"/>
  <c r="K47" i="1" s="1"/>
  <c r="L47" i="1" s="1"/>
  <c r="M47" i="1" s="1"/>
  <c r="C51" i="1" s="1"/>
  <c r="J7" i="1"/>
  <c r="N10" i="1" s="1"/>
  <c r="J8" i="1" l="1"/>
  <c r="C9" i="1"/>
  <c r="E10" i="1" s="1"/>
  <c r="E11" i="1" s="1"/>
  <c r="L10" i="1" s="1"/>
  <c r="N8" i="1"/>
</calcChain>
</file>

<file path=xl/sharedStrings.xml><?xml version="1.0" encoding="utf-8"?>
<sst xmlns="http://schemas.openxmlformats.org/spreadsheetml/2006/main" count="33" uniqueCount="28">
  <si>
    <t>INFORME DE ENSAYO
USO DEL PENETROMETRO DINAMICO DE CONO EN APLICACIONES DE PAVIMENTOS A POCA PROFUNDIDAD INV E-172-13</t>
  </si>
  <si>
    <t>CÓDIGO: GLAB-FM-010</t>
  </si>
  <si>
    <t>Paginas</t>
  </si>
  <si>
    <t>Código:</t>
  </si>
  <si>
    <t>Pagina</t>
  </si>
  <si>
    <t xml:space="preserve">Muestra: </t>
  </si>
  <si>
    <t>de</t>
  </si>
  <si>
    <t>Peso (kg)</t>
  </si>
  <si>
    <t>Caída (mm)</t>
  </si>
  <si>
    <t>Factor del martillo</t>
  </si>
  <si>
    <t>Lectura Inicial (mm)</t>
  </si>
  <si>
    <t>Pagina xx de xx</t>
  </si>
  <si>
    <t>No. Golpes
(A)</t>
  </si>
  <si>
    <t>Penetración (mm)</t>
  </si>
  <si>
    <t>(F) Índice de PDC 
mm/golpe</t>
  </si>
  <si>
    <t>CBR 
(G)                               
%</t>
  </si>
  <si>
    <t>Penetración  (mm)</t>
  </si>
  <si>
    <t>(B) Acumulada</t>
  </si>
  <si>
    <t>(C) Entre lecturas</t>
  </si>
  <si>
    <t xml:space="preserve">(D) Por golpe </t>
  </si>
  <si>
    <t xml:space="preserve">(B) Acumulada
</t>
  </si>
  <si>
    <t>TOTAL</t>
  </si>
  <si>
    <t xml:space="preserve">Fecha de ejecución: </t>
  </si>
  <si>
    <t>Observaciones:</t>
  </si>
  <si>
    <t>FIN DEL INFORME DE  ENSAYO</t>
  </si>
  <si>
    <t>Laboratorio  de suelos, asfaltos y pavimentos de la UAERMV 
Sede de Producción Parque Minero Industrial El Mochuelo Kilometro 3 vía Pasquilla localidad Ciudad Bolívar, Bogotá D.C. - Colombia
Tel: 3779555 Ext 1145   E- mail: p.laboratorio@umv.gov.co</t>
  </si>
  <si>
    <t>VERSIÓN: 13</t>
  </si>
  <si>
    <t>FECHA DE APLICACIÓN: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</si>
</sst>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\-0;;@"/>
    <numFmt numFmtId="165" formatCode="0.0"/>
    <numFmt numFmtId="166" formatCode="0.0;\-0.0;;@"/>
    <numFmt numFmtId="167" formatCode="yyyy\-mm\-dd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10"/>
      <name val="Times New Roman"/>
      <family val="1"/>
    </font>
    <font>
      <sz val="7"/>
      <color indexed="8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theme="0" tint="-0.14999847407452621"/>
      </right>
      <top style="thin">
        <color indexed="64"/>
      </top>
      <bottom style="dotted">
        <color theme="0" tint="-0.14999847407452621"/>
      </bottom>
      <diagonal/>
    </border>
    <border>
      <left/>
      <right style="dotted">
        <color theme="0" tint="-0.14999847407452621"/>
      </right>
      <top style="thin">
        <color indexed="64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 style="thin">
        <color indexed="64"/>
      </top>
      <bottom style="dotted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14999847407452621"/>
      </bottom>
      <diagonal/>
    </border>
    <border>
      <left style="thin">
        <color indexed="64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/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thin">
        <color indexed="64"/>
      </right>
      <top style="dotted">
        <color theme="0" tint="-0.14999847407452621"/>
      </top>
      <bottom style="dotted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14999847407452621"/>
      </bottom>
      <diagonal/>
    </border>
    <border>
      <left/>
      <right/>
      <top style="thin">
        <color indexed="64"/>
      </top>
      <bottom style="dotted">
        <color theme="0" tint="-0.14999847407452621"/>
      </bottom>
      <diagonal/>
    </border>
    <border>
      <left style="thin">
        <color indexed="64"/>
      </left>
      <right style="dotted">
        <color theme="0" tint="-0.14999847407452621"/>
      </right>
      <top style="dotted">
        <color theme="0" tint="-0.14999847407452621"/>
      </top>
      <bottom style="thin">
        <color indexed="64"/>
      </bottom>
      <diagonal/>
    </border>
    <border>
      <left/>
      <right style="dotted">
        <color theme="0" tint="-0.14999847407452621"/>
      </right>
      <top style="dotted">
        <color theme="0" tint="-0.14999847407452621"/>
      </top>
      <bottom style="thin">
        <color indexed="64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dotted">
        <color theme="0" tint="-0.14999847407452621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" fillId="0" borderId="0"/>
    <xf numFmtId="0" fontId="21" fillId="0" borderId="0"/>
    <xf numFmtId="0" fontId="1" fillId="0" borderId="0"/>
  </cellStyleXfs>
  <cellXfs count="124">
    <xf numFmtId="0" fontId="0" fillId="0" borderId="0" xfId="0"/>
    <xf numFmtId="0" fontId="2" fillId="0" borderId="1" xfId="1" applyBorder="1" applyAlignment="1" applyProtection="1">
      <alignment horizontal="center"/>
    </xf>
    <xf numFmtId="0" fontId="2" fillId="0" borderId="2" xfId="1" applyBorder="1" applyProtection="1"/>
    <xf numFmtId="0" fontId="2" fillId="0" borderId="0" xfId="2" applyProtection="1"/>
    <xf numFmtId="0" fontId="2" fillId="0" borderId="0" xfId="1" applyProtection="1"/>
    <xf numFmtId="0" fontId="2" fillId="0" borderId="4" xfId="1" applyBorder="1" applyAlignment="1" applyProtection="1">
      <alignment horizontal="center"/>
    </xf>
    <xf numFmtId="0" fontId="2" fillId="0" borderId="0" xfId="1" applyBorder="1" applyProtection="1"/>
    <xf numFmtId="0" fontId="2" fillId="0" borderId="6" xfId="1" applyBorder="1" applyAlignment="1" applyProtection="1">
      <alignment horizontal="center"/>
    </xf>
    <xf numFmtId="0" fontId="2" fillId="0" borderId="7" xfId="1" applyBorder="1" applyProtection="1"/>
    <xf numFmtId="0" fontId="5" fillId="2" borderId="1" xfId="1" applyFont="1" applyFill="1" applyBorder="1" applyAlignment="1" applyProtection="1">
      <alignment vertical="center"/>
    </xf>
    <xf numFmtId="0" fontId="5" fillId="2" borderId="2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5" fillId="2" borderId="2" xfId="1" applyFont="1" applyFill="1" applyBorder="1" applyAlignment="1" applyProtection="1">
      <alignment vertical="center" wrapText="1"/>
    </xf>
    <xf numFmtId="0" fontId="6" fillId="2" borderId="3" xfId="1" applyFont="1" applyFill="1" applyBorder="1" applyAlignment="1" applyProtection="1">
      <alignment horizontal="left" vertical="center"/>
    </xf>
    <xf numFmtId="0" fontId="7" fillId="0" borderId="3" xfId="3" applyFont="1" applyFill="1" applyBorder="1" applyAlignment="1" applyProtection="1"/>
    <xf numFmtId="0" fontId="5" fillId="2" borderId="4" xfId="1" applyFont="1" applyFill="1" applyBorder="1" applyAlignment="1" applyProtection="1">
      <alignment vertical="center" wrapText="1"/>
    </xf>
    <xf numFmtId="0" fontId="5" fillId="2" borderId="0" xfId="1" applyFont="1" applyFill="1" applyBorder="1" applyAlignment="1" applyProtection="1">
      <alignment vertical="center" wrapText="1"/>
    </xf>
    <xf numFmtId="0" fontId="6" fillId="2" borderId="0" xfId="1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horizontal="left"/>
    </xf>
    <xf numFmtId="164" fontId="6" fillId="2" borderId="5" xfId="1" applyNumberFormat="1" applyFont="1" applyFill="1" applyBorder="1" applyAlignment="1" applyProtection="1">
      <alignment horizontal="left" vertical="center" wrapText="1"/>
    </xf>
    <xf numFmtId="0" fontId="9" fillId="0" borderId="5" xfId="3" applyFont="1" applyFill="1" applyBorder="1" applyAlignment="1" applyProtection="1"/>
    <xf numFmtId="0" fontId="2" fillId="2" borderId="5" xfId="3" applyFont="1" applyFill="1" applyBorder="1" applyAlignment="1" applyProtection="1"/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5" xfId="3" applyFont="1" applyFill="1" applyBorder="1" applyAlignment="1" applyProtection="1"/>
    <xf numFmtId="0" fontId="5" fillId="0" borderId="0" xfId="4" applyFont="1" applyBorder="1" applyAlignment="1" applyProtection="1">
      <alignment horizontal="center" vertical="center"/>
    </xf>
    <xf numFmtId="0" fontId="6" fillId="0" borderId="0" xfId="1" applyFont="1" applyBorder="1" applyProtection="1"/>
    <xf numFmtId="0" fontId="10" fillId="0" borderId="8" xfId="3" applyFont="1" applyFill="1" applyBorder="1" applyAlignment="1" applyProtection="1"/>
    <xf numFmtId="0" fontId="13" fillId="2" borderId="0" xfId="5" applyFont="1" applyFill="1" applyBorder="1" applyProtection="1"/>
    <xf numFmtId="0" fontId="12" fillId="2" borderId="6" xfId="5" applyFont="1" applyFill="1" applyBorder="1" applyAlignment="1" applyProtection="1">
      <alignment horizontal="center" vertical="center" wrapText="1"/>
    </xf>
    <xf numFmtId="0" fontId="12" fillId="2" borderId="7" xfId="5" quotePrefix="1" applyFont="1" applyFill="1" applyBorder="1" applyAlignment="1" applyProtection="1">
      <alignment horizontal="center" vertical="center" wrapText="1"/>
    </xf>
    <xf numFmtId="0" fontId="12" fillId="2" borderId="8" xfId="5" applyFont="1" applyFill="1" applyBorder="1" applyAlignment="1" applyProtection="1">
      <alignment horizontal="center" vertical="center" wrapText="1"/>
    </xf>
    <xf numFmtId="164" fontId="14" fillId="2" borderId="15" xfId="5" applyNumberFormat="1" applyFont="1" applyFill="1" applyBorder="1" applyAlignment="1" applyProtection="1">
      <alignment horizontal="center"/>
      <protection locked="0"/>
    </xf>
    <xf numFmtId="164" fontId="14" fillId="2" borderId="16" xfId="5" applyNumberFormat="1" applyFont="1" applyFill="1" applyBorder="1" applyAlignment="1" applyProtection="1">
      <alignment horizontal="center"/>
      <protection locked="0"/>
    </xf>
    <xf numFmtId="164" fontId="14" fillId="0" borderId="17" xfId="5" applyNumberFormat="1" applyFont="1" applyBorder="1" applyAlignment="1" applyProtection="1">
      <alignment horizontal="center"/>
    </xf>
    <xf numFmtId="166" fontId="14" fillId="0" borderId="18" xfId="5" applyNumberFormat="1" applyFont="1" applyBorder="1" applyAlignment="1" applyProtection="1">
      <alignment horizontal="center"/>
    </xf>
    <xf numFmtId="0" fontId="14" fillId="0" borderId="0" xfId="5" applyFont="1" applyBorder="1" applyProtection="1"/>
    <xf numFmtId="164" fontId="14" fillId="2" borderId="15" xfId="5" applyNumberFormat="1" applyFont="1" applyFill="1" applyBorder="1" applyAlignment="1" applyProtection="1">
      <alignment horizontal="center" vertical="center"/>
      <protection locked="0"/>
    </xf>
    <xf numFmtId="164" fontId="14" fillId="2" borderId="16" xfId="5" applyNumberFormat="1" applyFont="1" applyFill="1" applyBorder="1" applyAlignment="1" applyProtection="1">
      <alignment horizontal="center" vertical="center"/>
      <protection locked="0"/>
    </xf>
    <xf numFmtId="164" fontId="14" fillId="0" borderId="17" xfId="5" applyNumberFormat="1" applyFont="1" applyBorder="1" applyAlignment="1" applyProtection="1">
      <alignment horizontal="center" vertical="center"/>
    </xf>
    <xf numFmtId="0" fontId="15" fillId="0" borderId="0" xfId="5" applyFont="1" applyBorder="1" applyProtection="1"/>
    <xf numFmtId="0" fontId="15" fillId="0" borderId="0" xfId="5" applyFont="1" applyProtection="1"/>
    <xf numFmtId="164" fontId="14" fillId="2" borderId="19" xfId="5" applyNumberFormat="1" applyFont="1" applyFill="1" applyBorder="1" applyAlignment="1" applyProtection="1">
      <alignment horizontal="center"/>
      <protection locked="0"/>
    </xf>
    <xf numFmtId="164" fontId="14" fillId="2" borderId="20" xfId="5" applyNumberFormat="1" applyFont="1" applyFill="1" applyBorder="1" applyAlignment="1" applyProtection="1">
      <alignment horizontal="center"/>
      <protection locked="0"/>
    </xf>
    <xf numFmtId="164" fontId="14" fillId="0" borderId="20" xfId="5" applyNumberFormat="1" applyFont="1" applyBorder="1" applyAlignment="1" applyProtection="1">
      <alignment horizontal="center"/>
    </xf>
    <xf numFmtId="164" fontId="14" fillId="0" borderId="21" xfId="5" applyNumberFormat="1" applyFont="1" applyBorder="1" applyAlignment="1" applyProtection="1">
      <alignment horizontal="center"/>
    </xf>
    <xf numFmtId="166" fontId="14" fillId="0" borderId="22" xfId="5" applyNumberFormat="1" applyFont="1" applyBorder="1" applyAlignment="1" applyProtection="1">
      <alignment horizontal="center" vertical="center"/>
    </xf>
    <xf numFmtId="164" fontId="14" fillId="2" borderId="19" xfId="5" applyNumberFormat="1" applyFont="1" applyFill="1" applyBorder="1" applyAlignment="1" applyProtection="1">
      <alignment horizontal="center" vertical="center"/>
      <protection locked="0"/>
    </xf>
    <xf numFmtId="164" fontId="14" fillId="2" borderId="20" xfId="5" applyNumberFormat="1" applyFont="1" applyFill="1" applyBorder="1" applyAlignment="1" applyProtection="1">
      <alignment horizontal="center" vertical="center"/>
      <protection locked="0"/>
    </xf>
    <xf numFmtId="164" fontId="14" fillId="0" borderId="21" xfId="5" applyNumberFormat="1" applyFont="1" applyBorder="1" applyAlignment="1" applyProtection="1">
      <alignment horizontal="center" vertical="center"/>
    </xf>
    <xf numFmtId="164" fontId="14" fillId="2" borderId="25" xfId="5" applyNumberFormat="1" applyFont="1" applyFill="1" applyBorder="1" applyAlignment="1" applyProtection="1">
      <alignment horizontal="center"/>
      <protection locked="0"/>
    </xf>
    <xf numFmtId="164" fontId="14" fillId="2" borderId="26" xfId="5" applyNumberFormat="1" applyFont="1" applyFill="1" applyBorder="1" applyAlignment="1" applyProtection="1">
      <alignment horizontal="center"/>
      <protection locked="0"/>
    </xf>
    <xf numFmtId="164" fontId="14" fillId="0" borderId="26" xfId="5" applyNumberFormat="1" applyFont="1" applyBorder="1" applyAlignment="1" applyProtection="1">
      <alignment horizontal="center"/>
    </xf>
    <xf numFmtId="164" fontId="14" fillId="0" borderId="27" xfId="5" applyNumberFormat="1" applyFont="1" applyBorder="1" applyAlignment="1" applyProtection="1">
      <alignment horizontal="center"/>
    </xf>
    <xf numFmtId="0" fontId="14" fillId="0" borderId="7" xfId="5" applyFont="1" applyBorder="1" applyProtection="1"/>
    <xf numFmtId="164" fontId="14" fillId="2" borderId="28" xfId="5" applyNumberFormat="1" applyFont="1" applyFill="1" applyBorder="1" applyAlignment="1" applyProtection="1">
      <alignment horizontal="center" vertical="center" wrapText="1"/>
    </xf>
    <xf numFmtId="164" fontId="14" fillId="2" borderId="29" xfId="5" applyNumberFormat="1" applyFont="1" applyFill="1" applyBorder="1" applyAlignment="1" applyProtection="1">
      <alignment horizontal="center" vertical="center"/>
    </xf>
    <xf numFmtId="1" fontId="14" fillId="2" borderId="7" xfId="5" applyNumberFormat="1" applyFont="1" applyFill="1" applyBorder="1" applyAlignment="1" applyProtection="1">
      <alignment horizontal="center" vertical="center"/>
    </xf>
    <xf numFmtId="166" fontId="14" fillId="2" borderId="8" xfId="5" applyNumberFormat="1" applyFont="1" applyFill="1" applyBorder="1" applyAlignment="1" applyProtection="1">
      <alignment horizontal="center" vertical="center"/>
    </xf>
    <xf numFmtId="164" fontId="14" fillId="0" borderId="1" xfId="5" applyNumberFormat="1" applyFont="1" applyBorder="1" applyAlignment="1" applyProtection="1">
      <alignment horizontal="center" vertical="center"/>
    </xf>
    <xf numFmtId="164" fontId="14" fillId="0" borderId="2" xfId="5" applyNumberFormat="1" applyFont="1" applyBorder="1" applyAlignment="1" applyProtection="1">
      <alignment horizontal="center" vertical="center"/>
    </xf>
    <xf numFmtId="0" fontId="14" fillId="0" borderId="2" xfId="5" applyFont="1" applyBorder="1" applyProtection="1"/>
    <xf numFmtId="164" fontId="14" fillId="2" borderId="2" xfId="5" applyNumberFormat="1" applyFont="1" applyFill="1" applyBorder="1" applyAlignment="1" applyProtection="1">
      <alignment horizontal="center" vertical="center" wrapText="1"/>
    </xf>
    <xf numFmtId="164" fontId="14" fillId="2" borderId="2" xfId="5" applyNumberFormat="1" applyFont="1" applyFill="1" applyBorder="1" applyAlignment="1" applyProtection="1">
      <alignment horizontal="center" vertical="center"/>
    </xf>
    <xf numFmtId="1" fontId="14" fillId="2" borderId="2" xfId="5" applyNumberFormat="1" applyFont="1" applyFill="1" applyBorder="1" applyAlignment="1" applyProtection="1">
      <alignment horizontal="center" vertical="center"/>
    </xf>
    <xf numFmtId="164" fontId="14" fillId="2" borderId="3" xfId="5" applyNumberFormat="1" applyFont="1" applyFill="1" applyBorder="1" applyAlignment="1" applyProtection="1">
      <alignment horizontal="center" vertical="center"/>
    </xf>
    <xf numFmtId="164" fontId="14" fillId="2" borderId="0" xfId="5" applyNumberFormat="1" applyFont="1" applyFill="1" applyBorder="1" applyAlignment="1" applyProtection="1">
      <alignment horizontal="center" vertical="center"/>
    </xf>
    <xf numFmtId="0" fontId="14" fillId="2" borderId="0" xfId="5" applyFont="1" applyFill="1" applyBorder="1" applyProtection="1"/>
    <xf numFmtId="164" fontId="14" fillId="2" borderId="0" xfId="5" applyNumberFormat="1" applyFont="1" applyFill="1" applyBorder="1" applyAlignment="1" applyProtection="1">
      <alignment horizontal="center" vertical="center" wrapText="1"/>
    </xf>
    <xf numFmtId="1" fontId="14" fillId="2" borderId="0" xfId="5" applyNumberFormat="1" applyFont="1" applyFill="1" applyBorder="1" applyAlignment="1" applyProtection="1">
      <alignment horizontal="center" vertical="center"/>
    </xf>
    <xf numFmtId="164" fontId="14" fillId="2" borderId="5" xfId="5" applyNumberFormat="1" applyFont="1" applyFill="1" applyBorder="1" applyAlignment="1" applyProtection="1">
      <alignment horizontal="center" vertical="center"/>
    </xf>
    <xf numFmtId="164" fontId="14" fillId="2" borderId="6" xfId="5" applyNumberFormat="1" applyFont="1" applyFill="1" applyBorder="1" applyAlignment="1" applyProtection="1">
      <alignment horizontal="center" vertical="center"/>
    </xf>
    <xf numFmtId="164" fontId="14" fillId="2" borderId="7" xfId="5" applyNumberFormat="1" applyFont="1" applyFill="1" applyBorder="1" applyAlignment="1" applyProtection="1">
      <alignment horizontal="center" vertical="center"/>
    </xf>
    <xf numFmtId="0" fontId="14" fillId="2" borderId="7" xfId="5" applyFont="1" applyFill="1" applyBorder="1" applyProtection="1"/>
    <xf numFmtId="164" fontId="14" fillId="2" borderId="7" xfId="5" applyNumberFormat="1" applyFont="1" applyFill="1" applyBorder="1" applyAlignment="1" applyProtection="1">
      <alignment horizontal="center" vertical="center" wrapText="1"/>
    </xf>
    <xf numFmtId="164" fontId="14" fillId="2" borderId="8" xfId="5" applyNumberFormat="1" applyFont="1" applyFill="1" applyBorder="1" applyAlignment="1" applyProtection="1">
      <alignment horizontal="center" vertical="center"/>
    </xf>
    <xf numFmtId="0" fontId="18" fillId="2" borderId="4" xfId="4" applyFont="1" applyFill="1" applyBorder="1" applyAlignment="1" applyProtection="1">
      <alignment horizontal="left" vertical="top"/>
    </xf>
    <xf numFmtId="0" fontId="19" fillId="2" borderId="30" xfId="4" applyFont="1" applyFill="1" applyBorder="1" applyAlignment="1" applyProtection="1">
      <alignment vertical="top"/>
    </xf>
    <xf numFmtId="0" fontId="20" fillId="2" borderId="0" xfId="2" applyFont="1" applyFill="1" applyBorder="1" applyAlignment="1" applyProtection="1">
      <alignment horizontal="center" vertical="center"/>
    </xf>
    <xf numFmtId="0" fontId="15" fillId="0" borderId="0" xfId="7" applyFont="1" applyProtection="1"/>
    <xf numFmtId="0" fontId="15" fillId="0" borderId="0" xfId="5" applyFont="1" applyAlignment="1" applyProtection="1">
      <alignment horizontal="center"/>
    </xf>
    <xf numFmtId="0" fontId="15" fillId="0" borderId="34" xfId="5" applyFont="1" applyBorder="1" applyProtection="1"/>
    <xf numFmtId="0" fontId="10" fillId="2" borderId="0" xfId="1" applyFont="1" applyFill="1" applyBorder="1" applyAlignment="1" applyProtection="1">
      <alignment horizontal="right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4" fillId="2" borderId="9" xfId="1" applyFont="1" applyFill="1" applyBorder="1" applyAlignment="1" applyProtection="1">
      <alignment horizontal="left" vertical="center"/>
    </xf>
    <xf numFmtId="0" fontId="4" fillId="2" borderId="10" xfId="1" applyFont="1" applyFill="1" applyBorder="1" applyAlignment="1" applyProtection="1">
      <alignment horizontal="left" vertical="center"/>
    </xf>
    <xf numFmtId="0" fontId="4" fillId="2" borderId="11" xfId="1" applyFont="1" applyFill="1" applyBorder="1" applyAlignment="1" applyProtection="1">
      <alignment horizontal="left" vertical="center"/>
    </xf>
    <xf numFmtId="0" fontId="8" fillId="2" borderId="0" xfId="1" applyFont="1" applyFill="1" applyBorder="1" applyAlignment="1" applyProtection="1">
      <alignment horizontal="right" vertical="center"/>
    </xf>
    <xf numFmtId="0" fontId="6" fillId="0" borderId="11" xfId="4" applyFont="1" applyBorder="1" applyAlignment="1" applyProtection="1">
      <alignment horizontal="left" vertical="center"/>
    </xf>
    <xf numFmtId="0" fontId="6" fillId="0" borderId="9" xfId="4" applyFont="1" applyBorder="1" applyAlignment="1" applyProtection="1">
      <alignment horizontal="left" vertical="center"/>
    </xf>
    <xf numFmtId="1" fontId="6" fillId="2" borderId="12" xfId="4" applyNumberFormat="1" applyFont="1" applyFill="1" applyBorder="1" applyAlignment="1" applyProtection="1">
      <alignment horizontal="center"/>
    </xf>
    <xf numFmtId="1" fontId="6" fillId="2" borderId="11" xfId="4" applyNumberFormat="1" applyFont="1" applyFill="1" applyBorder="1" applyAlignment="1" applyProtection="1">
      <alignment horizontal="center"/>
    </xf>
    <xf numFmtId="165" fontId="6" fillId="2" borderId="12" xfId="4" applyNumberFormat="1" applyFont="1" applyFill="1" applyBorder="1" applyAlignment="1" applyProtection="1">
      <alignment horizontal="center"/>
    </xf>
    <xf numFmtId="165" fontId="6" fillId="2" borderId="11" xfId="4" applyNumberFormat="1" applyFont="1" applyFill="1" applyBorder="1" applyAlignment="1" applyProtection="1">
      <alignment horizontal="center"/>
    </xf>
    <xf numFmtId="0" fontId="6" fillId="2" borderId="12" xfId="1" applyFont="1" applyFill="1" applyBorder="1" applyAlignment="1" applyProtection="1">
      <alignment horizontal="center"/>
      <protection locked="0"/>
    </xf>
    <xf numFmtId="0" fontId="6" fillId="2" borderId="11" xfId="1" applyFont="1" applyFill="1" applyBorder="1" applyAlignment="1" applyProtection="1">
      <alignment horizontal="center"/>
      <protection locked="0"/>
    </xf>
    <xf numFmtId="0" fontId="18" fillId="2" borderId="0" xfId="4" applyFont="1" applyFill="1" applyBorder="1" applyAlignment="1" applyProtection="1">
      <alignment horizontal="justify" vertical="top"/>
      <protection locked="0"/>
    </xf>
    <xf numFmtId="0" fontId="18" fillId="2" borderId="5" xfId="4" applyFont="1" applyFill="1" applyBorder="1" applyAlignment="1" applyProtection="1">
      <alignment horizontal="justify" vertical="top"/>
      <protection locked="0"/>
    </xf>
    <xf numFmtId="0" fontId="18" fillId="2" borderId="31" xfId="4" applyFont="1" applyFill="1" applyBorder="1" applyAlignment="1" applyProtection="1">
      <alignment horizontal="justify" vertical="top"/>
      <protection locked="0"/>
    </xf>
    <xf numFmtId="0" fontId="18" fillId="2" borderId="32" xfId="4" applyFont="1" applyFill="1" applyBorder="1" applyAlignment="1" applyProtection="1">
      <alignment horizontal="justify" vertical="top"/>
      <protection locked="0"/>
    </xf>
    <xf numFmtId="0" fontId="20" fillId="3" borderId="33" xfId="2" applyFont="1" applyFill="1" applyBorder="1" applyAlignment="1" applyProtection="1">
      <alignment horizontal="center" vertical="center"/>
    </xf>
    <xf numFmtId="0" fontId="22" fillId="2" borderId="0" xfId="6" applyFont="1" applyFill="1" applyBorder="1" applyAlignment="1" applyProtection="1">
      <alignment horizontal="center" vertical="top" wrapText="1"/>
    </xf>
    <xf numFmtId="0" fontId="12" fillId="2" borderId="13" xfId="5" applyFont="1" applyFill="1" applyBorder="1" applyAlignment="1" applyProtection="1">
      <alignment horizontal="center" vertical="center" wrapText="1"/>
    </xf>
    <xf numFmtId="0" fontId="12" fillId="2" borderId="14" xfId="5" applyFont="1" applyFill="1" applyBorder="1" applyAlignment="1" applyProtection="1">
      <alignment horizontal="center" vertical="center" wrapText="1"/>
    </xf>
    <xf numFmtId="0" fontId="16" fillId="0" borderId="23" xfId="5" applyFont="1" applyBorder="1" applyAlignment="1" applyProtection="1">
      <alignment horizontal="center" vertical="center" wrapText="1"/>
    </xf>
    <xf numFmtId="0" fontId="16" fillId="0" borderId="24" xfId="5" applyFont="1" applyBorder="1" applyAlignment="1" applyProtection="1">
      <alignment horizontal="center" vertical="center" wrapText="1"/>
    </xf>
    <xf numFmtId="0" fontId="16" fillId="0" borderId="18" xfId="5" applyFont="1" applyBorder="1" applyAlignment="1" applyProtection="1">
      <alignment horizontal="center" vertical="center" wrapText="1"/>
    </xf>
    <xf numFmtId="164" fontId="17" fillId="2" borderId="4" xfId="5" applyNumberFormat="1" applyFont="1" applyFill="1" applyBorder="1" applyAlignment="1" applyProtection="1">
      <alignment horizontal="left" vertical="center"/>
    </xf>
    <xf numFmtId="164" fontId="17" fillId="2" borderId="0" xfId="5" applyNumberFormat="1" applyFont="1" applyFill="1" applyBorder="1" applyAlignment="1" applyProtection="1">
      <alignment horizontal="left" vertical="center"/>
    </xf>
    <xf numFmtId="167" fontId="17" fillId="2" borderId="0" xfId="5" applyNumberFormat="1" applyFont="1" applyFill="1" applyBorder="1" applyAlignment="1" applyProtection="1">
      <alignment horizontal="center" vertical="center"/>
      <protection locked="0"/>
    </xf>
    <xf numFmtId="0" fontId="18" fillId="2" borderId="1" xfId="4" applyFont="1" applyFill="1" applyBorder="1" applyAlignment="1" applyProtection="1">
      <alignment horizontal="left" vertical="top"/>
    </xf>
    <xf numFmtId="0" fontId="18" fillId="2" borderId="2" xfId="4" applyFont="1" applyFill="1" applyBorder="1" applyAlignment="1" applyProtection="1">
      <alignment horizontal="left" vertical="top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2" fillId="2" borderId="13" xfId="5" applyFont="1" applyFill="1" applyBorder="1" applyAlignment="1" applyProtection="1">
      <alignment horizontal="center" vertical="center" textRotation="90" wrapText="1"/>
    </xf>
    <xf numFmtId="0" fontId="12" fillId="2" borderId="14" xfId="5" applyFont="1" applyFill="1" applyBorder="1" applyAlignment="1" applyProtection="1">
      <alignment horizontal="center" vertical="center" textRotation="90" wrapText="1"/>
    </xf>
  </cellXfs>
  <cellStyles count="8">
    <cellStyle name="Normal" xfId="0" builtinId="0"/>
    <cellStyle name="Normal 2 2 2 5 2" xfId="5"/>
    <cellStyle name="Normal 2 3 3" xfId="2"/>
    <cellStyle name="Normal 2 4" xfId="1"/>
    <cellStyle name="Normal 2 6 5 2" xfId="7"/>
    <cellStyle name="Normal 3 2" xfId="3"/>
    <cellStyle name="Normal 5 6" xfId="6"/>
    <cellStyle name="Normal_Grad. Lim. Auto 1-4" xfId="4"/>
  </cellStyles>
  <dxfs count="1"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114299</xdr:rowOff>
    </xdr:from>
    <xdr:to>
      <xdr:col>1</xdr:col>
      <xdr:colOff>504859</xdr:colOff>
      <xdr:row>4</xdr:row>
      <xdr:rowOff>72299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5047F218-6F42-4039-8C04-19448CCCE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14299"/>
          <a:ext cx="723933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17%20V.1%20Desgaste%20rajon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52098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2.%20Apiques/Apiqu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2.%20Apiques/Apiques%20sep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gaste  INV E - 219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/>
      <sheetData sheetId="1"/>
      <sheetData sheetId="2">
        <row r="56">
          <cell r="A56" t="str">
            <v>--</v>
          </cell>
        </row>
      </sheetData>
      <sheetData sheetId="3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 refreshError="1"/>
      <sheetData sheetId="15" refreshError="1">
        <row r="24">
          <cell r="G24" t="str">
            <v/>
          </cell>
        </row>
        <row r="52">
          <cell r="C52" t="str">
            <v>--</v>
          </cell>
          <cell r="D52">
            <v>0</v>
          </cell>
          <cell r="E52">
            <v>0</v>
          </cell>
        </row>
      </sheetData>
      <sheetData sheetId="16" refreshError="1"/>
      <sheetData sheetId="17" refreshError="1"/>
      <sheetData sheetId="18" refreshError="1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B26" t="str">
            <v>Analista  técnico</v>
          </cell>
          <cell r="C26">
            <v>0</v>
          </cell>
        </row>
        <row r="27">
          <cell r="A27" t="str">
            <v xml:space="preserve">VARGAS PABLO </v>
          </cell>
          <cell r="B27" t="str">
            <v>Coordinador técnico</v>
          </cell>
          <cell r="C27">
            <v>0</v>
          </cell>
        </row>
        <row r="28">
          <cell r="A28" t="str">
            <v>--</v>
          </cell>
          <cell r="B28">
            <v>0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>
        <row r="56">
          <cell r="A56" t="str">
            <v>--</v>
          </cell>
          <cell r="J56" t="str">
            <v>--</v>
          </cell>
        </row>
      </sheetData>
      <sheetData sheetId="3" refreshError="1">
        <row r="52">
          <cell r="O52" t="str">
            <v/>
          </cell>
        </row>
        <row r="57">
          <cell r="A57" t="str">
            <v>--</v>
          </cell>
          <cell r="I57" t="str">
            <v>--</v>
          </cell>
        </row>
      </sheetData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27">
          <cell r="A27" t="str">
            <v>Reviso</v>
          </cell>
        </row>
        <row r="28">
          <cell r="A28" t="str">
            <v xml:space="preserve">RINCON SATURNINO </v>
          </cell>
        </row>
        <row r="29">
          <cell r="A29" t="str">
            <v>VARGAS PABLO</v>
          </cell>
        </row>
        <row r="30">
          <cell r="A30" t="str">
            <v>--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Encabezado"/>
      <sheetName val="2. Perfil estratigrafico"/>
      <sheetName val="3. Reg fotografico"/>
      <sheetName val="4. W M1 "/>
      <sheetName val="4. W M1 x"/>
      <sheetName val="5. Limites M1"/>
      <sheetName val="5. Limites M1 X"/>
      <sheetName val="6. Clasificación M1"/>
      <sheetName val="7. E.A. M1"/>
      <sheetName val="7. E.A. NA"/>
      <sheetName val="8. PDC M2"/>
      <sheetName val="9. W M2"/>
      <sheetName val="9. W M2 x"/>
      <sheetName val="10. Limites M2"/>
      <sheetName val="10. Limites M2 X"/>
      <sheetName val="11. Clasificación M2"/>
      <sheetName val="12. M.O. M2 "/>
      <sheetName val="12. M.O. M2 X"/>
      <sheetName val="13. W M3"/>
      <sheetName val="14. Limites M3"/>
      <sheetName val="13. W M3 x"/>
      <sheetName val="14. Limites M3 X"/>
      <sheetName val="15. Clasificación M3"/>
      <sheetName val="16. M.O. M3"/>
      <sheetName val="16. M.O. M3 X"/>
    </sheetNames>
    <sheetDataSet>
      <sheetData sheetId="0"/>
      <sheetData sheetId="1">
        <row r="7">
          <cell r="T7">
            <v>0</v>
          </cell>
        </row>
        <row r="10">
          <cell r="AB10" t="str">
            <v/>
          </cell>
        </row>
      </sheetData>
      <sheetData sheetId="2">
        <row r="6">
          <cell r="N6" t="str">
            <v/>
          </cell>
        </row>
      </sheetData>
      <sheetData sheetId="3"/>
      <sheetData sheetId="4"/>
      <sheetData sheetId="5"/>
      <sheetData sheetId="6">
        <row r="16">
          <cell r="P1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7">
          <cell r="B37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C540"/>
  <sheetViews>
    <sheetView showGridLines="0" tabSelected="1" showWhiteSpace="0" view="pageBreakPreview" zoomScaleSheetLayoutView="100" zoomScalePageLayoutView="65" workbookViewId="0">
      <selection activeCell="P5" sqref="P5"/>
    </sheetView>
  </sheetViews>
  <sheetFormatPr baseColWidth="10" defaultRowHeight="14.25" x14ac:dyDescent="0.2"/>
  <cols>
    <col min="1" max="1" width="5.28515625" style="81" customWidth="1"/>
    <col min="2" max="2" width="9.5703125" style="81" customWidth="1"/>
    <col min="3" max="3" width="7.140625" style="81" customWidth="1"/>
    <col min="4" max="4" width="8.140625" style="81" customWidth="1"/>
    <col min="5" max="5" width="7.140625" style="81" customWidth="1"/>
    <col min="6" max="6" width="7.7109375" style="81" customWidth="1"/>
    <col min="7" max="7" width="0.42578125" style="81" customWidth="1"/>
    <col min="8" max="8" width="6.5703125" style="81" customWidth="1"/>
    <col min="9" max="9" width="10.28515625" style="41" customWidth="1"/>
    <col min="10" max="10" width="7.28515625" style="41" customWidth="1"/>
    <col min="11" max="11" width="8.7109375" style="41" customWidth="1"/>
    <col min="12" max="12" width="8.140625" style="41" customWidth="1"/>
    <col min="13" max="13" width="7.7109375" style="41" customWidth="1"/>
    <col min="14" max="14" width="13" style="41" hidden="1" customWidth="1"/>
    <col min="15" max="15" width="7.85546875" style="41" customWidth="1"/>
    <col min="16" max="16" width="7.140625" style="41" customWidth="1"/>
    <col min="17" max="17" width="9.140625" style="41" customWidth="1"/>
    <col min="18" max="18" width="8.28515625" style="41" customWidth="1"/>
    <col min="19" max="19" width="8.140625" style="41" customWidth="1"/>
    <col min="20" max="20" width="6.5703125" style="41" customWidth="1"/>
    <col min="21" max="21" width="10.5703125" style="41" customWidth="1"/>
    <col min="22" max="22" width="8.42578125" style="41" customWidth="1"/>
    <col min="23" max="23" width="7.85546875" style="41" customWidth="1"/>
    <col min="24" max="24" width="10.42578125" style="41" customWidth="1"/>
    <col min="25" max="25" width="8" style="41" customWidth="1"/>
    <col min="26" max="26" width="6.5703125" style="41" customWidth="1"/>
    <col min="27" max="27" width="10.5703125" style="41" customWidth="1"/>
    <col min="28" max="28" width="9.5703125" style="41" customWidth="1"/>
    <col min="29" max="29" width="12.28515625" style="41" customWidth="1"/>
    <col min="30" max="30" width="10.28515625" style="41" customWidth="1"/>
    <col min="31" max="31" width="6.42578125" style="41" customWidth="1"/>
    <col min="32" max="32" width="12" style="41" customWidth="1"/>
    <col min="33" max="33" width="6" style="41" customWidth="1"/>
    <col min="34" max="34" width="5.140625" style="41" customWidth="1"/>
    <col min="35" max="237" width="11.42578125" style="41"/>
    <col min="238" max="238" width="2.5703125" style="41" customWidth="1"/>
    <col min="239" max="239" width="17.140625" style="41" customWidth="1"/>
    <col min="240" max="247" width="14" style="41" customWidth="1"/>
    <col min="248" max="248" width="2.140625" style="41" customWidth="1"/>
    <col min="249" max="249" width="21.42578125" style="41" customWidth="1"/>
    <col min="250" max="493" width="11.42578125" style="41"/>
    <col min="494" max="494" width="2.5703125" style="41" customWidth="1"/>
    <col min="495" max="495" width="17.140625" style="41" customWidth="1"/>
    <col min="496" max="503" width="14" style="41" customWidth="1"/>
    <col min="504" max="504" width="2.140625" style="41" customWidth="1"/>
    <col min="505" max="505" width="21.42578125" style="41" customWidth="1"/>
    <col min="506" max="749" width="11.42578125" style="41"/>
    <col min="750" max="750" width="2.5703125" style="41" customWidth="1"/>
    <col min="751" max="751" width="17.140625" style="41" customWidth="1"/>
    <col min="752" max="759" width="14" style="41" customWidth="1"/>
    <col min="760" max="760" width="2.140625" style="41" customWidth="1"/>
    <col min="761" max="761" width="21.42578125" style="41" customWidth="1"/>
    <col min="762" max="1005" width="11.42578125" style="41"/>
    <col min="1006" max="1006" width="2.5703125" style="41" customWidth="1"/>
    <col min="1007" max="1007" width="17.140625" style="41" customWidth="1"/>
    <col min="1008" max="1015" width="14" style="41" customWidth="1"/>
    <col min="1016" max="1016" width="2.140625" style="41" customWidth="1"/>
    <col min="1017" max="1017" width="21.42578125" style="41" customWidth="1"/>
    <col min="1018" max="1261" width="11.42578125" style="41"/>
    <col min="1262" max="1262" width="2.5703125" style="41" customWidth="1"/>
    <col min="1263" max="1263" width="17.140625" style="41" customWidth="1"/>
    <col min="1264" max="1271" width="14" style="41" customWidth="1"/>
    <col min="1272" max="1272" width="2.140625" style="41" customWidth="1"/>
    <col min="1273" max="1273" width="21.42578125" style="41" customWidth="1"/>
    <col min="1274" max="1517" width="11.42578125" style="41"/>
    <col min="1518" max="1518" width="2.5703125" style="41" customWidth="1"/>
    <col min="1519" max="1519" width="17.140625" style="41" customWidth="1"/>
    <col min="1520" max="1527" width="14" style="41" customWidth="1"/>
    <col min="1528" max="1528" width="2.140625" style="41" customWidth="1"/>
    <col min="1529" max="1529" width="21.42578125" style="41" customWidth="1"/>
    <col min="1530" max="1773" width="11.42578125" style="41"/>
    <col min="1774" max="1774" width="2.5703125" style="41" customWidth="1"/>
    <col min="1775" max="1775" width="17.140625" style="41" customWidth="1"/>
    <col min="1776" max="1783" width="14" style="41" customWidth="1"/>
    <col min="1784" max="1784" width="2.140625" style="41" customWidth="1"/>
    <col min="1785" max="1785" width="21.42578125" style="41" customWidth="1"/>
    <col min="1786" max="2029" width="11.42578125" style="41"/>
    <col min="2030" max="2030" width="2.5703125" style="41" customWidth="1"/>
    <col min="2031" max="2031" width="17.140625" style="41" customWidth="1"/>
    <col min="2032" max="2039" width="14" style="41" customWidth="1"/>
    <col min="2040" max="2040" width="2.140625" style="41" customWidth="1"/>
    <col min="2041" max="2041" width="21.42578125" style="41" customWidth="1"/>
    <col min="2042" max="2285" width="11.42578125" style="41"/>
    <col min="2286" max="2286" width="2.5703125" style="41" customWidth="1"/>
    <col min="2287" max="2287" width="17.140625" style="41" customWidth="1"/>
    <col min="2288" max="2295" width="14" style="41" customWidth="1"/>
    <col min="2296" max="2296" width="2.140625" style="41" customWidth="1"/>
    <col min="2297" max="2297" width="21.42578125" style="41" customWidth="1"/>
    <col min="2298" max="2541" width="11.42578125" style="41"/>
    <col min="2542" max="2542" width="2.5703125" style="41" customWidth="1"/>
    <col min="2543" max="2543" width="17.140625" style="41" customWidth="1"/>
    <col min="2544" max="2551" width="14" style="41" customWidth="1"/>
    <col min="2552" max="2552" width="2.140625" style="41" customWidth="1"/>
    <col min="2553" max="2553" width="21.42578125" style="41" customWidth="1"/>
    <col min="2554" max="2797" width="11.42578125" style="41"/>
    <col min="2798" max="2798" width="2.5703125" style="41" customWidth="1"/>
    <col min="2799" max="2799" width="17.140625" style="41" customWidth="1"/>
    <col min="2800" max="2807" width="14" style="41" customWidth="1"/>
    <col min="2808" max="2808" width="2.140625" style="41" customWidth="1"/>
    <col min="2809" max="2809" width="21.42578125" style="41" customWidth="1"/>
    <col min="2810" max="3053" width="11.42578125" style="41"/>
    <col min="3054" max="3054" width="2.5703125" style="41" customWidth="1"/>
    <col min="3055" max="3055" width="17.140625" style="41" customWidth="1"/>
    <col min="3056" max="3063" width="14" style="41" customWidth="1"/>
    <col min="3064" max="3064" width="2.140625" style="41" customWidth="1"/>
    <col min="3065" max="3065" width="21.42578125" style="41" customWidth="1"/>
    <col min="3066" max="3309" width="11.42578125" style="41"/>
    <col min="3310" max="3310" width="2.5703125" style="41" customWidth="1"/>
    <col min="3311" max="3311" width="17.140625" style="41" customWidth="1"/>
    <col min="3312" max="3319" width="14" style="41" customWidth="1"/>
    <col min="3320" max="3320" width="2.140625" style="41" customWidth="1"/>
    <col min="3321" max="3321" width="21.42578125" style="41" customWidth="1"/>
    <col min="3322" max="3565" width="11.42578125" style="41"/>
    <col min="3566" max="3566" width="2.5703125" style="41" customWidth="1"/>
    <col min="3567" max="3567" width="17.140625" style="41" customWidth="1"/>
    <col min="3568" max="3575" width="14" style="41" customWidth="1"/>
    <col min="3576" max="3576" width="2.140625" style="41" customWidth="1"/>
    <col min="3577" max="3577" width="21.42578125" style="41" customWidth="1"/>
    <col min="3578" max="3821" width="11.42578125" style="41"/>
    <col min="3822" max="3822" width="2.5703125" style="41" customWidth="1"/>
    <col min="3823" max="3823" width="17.140625" style="41" customWidth="1"/>
    <col min="3824" max="3831" width="14" style="41" customWidth="1"/>
    <col min="3832" max="3832" width="2.140625" style="41" customWidth="1"/>
    <col min="3833" max="3833" width="21.42578125" style="41" customWidth="1"/>
    <col min="3834" max="4077" width="11.42578125" style="41"/>
    <col min="4078" max="4078" width="2.5703125" style="41" customWidth="1"/>
    <col min="4079" max="4079" width="17.140625" style="41" customWidth="1"/>
    <col min="4080" max="4087" width="14" style="41" customWidth="1"/>
    <col min="4088" max="4088" width="2.140625" style="41" customWidth="1"/>
    <col min="4089" max="4089" width="21.42578125" style="41" customWidth="1"/>
    <col min="4090" max="4333" width="11.42578125" style="41"/>
    <col min="4334" max="4334" width="2.5703125" style="41" customWidth="1"/>
    <col min="4335" max="4335" width="17.140625" style="41" customWidth="1"/>
    <col min="4336" max="4343" width="14" style="41" customWidth="1"/>
    <col min="4344" max="4344" width="2.140625" style="41" customWidth="1"/>
    <col min="4345" max="4345" width="21.42578125" style="41" customWidth="1"/>
    <col min="4346" max="4589" width="11.42578125" style="41"/>
    <col min="4590" max="4590" width="2.5703125" style="41" customWidth="1"/>
    <col min="4591" max="4591" width="17.140625" style="41" customWidth="1"/>
    <col min="4592" max="4599" width="14" style="41" customWidth="1"/>
    <col min="4600" max="4600" width="2.140625" style="41" customWidth="1"/>
    <col min="4601" max="4601" width="21.42578125" style="41" customWidth="1"/>
    <col min="4602" max="4845" width="11.42578125" style="41"/>
    <col min="4846" max="4846" width="2.5703125" style="41" customWidth="1"/>
    <col min="4847" max="4847" width="17.140625" style="41" customWidth="1"/>
    <col min="4848" max="4855" width="14" style="41" customWidth="1"/>
    <col min="4856" max="4856" width="2.140625" style="41" customWidth="1"/>
    <col min="4857" max="4857" width="21.42578125" style="41" customWidth="1"/>
    <col min="4858" max="5101" width="11.42578125" style="41"/>
    <col min="5102" max="5102" width="2.5703125" style="41" customWidth="1"/>
    <col min="5103" max="5103" width="17.140625" style="41" customWidth="1"/>
    <col min="5104" max="5111" width="14" style="41" customWidth="1"/>
    <col min="5112" max="5112" width="2.140625" style="41" customWidth="1"/>
    <col min="5113" max="5113" width="21.42578125" style="41" customWidth="1"/>
    <col min="5114" max="5357" width="11.42578125" style="41"/>
    <col min="5358" max="5358" width="2.5703125" style="41" customWidth="1"/>
    <col min="5359" max="5359" width="17.140625" style="41" customWidth="1"/>
    <col min="5360" max="5367" width="14" style="41" customWidth="1"/>
    <col min="5368" max="5368" width="2.140625" style="41" customWidth="1"/>
    <col min="5369" max="5369" width="21.42578125" style="41" customWidth="1"/>
    <col min="5370" max="5613" width="11.42578125" style="41"/>
    <col min="5614" max="5614" width="2.5703125" style="41" customWidth="1"/>
    <col min="5615" max="5615" width="17.140625" style="41" customWidth="1"/>
    <col min="5616" max="5623" width="14" style="41" customWidth="1"/>
    <col min="5624" max="5624" width="2.140625" style="41" customWidth="1"/>
    <col min="5625" max="5625" width="21.42578125" style="41" customWidth="1"/>
    <col min="5626" max="5869" width="11.42578125" style="41"/>
    <col min="5870" max="5870" width="2.5703125" style="41" customWidth="1"/>
    <col min="5871" max="5871" width="17.140625" style="41" customWidth="1"/>
    <col min="5872" max="5879" width="14" style="41" customWidth="1"/>
    <col min="5880" max="5880" width="2.140625" style="41" customWidth="1"/>
    <col min="5881" max="5881" width="21.42578125" style="41" customWidth="1"/>
    <col min="5882" max="6125" width="11.42578125" style="41"/>
    <col min="6126" max="6126" width="2.5703125" style="41" customWidth="1"/>
    <col min="6127" max="6127" width="17.140625" style="41" customWidth="1"/>
    <col min="6128" max="6135" width="14" style="41" customWidth="1"/>
    <col min="6136" max="6136" width="2.140625" style="41" customWidth="1"/>
    <col min="6137" max="6137" width="21.42578125" style="41" customWidth="1"/>
    <col min="6138" max="6381" width="11.42578125" style="41"/>
    <col min="6382" max="6382" width="2.5703125" style="41" customWidth="1"/>
    <col min="6383" max="6383" width="17.140625" style="41" customWidth="1"/>
    <col min="6384" max="6391" width="14" style="41" customWidth="1"/>
    <col min="6392" max="6392" width="2.140625" style="41" customWidth="1"/>
    <col min="6393" max="6393" width="21.42578125" style="41" customWidth="1"/>
    <col min="6394" max="6637" width="11.42578125" style="41"/>
    <col min="6638" max="6638" width="2.5703125" style="41" customWidth="1"/>
    <col min="6639" max="6639" width="17.140625" style="41" customWidth="1"/>
    <col min="6640" max="6647" width="14" style="41" customWidth="1"/>
    <col min="6648" max="6648" width="2.140625" style="41" customWidth="1"/>
    <col min="6649" max="6649" width="21.42578125" style="41" customWidth="1"/>
    <col min="6650" max="6893" width="11.42578125" style="41"/>
    <col min="6894" max="6894" width="2.5703125" style="41" customWidth="1"/>
    <col min="6895" max="6895" width="17.140625" style="41" customWidth="1"/>
    <col min="6896" max="6903" width="14" style="41" customWidth="1"/>
    <col min="6904" max="6904" width="2.140625" style="41" customWidth="1"/>
    <col min="6905" max="6905" width="21.42578125" style="41" customWidth="1"/>
    <col min="6906" max="7149" width="11.42578125" style="41"/>
    <col min="7150" max="7150" width="2.5703125" style="41" customWidth="1"/>
    <col min="7151" max="7151" width="17.140625" style="41" customWidth="1"/>
    <col min="7152" max="7159" width="14" style="41" customWidth="1"/>
    <col min="7160" max="7160" width="2.140625" style="41" customWidth="1"/>
    <col min="7161" max="7161" width="21.42578125" style="41" customWidth="1"/>
    <col min="7162" max="7405" width="11.42578125" style="41"/>
    <col min="7406" max="7406" width="2.5703125" style="41" customWidth="1"/>
    <col min="7407" max="7407" width="17.140625" style="41" customWidth="1"/>
    <col min="7408" max="7415" width="14" style="41" customWidth="1"/>
    <col min="7416" max="7416" width="2.140625" style="41" customWidth="1"/>
    <col min="7417" max="7417" width="21.42578125" style="41" customWidth="1"/>
    <col min="7418" max="7661" width="11.42578125" style="41"/>
    <col min="7662" max="7662" width="2.5703125" style="41" customWidth="1"/>
    <col min="7663" max="7663" width="17.140625" style="41" customWidth="1"/>
    <col min="7664" max="7671" width="14" style="41" customWidth="1"/>
    <col min="7672" max="7672" width="2.140625" style="41" customWidth="1"/>
    <col min="7673" max="7673" width="21.42578125" style="41" customWidth="1"/>
    <col min="7674" max="7917" width="11.42578125" style="41"/>
    <col min="7918" max="7918" width="2.5703125" style="41" customWidth="1"/>
    <col min="7919" max="7919" width="17.140625" style="41" customWidth="1"/>
    <col min="7920" max="7927" width="14" style="41" customWidth="1"/>
    <col min="7928" max="7928" width="2.140625" style="41" customWidth="1"/>
    <col min="7929" max="7929" width="21.42578125" style="41" customWidth="1"/>
    <col min="7930" max="8173" width="11.42578125" style="41"/>
    <col min="8174" max="8174" width="2.5703125" style="41" customWidth="1"/>
    <col min="8175" max="8175" width="17.140625" style="41" customWidth="1"/>
    <col min="8176" max="8183" width="14" style="41" customWidth="1"/>
    <col min="8184" max="8184" width="2.140625" style="41" customWidth="1"/>
    <col min="8185" max="8185" width="21.42578125" style="41" customWidth="1"/>
    <col min="8186" max="8429" width="11.42578125" style="41"/>
    <col min="8430" max="8430" width="2.5703125" style="41" customWidth="1"/>
    <col min="8431" max="8431" width="17.140625" style="41" customWidth="1"/>
    <col min="8432" max="8439" width="14" style="41" customWidth="1"/>
    <col min="8440" max="8440" width="2.140625" style="41" customWidth="1"/>
    <col min="8441" max="8441" width="21.42578125" style="41" customWidth="1"/>
    <col min="8442" max="8685" width="11.42578125" style="41"/>
    <col min="8686" max="8686" width="2.5703125" style="41" customWidth="1"/>
    <col min="8687" max="8687" width="17.140625" style="41" customWidth="1"/>
    <col min="8688" max="8695" width="14" style="41" customWidth="1"/>
    <col min="8696" max="8696" width="2.140625" style="41" customWidth="1"/>
    <col min="8697" max="8697" width="21.42578125" style="41" customWidth="1"/>
    <col min="8698" max="8941" width="11.42578125" style="41"/>
    <col min="8942" max="8942" width="2.5703125" style="41" customWidth="1"/>
    <col min="8943" max="8943" width="17.140625" style="41" customWidth="1"/>
    <col min="8944" max="8951" width="14" style="41" customWidth="1"/>
    <col min="8952" max="8952" width="2.140625" style="41" customWidth="1"/>
    <col min="8953" max="8953" width="21.42578125" style="41" customWidth="1"/>
    <col min="8954" max="9197" width="11.42578125" style="41"/>
    <col min="9198" max="9198" width="2.5703125" style="41" customWidth="1"/>
    <col min="9199" max="9199" width="17.140625" style="41" customWidth="1"/>
    <col min="9200" max="9207" width="14" style="41" customWidth="1"/>
    <col min="9208" max="9208" width="2.140625" style="41" customWidth="1"/>
    <col min="9209" max="9209" width="21.42578125" style="41" customWidth="1"/>
    <col min="9210" max="9453" width="11.42578125" style="41"/>
    <col min="9454" max="9454" width="2.5703125" style="41" customWidth="1"/>
    <col min="9455" max="9455" width="17.140625" style="41" customWidth="1"/>
    <col min="9456" max="9463" width="14" style="41" customWidth="1"/>
    <col min="9464" max="9464" width="2.140625" style="41" customWidth="1"/>
    <col min="9465" max="9465" width="21.42578125" style="41" customWidth="1"/>
    <col min="9466" max="9709" width="11.42578125" style="41"/>
    <col min="9710" max="9710" width="2.5703125" style="41" customWidth="1"/>
    <col min="9711" max="9711" width="17.140625" style="41" customWidth="1"/>
    <col min="9712" max="9719" width="14" style="41" customWidth="1"/>
    <col min="9720" max="9720" width="2.140625" style="41" customWidth="1"/>
    <col min="9721" max="9721" width="21.42578125" style="41" customWidth="1"/>
    <col min="9722" max="9965" width="11.42578125" style="41"/>
    <col min="9966" max="9966" width="2.5703125" style="41" customWidth="1"/>
    <col min="9967" max="9967" width="17.140625" style="41" customWidth="1"/>
    <col min="9968" max="9975" width="14" style="41" customWidth="1"/>
    <col min="9976" max="9976" width="2.140625" style="41" customWidth="1"/>
    <col min="9977" max="9977" width="21.42578125" style="41" customWidth="1"/>
    <col min="9978" max="10221" width="11.42578125" style="41"/>
    <col min="10222" max="10222" width="2.5703125" style="41" customWidth="1"/>
    <col min="10223" max="10223" width="17.140625" style="41" customWidth="1"/>
    <col min="10224" max="10231" width="14" style="41" customWidth="1"/>
    <col min="10232" max="10232" width="2.140625" style="41" customWidth="1"/>
    <col min="10233" max="10233" width="21.42578125" style="41" customWidth="1"/>
    <col min="10234" max="10477" width="11.42578125" style="41"/>
    <col min="10478" max="10478" width="2.5703125" style="41" customWidth="1"/>
    <col min="10479" max="10479" width="17.140625" style="41" customWidth="1"/>
    <col min="10480" max="10487" width="14" style="41" customWidth="1"/>
    <col min="10488" max="10488" width="2.140625" style="41" customWidth="1"/>
    <col min="10489" max="10489" width="21.42578125" style="41" customWidth="1"/>
    <col min="10490" max="10733" width="11.42578125" style="41"/>
    <col min="10734" max="10734" width="2.5703125" style="41" customWidth="1"/>
    <col min="10735" max="10735" width="17.140625" style="41" customWidth="1"/>
    <col min="10736" max="10743" width="14" style="41" customWidth="1"/>
    <col min="10744" max="10744" width="2.140625" style="41" customWidth="1"/>
    <col min="10745" max="10745" width="21.42578125" style="41" customWidth="1"/>
    <col min="10746" max="10989" width="11.42578125" style="41"/>
    <col min="10990" max="10990" width="2.5703125" style="41" customWidth="1"/>
    <col min="10991" max="10991" width="17.140625" style="41" customWidth="1"/>
    <col min="10992" max="10999" width="14" style="41" customWidth="1"/>
    <col min="11000" max="11000" width="2.140625" style="41" customWidth="1"/>
    <col min="11001" max="11001" width="21.42578125" style="41" customWidth="1"/>
    <col min="11002" max="11245" width="11.42578125" style="41"/>
    <col min="11246" max="11246" width="2.5703125" style="41" customWidth="1"/>
    <col min="11247" max="11247" width="17.140625" style="41" customWidth="1"/>
    <col min="11248" max="11255" width="14" style="41" customWidth="1"/>
    <col min="11256" max="11256" width="2.140625" style="41" customWidth="1"/>
    <col min="11257" max="11257" width="21.42578125" style="41" customWidth="1"/>
    <col min="11258" max="11501" width="11.42578125" style="41"/>
    <col min="11502" max="11502" width="2.5703125" style="41" customWidth="1"/>
    <col min="11503" max="11503" width="17.140625" style="41" customWidth="1"/>
    <col min="11504" max="11511" width="14" style="41" customWidth="1"/>
    <col min="11512" max="11512" width="2.140625" style="41" customWidth="1"/>
    <col min="11513" max="11513" width="21.42578125" style="41" customWidth="1"/>
    <col min="11514" max="11757" width="11.42578125" style="41"/>
    <col min="11758" max="11758" width="2.5703125" style="41" customWidth="1"/>
    <col min="11759" max="11759" width="17.140625" style="41" customWidth="1"/>
    <col min="11760" max="11767" width="14" style="41" customWidth="1"/>
    <col min="11768" max="11768" width="2.140625" style="41" customWidth="1"/>
    <col min="11769" max="11769" width="21.42578125" style="41" customWidth="1"/>
    <col min="11770" max="12013" width="11.42578125" style="41"/>
    <col min="12014" max="12014" width="2.5703125" style="41" customWidth="1"/>
    <col min="12015" max="12015" width="17.140625" style="41" customWidth="1"/>
    <col min="12016" max="12023" width="14" style="41" customWidth="1"/>
    <col min="12024" max="12024" width="2.140625" style="41" customWidth="1"/>
    <col min="12025" max="12025" width="21.42578125" style="41" customWidth="1"/>
    <col min="12026" max="12269" width="11.42578125" style="41"/>
    <col min="12270" max="12270" width="2.5703125" style="41" customWidth="1"/>
    <col min="12271" max="12271" width="17.140625" style="41" customWidth="1"/>
    <col min="12272" max="12279" width="14" style="41" customWidth="1"/>
    <col min="12280" max="12280" width="2.140625" style="41" customWidth="1"/>
    <col min="12281" max="12281" width="21.42578125" style="41" customWidth="1"/>
    <col min="12282" max="12525" width="11.42578125" style="41"/>
    <col min="12526" max="12526" width="2.5703125" style="41" customWidth="1"/>
    <col min="12527" max="12527" width="17.140625" style="41" customWidth="1"/>
    <col min="12528" max="12535" width="14" style="41" customWidth="1"/>
    <col min="12536" max="12536" width="2.140625" style="41" customWidth="1"/>
    <col min="12537" max="12537" width="21.42578125" style="41" customWidth="1"/>
    <col min="12538" max="12781" width="11.42578125" style="41"/>
    <col min="12782" max="12782" width="2.5703125" style="41" customWidth="1"/>
    <col min="12783" max="12783" width="17.140625" style="41" customWidth="1"/>
    <col min="12784" max="12791" width="14" style="41" customWidth="1"/>
    <col min="12792" max="12792" width="2.140625" style="41" customWidth="1"/>
    <col min="12793" max="12793" width="21.42578125" style="41" customWidth="1"/>
    <col min="12794" max="13037" width="11.42578125" style="41"/>
    <col min="13038" max="13038" width="2.5703125" style="41" customWidth="1"/>
    <col min="13039" max="13039" width="17.140625" style="41" customWidth="1"/>
    <col min="13040" max="13047" width="14" style="41" customWidth="1"/>
    <col min="13048" max="13048" width="2.140625" style="41" customWidth="1"/>
    <col min="13049" max="13049" width="21.42578125" style="41" customWidth="1"/>
    <col min="13050" max="13293" width="11.42578125" style="41"/>
    <col min="13294" max="13294" width="2.5703125" style="41" customWidth="1"/>
    <col min="13295" max="13295" width="17.140625" style="41" customWidth="1"/>
    <col min="13296" max="13303" width="14" style="41" customWidth="1"/>
    <col min="13304" max="13304" width="2.140625" style="41" customWidth="1"/>
    <col min="13305" max="13305" width="21.42578125" style="41" customWidth="1"/>
    <col min="13306" max="13549" width="11.42578125" style="41"/>
    <col min="13550" max="13550" width="2.5703125" style="41" customWidth="1"/>
    <col min="13551" max="13551" width="17.140625" style="41" customWidth="1"/>
    <col min="13552" max="13559" width="14" style="41" customWidth="1"/>
    <col min="13560" max="13560" width="2.140625" style="41" customWidth="1"/>
    <col min="13561" max="13561" width="21.42578125" style="41" customWidth="1"/>
    <col min="13562" max="13805" width="11.42578125" style="41"/>
    <col min="13806" max="13806" width="2.5703125" style="41" customWidth="1"/>
    <col min="13807" max="13807" width="17.140625" style="41" customWidth="1"/>
    <col min="13808" max="13815" width="14" style="41" customWidth="1"/>
    <col min="13816" max="13816" width="2.140625" style="41" customWidth="1"/>
    <col min="13817" max="13817" width="21.42578125" style="41" customWidth="1"/>
    <col min="13818" max="14061" width="11.42578125" style="41"/>
    <col min="14062" max="14062" width="2.5703125" style="41" customWidth="1"/>
    <col min="14063" max="14063" width="17.140625" style="41" customWidth="1"/>
    <col min="14064" max="14071" width="14" style="41" customWidth="1"/>
    <col min="14072" max="14072" width="2.140625" style="41" customWidth="1"/>
    <col min="14073" max="14073" width="21.42578125" style="41" customWidth="1"/>
    <col min="14074" max="14317" width="11.42578125" style="41"/>
    <col min="14318" max="14318" width="2.5703125" style="41" customWidth="1"/>
    <col min="14319" max="14319" width="17.140625" style="41" customWidth="1"/>
    <col min="14320" max="14327" width="14" style="41" customWidth="1"/>
    <col min="14328" max="14328" width="2.140625" style="41" customWidth="1"/>
    <col min="14329" max="14329" width="21.42578125" style="41" customWidth="1"/>
    <col min="14330" max="14573" width="11.42578125" style="41"/>
    <col min="14574" max="14574" width="2.5703125" style="41" customWidth="1"/>
    <col min="14575" max="14575" width="17.140625" style="41" customWidth="1"/>
    <col min="14576" max="14583" width="14" style="41" customWidth="1"/>
    <col min="14584" max="14584" width="2.140625" style="41" customWidth="1"/>
    <col min="14585" max="14585" width="21.42578125" style="41" customWidth="1"/>
    <col min="14586" max="14829" width="11.42578125" style="41"/>
    <col min="14830" max="14830" width="2.5703125" style="41" customWidth="1"/>
    <col min="14831" max="14831" width="17.140625" style="41" customWidth="1"/>
    <col min="14832" max="14839" width="14" style="41" customWidth="1"/>
    <col min="14840" max="14840" width="2.140625" style="41" customWidth="1"/>
    <col min="14841" max="14841" width="21.42578125" style="41" customWidth="1"/>
    <col min="14842" max="15085" width="11.42578125" style="41"/>
    <col min="15086" max="15086" width="2.5703125" style="41" customWidth="1"/>
    <col min="15087" max="15087" width="17.140625" style="41" customWidth="1"/>
    <col min="15088" max="15095" width="14" style="41" customWidth="1"/>
    <col min="15096" max="15096" width="2.140625" style="41" customWidth="1"/>
    <col min="15097" max="15097" width="21.42578125" style="41" customWidth="1"/>
    <col min="15098" max="15341" width="11.42578125" style="41"/>
    <col min="15342" max="15342" width="2.5703125" style="41" customWidth="1"/>
    <col min="15343" max="15343" width="17.140625" style="41" customWidth="1"/>
    <col min="15344" max="15351" width="14" style="41" customWidth="1"/>
    <col min="15352" max="15352" width="2.140625" style="41" customWidth="1"/>
    <col min="15353" max="15353" width="21.42578125" style="41" customWidth="1"/>
    <col min="15354" max="15597" width="11.42578125" style="41"/>
    <col min="15598" max="15598" width="2.5703125" style="41" customWidth="1"/>
    <col min="15599" max="15599" width="17.140625" style="41" customWidth="1"/>
    <col min="15600" max="15607" width="14" style="41" customWidth="1"/>
    <col min="15608" max="15608" width="2.140625" style="41" customWidth="1"/>
    <col min="15609" max="15609" width="21.42578125" style="41" customWidth="1"/>
    <col min="15610" max="15853" width="11.42578125" style="41"/>
    <col min="15854" max="15854" width="2.5703125" style="41" customWidth="1"/>
    <col min="15855" max="15855" width="17.140625" style="41" customWidth="1"/>
    <col min="15856" max="15863" width="14" style="41" customWidth="1"/>
    <col min="15864" max="15864" width="2.140625" style="41" customWidth="1"/>
    <col min="15865" max="15865" width="21.42578125" style="41" customWidth="1"/>
    <col min="15866" max="16109" width="11.42578125" style="41"/>
    <col min="16110" max="16110" width="2.5703125" style="41" customWidth="1"/>
    <col min="16111" max="16111" width="17.140625" style="41" customWidth="1"/>
    <col min="16112" max="16119" width="14" style="41" customWidth="1"/>
    <col min="16120" max="16120" width="2.140625" style="41" customWidth="1"/>
    <col min="16121" max="16121" width="21.42578125" style="41" customWidth="1"/>
    <col min="16122" max="16365" width="11.42578125" style="41"/>
    <col min="16366" max="16366" width="11.42578125" style="41" customWidth="1"/>
    <col min="16367" max="16384" width="11.42578125" style="41"/>
  </cols>
  <sheetData>
    <row r="1" spans="1:237" s="4" customFormat="1" ht="15" customHeight="1" x14ac:dyDescent="0.2">
      <c r="A1" s="1"/>
      <c r="B1" s="2"/>
      <c r="C1" s="83" t="s">
        <v>0</v>
      </c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</row>
    <row r="2" spans="1:237" s="4" customFormat="1" ht="15" customHeight="1" x14ac:dyDescent="0.2">
      <c r="A2" s="5"/>
      <c r="B2" s="6"/>
      <c r="C2" s="86"/>
      <c r="D2" s="87"/>
      <c r="E2" s="87"/>
      <c r="F2" s="87"/>
      <c r="G2" s="87"/>
      <c r="H2" s="87"/>
      <c r="I2" s="87"/>
      <c r="J2" s="87"/>
      <c r="K2" s="87"/>
      <c r="L2" s="87"/>
      <c r="M2" s="8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</row>
    <row r="3" spans="1:237" s="4" customFormat="1" ht="15" customHeight="1" x14ac:dyDescent="0.2">
      <c r="A3" s="5"/>
      <c r="B3" s="6"/>
      <c r="C3" s="89"/>
      <c r="D3" s="90"/>
      <c r="E3" s="90"/>
      <c r="F3" s="90"/>
      <c r="G3" s="90"/>
      <c r="H3" s="90"/>
      <c r="I3" s="90"/>
      <c r="J3" s="90"/>
      <c r="K3" s="90"/>
      <c r="L3" s="90"/>
      <c r="M3" s="91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</row>
    <row r="4" spans="1:237" s="4" customFormat="1" ht="15" customHeight="1" x14ac:dyDescent="0.2">
      <c r="A4" s="5"/>
      <c r="B4" s="6"/>
      <c r="C4" s="92" t="s">
        <v>1</v>
      </c>
      <c r="D4" s="93"/>
      <c r="E4" s="93"/>
      <c r="F4" s="93"/>
      <c r="G4" s="93"/>
      <c r="H4" s="93"/>
      <c r="I4" s="93"/>
      <c r="J4" s="94" t="s">
        <v>26</v>
      </c>
      <c r="K4" s="94"/>
      <c r="L4" s="94"/>
      <c r="M4" s="9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</row>
    <row r="5" spans="1:237" s="4" customFormat="1" ht="15" customHeight="1" x14ac:dyDescent="0.2">
      <c r="A5" s="7"/>
      <c r="B5" s="8"/>
      <c r="C5" s="94" t="s">
        <v>27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</row>
    <row r="6" spans="1:237" s="4" customFormat="1" ht="15" customHeight="1" x14ac:dyDescent="0.2">
      <c r="A6" s="9"/>
      <c r="B6" s="10"/>
      <c r="C6" s="10"/>
      <c r="D6" s="11"/>
      <c r="E6" s="11"/>
      <c r="F6" s="11"/>
      <c r="G6" s="11"/>
      <c r="H6" s="11"/>
      <c r="I6" s="11"/>
      <c r="J6" s="12"/>
      <c r="K6" s="12"/>
      <c r="L6" s="12"/>
      <c r="M6" s="13"/>
      <c r="N6" s="14" t="s">
        <v>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</row>
    <row r="7" spans="1:237" s="4" customFormat="1" ht="15" customHeight="1" x14ac:dyDescent="0.2">
      <c r="A7" s="15"/>
      <c r="B7" s="16"/>
      <c r="C7" s="16"/>
      <c r="D7" s="17"/>
      <c r="E7" s="17"/>
      <c r="F7" s="17"/>
      <c r="G7" s="17"/>
      <c r="H7" s="17"/>
      <c r="I7" s="18" t="s">
        <v>3</v>
      </c>
      <c r="J7" s="95" t="str">
        <f>+IF('[9]2. Perfil estratigrafico'!N6="","",'[9]2. Perfil estratigrafico'!N6)</f>
        <v/>
      </c>
      <c r="K7" s="95"/>
      <c r="L7" s="95"/>
      <c r="M7" s="19"/>
      <c r="N7" s="20" t="s">
        <v>4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</row>
    <row r="8" spans="1:237" s="4" customFormat="1" ht="15" customHeight="1" x14ac:dyDescent="0.2">
      <c r="A8" s="15"/>
      <c r="B8" s="16"/>
      <c r="C8" s="16"/>
      <c r="D8" s="17"/>
      <c r="E8" s="17"/>
      <c r="F8" s="17"/>
      <c r="G8" s="17"/>
      <c r="H8" s="17"/>
      <c r="I8" s="16"/>
      <c r="J8" s="82" t="str">
        <f>IF(J7="",N11,CONCATENATE(N7," ",N8," ",N9," ", N10))</f>
        <v>Pagina xx de xx</v>
      </c>
      <c r="K8" s="82"/>
      <c r="L8" s="82"/>
      <c r="M8" s="19"/>
      <c r="N8" s="21" t="str">
        <f>IF(J7="","",8)</f>
        <v/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</row>
    <row r="9" spans="1:237" s="4" customFormat="1" ht="15" customHeight="1" x14ac:dyDescent="0.2">
      <c r="A9" s="15"/>
      <c r="B9" s="22" t="s">
        <v>5</v>
      </c>
      <c r="C9" s="23" t="str">
        <f>+IF(J7="","","2")</f>
        <v/>
      </c>
      <c r="D9" s="17"/>
      <c r="E9" s="17"/>
      <c r="F9" s="17"/>
      <c r="G9" s="17"/>
      <c r="H9" s="17"/>
      <c r="I9" s="17"/>
      <c r="J9" s="16"/>
      <c r="K9" s="16"/>
      <c r="L9" s="16"/>
      <c r="M9" s="19"/>
      <c r="N9" s="24" t="s">
        <v>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</row>
    <row r="10" spans="1:237" s="4" customFormat="1" ht="15" customHeight="1" x14ac:dyDescent="0.2">
      <c r="A10" s="96" t="s">
        <v>7</v>
      </c>
      <c r="B10" s="96"/>
      <c r="C10" s="96"/>
      <c r="D10" s="97"/>
      <c r="E10" s="98" t="str">
        <f>+IF(C9="","",8)</f>
        <v/>
      </c>
      <c r="F10" s="99"/>
      <c r="G10" s="25"/>
      <c r="H10" s="96" t="s">
        <v>8</v>
      </c>
      <c r="I10" s="96"/>
      <c r="J10" s="96"/>
      <c r="K10" s="97"/>
      <c r="L10" s="98" t="str">
        <f>+IF(E11="","",575)</f>
        <v/>
      </c>
      <c r="M10" s="99"/>
      <c r="N10" s="24" t="str">
        <f>+IF(J7="","",'[9]1. Encabezado'!AB10)</f>
        <v/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</row>
    <row r="11" spans="1:237" s="4" customFormat="1" ht="15" customHeight="1" x14ac:dyDescent="0.2">
      <c r="A11" s="96" t="s">
        <v>9</v>
      </c>
      <c r="B11" s="96"/>
      <c r="C11" s="96"/>
      <c r="D11" s="97"/>
      <c r="E11" s="100" t="str">
        <f>+IF(E10="","",1)</f>
        <v/>
      </c>
      <c r="F11" s="101"/>
      <c r="G11" s="26"/>
      <c r="H11" s="96" t="s">
        <v>10</v>
      </c>
      <c r="I11" s="96"/>
      <c r="J11" s="96"/>
      <c r="K11" s="97"/>
      <c r="L11" s="102"/>
      <c r="M11" s="103"/>
      <c r="N11" s="27" t="s">
        <v>11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</row>
    <row r="12" spans="1:237" s="4" customFormat="1" ht="13.5" customHeight="1" x14ac:dyDescent="0.2">
      <c r="A12" s="122" t="s">
        <v>12</v>
      </c>
      <c r="B12" s="110" t="s">
        <v>13</v>
      </c>
      <c r="C12" s="110"/>
      <c r="D12" s="110"/>
      <c r="E12" s="110" t="s">
        <v>14</v>
      </c>
      <c r="F12" s="110" t="s">
        <v>15</v>
      </c>
      <c r="G12" s="28"/>
      <c r="H12" s="122" t="s">
        <v>12</v>
      </c>
      <c r="I12" s="110" t="s">
        <v>16</v>
      </c>
      <c r="J12" s="110"/>
      <c r="K12" s="110"/>
      <c r="L12" s="110" t="s">
        <v>14</v>
      </c>
      <c r="M12" s="110" t="s">
        <v>15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</row>
    <row r="13" spans="1:237" s="4" customFormat="1" ht="18.75" customHeight="1" x14ac:dyDescent="0.2">
      <c r="A13" s="123"/>
      <c r="B13" s="29" t="s">
        <v>17</v>
      </c>
      <c r="C13" s="30" t="s">
        <v>18</v>
      </c>
      <c r="D13" s="31" t="s">
        <v>19</v>
      </c>
      <c r="E13" s="111"/>
      <c r="F13" s="111"/>
      <c r="G13" s="28"/>
      <c r="H13" s="123"/>
      <c r="I13" s="29" t="s">
        <v>20</v>
      </c>
      <c r="J13" s="30" t="s">
        <v>18</v>
      </c>
      <c r="K13" s="31" t="s">
        <v>19</v>
      </c>
      <c r="L13" s="111"/>
      <c r="M13" s="11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</row>
    <row r="14" spans="1:237" ht="15" customHeight="1" x14ac:dyDescent="0.2">
      <c r="A14" s="32"/>
      <c r="B14" s="33"/>
      <c r="C14" s="34" t="str">
        <f>IF(B14="","",(B14-L11))</f>
        <v/>
      </c>
      <c r="D14" s="34" t="str">
        <f>IF(OR(A14="",C14=""),"",C14/A14)</f>
        <v/>
      </c>
      <c r="E14" s="34" t="str">
        <f>IF(D14="","",D14*$E$11)</f>
        <v/>
      </c>
      <c r="F14" s="35" t="str">
        <f>IF(E14="","",IF('[9]11. Clasificación M2'!$B$37="CH",348.3/POWER(E14,1),IF(AND('[9]11. Clasificación M2'!$B$37="CL",292/POWER(E14,1.12)&lt;10),348.3/POWER(E14,1),292/POWER(E14,1.12))))</f>
        <v/>
      </c>
      <c r="G14" s="36"/>
      <c r="H14" s="37"/>
      <c r="I14" s="38"/>
      <c r="J14" s="39" t="str">
        <f>IF(I14="","",I14-B47)</f>
        <v/>
      </c>
      <c r="K14" s="39" t="str">
        <f>IF(OR(H14="",J14=""),"",(J14/H14))</f>
        <v/>
      </c>
      <c r="L14" s="39" t="str">
        <f t="shared" ref="L14:L45" si="0">IF(K14="","",K14*$E$11)</f>
        <v/>
      </c>
      <c r="M14" s="35" t="str">
        <f>IF(L14="","",IF('[9]11. Clasificación M2'!$B$37="CH",348.3/POWER(L14,1),IF(AND('[9]11. Clasificación M2'!$B$37="CL",292/POWER(L14,1.12)&lt;10),348.3/POWER(L14,1),292/POWER(L14,1.12))))</f>
        <v/>
      </c>
      <c r="N14" s="40"/>
    </row>
    <row r="15" spans="1:237" ht="15" customHeight="1" x14ac:dyDescent="0.2">
      <c r="A15" s="42"/>
      <c r="B15" s="43"/>
      <c r="C15" s="44" t="str">
        <f t="shared" ref="C15:C47" si="1">IF(B15="","",(B15-B14))</f>
        <v/>
      </c>
      <c r="D15" s="45" t="str">
        <f>IF(OR(A15="",C15=""),"",C15/A15)</f>
        <v/>
      </c>
      <c r="E15" s="45" t="str">
        <f>IF(D15="","",D15*$E$11)</f>
        <v/>
      </c>
      <c r="F15" s="46" t="str">
        <f>IF(E15="","",IF('[9]11. Clasificación M2'!$B$37="CH",348.3/POWER(E15,1),IF(AND('[9]11. Clasificación M2'!$B$37="CL",292/POWER(E15,1.12)&lt;10),348.3/POWER(E15,1),292/POWER(E15,1.12))))</f>
        <v/>
      </c>
      <c r="G15" s="36"/>
      <c r="H15" s="47"/>
      <c r="I15" s="48"/>
      <c r="J15" s="49" t="str">
        <f>IF(I15="","",I15-I14)</f>
        <v/>
      </c>
      <c r="K15" s="49" t="str">
        <f>IF(OR(H15="",J15=""),"",(J15/H15))</f>
        <v/>
      </c>
      <c r="L15" s="49" t="str">
        <f t="shared" si="0"/>
        <v/>
      </c>
      <c r="M15" s="46" t="str">
        <f>IF(L15="","",IF('[9]11. Clasificación M2'!$B$37="CH",348.3/POWER(L15,1),IF(AND('[9]11. Clasificación M2'!$B$37="CL",292/POWER(L15,1.12)&lt;10),348.3/POWER(L15,1),292/POWER(L15,1.12))))</f>
        <v/>
      </c>
      <c r="N15" s="40"/>
    </row>
    <row r="16" spans="1:237" ht="12" customHeight="1" x14ac:dyDescent="0.2">
      <c r="A16" s="42"/>
      <c r="B16" s="43"/>
      <c r="C16" s="44" t="str">
        <f t="shared" si="1"/>
        <v/>
      </c>
      <c r="D16" s="45" t="str">
        <f t="shared" ref="D16:D46" si="2">IF(OR(A16="",C16=""),"",C16/A16)</f>
        <v/>
      </c>
      <c r="E16" s="45" t="str">
        <f>IF(D16="","",D16*$E$11)</f>
        <v/>
      </c>
      <c r="F16" s="46" t="str">
        <f>IF(E16="","",IF('[9]11. Clasificación M2'!$B$37="CH",348.3/POWER(E16,1),IF(AND('[9]11. Clasificación M2'!$B$37="CL",292/POWER(E16,1.12)&lt;10),348.3/POWER(E16,1),292/POWER(E16,1.12))))</f>
        <v/>
      </c>
      <c r="G16" s="36"/>
      <c r="H16" s="47"/>
      <c r="I16" s="48"/>
      <c r="J16" s="49" t="str">
        <f t="shared" ref="J16:J44" si="3">IF(I16="","",I16-I15)</f>
        <v/>
      </c>
      <c r="K16" s="49" t="str">
        <f t="shared" ref="K16:K45" si="4">IF(H16="","",(J16/H16))</f>
        <v/>
      </c>
      <c r="L16" s="49" t="str">
        <f t="shared" si="0"/>
        <v/>
      </c>
      <c r="M16" s="46" t="str">
        <f>IF(L16="","",IF('[9]11. Clasificación M2'!$B$37="CH",348.3/POWER(L16,1),IF(AND('[9]11. Clasificación M2'!$B$37="CL",292/POWER(L16,1.12)&lt;10),348.3/POWER(L16,1),292/POWER(L16,1.12))))</f>
        <v/>
      </c>
      <c r="N16" s="40"/>
    </row>
    <row r="17" spans="1:14" ht="12" customHeight="1" x14ac:dyDescent="0.2">
      <c r="A17" s="42"/>
      <c r="B17" s="43"/>
      <c r="C17" s="44" t="str">
        <f t="shared" si="1"/>
        <v/>
      </c>
      <c r="D17" s="45" t="str">
        <f t="shared" si="2"/>
        <v/>
      </c>
      <c r="E17" s="45" t="str">
        <f t="shared" ref="E17:E47" si="5">IF(D17="","",D17*$E$11)</f>
        <v/>
      </c>
      <c r="F17" s="46" t="str">
        <f>IF(E17="","",IF('[9]11. Clasificación M2'!$B$37="CH",348.3/POWER(E17,1),IF(AND('[9]11. Clasificación M2'!$B$37="CL",292/POWER(E17,1.12)&lt;10),348.3/POWER(E17,1),292/POWER(E17,1.12))))</f>
        <v/>
      </c>
      <c r="G17" s="36"/>
      <c r="H17" s="47"/>
      <c r="I17" s="48"/>
      <c r="J17" s="49" t="str">
        <f t="shared" si="3"/>
        <v/>
      </c>
      <c r="K17" s="49" t="str">
        <f t="shared" si="4"/>
        <v/>
      </c>
      <c r="L17" s="49" t="str">
        <f t="shared" si="0"/>
        <v/>
      </c>
      <c r="M17" s="46" t="str">
        <f>IF(L17="","",IF('[9]11. Clasificación M2'!$B$37="CH",348.3/POWER(L17,1),IF(AND('[9]11. Clasificación M2'!$B$37="CL",292/POWER(L17,1.12)&lt;10),348.3/POWER(L17,1),292/POWER(L17,1.12))))</f>
        <v/>
      </c>
      <c r="N17" s="40"/>
    </row>
    <row r="18" spans="1:14" ht="12" customHeight="1" x14ac:dyDescent="0.2">
      <c r="A18" s="42"/>
      <c r="B18" s="43"/>
      <c r="C18" s="44" t="str">
        <f t="shared" si="1"/>
        <v/>
      </c>
      <c r="D18" s="45" t="str">
        <f t="shared" si="2"/>
        <v/>
      </c>
      <c r="E18" s="45" t="str">
        <f t="shared" si="5"/>
        <v/>
      </c>
      <c r="F18" s="46" t="str">
        <f>IF(E18="","",IF('[9]11. Clasificación M2'!$B$37="CH",348.3/POWER(E18,1),IF(AND('[9]11. Clasificación M2'!$B$37="CL",292/POWER(E18,1.12)&lt;10),348.3/POWER(E18,1),292/POWER(E18,1.12))))</f>
        <v/>
      </c>
      <c r="G18" s="36"/>
      <c r="H18" s="47"/>
      <c r="I18" s="48"/>
      <c r="J18" s="49" t="str">
        <f t="shared" si="3"/>
        <v/>
      </c>
      <c r="K18" s="49" t="str">
        <f t="shared" si="4"/>
        <v/>
      </c>
      <c r="L18" s="49" t="str">
        <f t="shared" si="0"/>
        <v/>
      </c>
      <c r="M18" s="46" t="str">
        <f>IF(L18="","",IF('[9]11. Clasificación M2'!$B$37="CH",348.3/POWER(L18,1),IF(AND('[9]11. Clasificación M2'!$B$37="CL",292/POWER(L18,1.12)&lt;10),348.3/POWER(L18,1),292/POWER(L18,1.12))))</f>
        <v/>
      </c>
      <c r="N18" s="40"/>
    </row>
    <row r="19" spans="1:14" ht="12" customHeight="1" x14ac:dyDescent="0.2">
      <c r="A19" s="42"/>
      <c r="B19" s="43"/>
      <c r="C19" s="44" t="str">
        <f t="shared" si="1"/>
        <v/>
      </c>
      <c r="D19" s="45" t="str">
        <f t="shared" si="2"/>
        <v/>
      </c>
      <c r="E19" s="45" t="str">
        <f t="shared" si="5"/>
        <v/>
      </c>
      <c r="F19" s="46" t="str">
        <f>IF(E19="","",IF('[9]11. Clasificación M2'!$B$37="CH",348.3/POWER(E19,1),IF(AND('[9]11. Clasificación M2'!$B$37="CL",292/POWER(E19,1.12)&lt;10),348.3/POWER(E19,1),292/POWER(E19,1.12))))</f>
        <v/>
      </c>
      <c r="G19" s="36"/>
      <c r="H19" s="47"/>
      <c r="I19" s="48"/>
      <c r="J19" s="49" t="str">
        <f t="shared" si="3"/>
        <v/>
      </c>
      <c r="K19" s="49" t="str">
        <f t="shared" si="4"/>
        <v/>
      </c>
      <c r="L19" s="49" t="str">
        <f t="shared" si="0"/>
        <v/>
      </c>
      <c r="M19" s="46" t="str">
        <f>IF(L19="","",IF('[9]11. Clasificación M2'!$B$37="CH",348.3/POWER(L19,1),IF(AND('[9]11. Clasificación M2'!$B$37="CL",292/POWER(L19,1.12)&lt;10),348.3/POWER(L19,1),292/POWER(L19,1.12))))</f>
        <v/>
      </c>
      <c r="N19" s="40"/>
    </row>
    <row r="20" spans="1:14" ht="12" customHeight="1" x14ac:dyDescent="0.2">
      <c r="A20" s="42"/>
      <c r="B20" s="43"/>
      <c r="C20" s="44" t="str">
        <f t="shared" si="1"/>
        <v/>
      </c>
      <c r="D20" s="45" t="str">
        <f t="shared" si="2"/>
        <v/>
      </c>
      <c r="E20" s="45" t="str">
        <f t="shared" si="5"/>
        <v/>
      </c>
      <c r="F20" s="46" t="str">
        <f>IF(E20="","",IF('[9]11. Clasificación M2'!$B$37="CH",348.3/POWER(E20,1),IF(AND('[9]11. Clasificación M2'!$B$37="CL",292/POWER(E20,1.12)&lt;10),348.3/POWER(E20,1),292/POWER(E20,1.12))))</f>
        <v/>
      </c>
      <c r="G20" s="36"/>
      <c r="H20" s="47"/>
      <c r="I20" s="48"/>
      <c r="J20" s="49" t="str">
        <f t="shared" si="3"/>
        <v/>
      </c>
      <c r="K20" s="49" t="str">
        <f t="shared" si="4"/>
        <v/>
      </c>
      <c r="L20" s="49" t="str">
        <f t="shared" si="0"/>
        <v/>
      </c>
      <c r="M20" s="46" t="str">
        <f>IF(L20="","",IF('[9]11. Clasificación M2'!$B$37="CH",348.3/POWER(L20,1),IF(AND('[9]11. Clasificación M2'!$B$37="CL",292/POWER(L20,1.12)&lt;10),348.3/POWER(L20,1),292/POWER(L20,1.12))))</f>
        <v/>
      </c>
      <c r="N20" s="40"/>
    </row>
    <row r="21" spans="1:14" ht="12" customHeight="1" x14ac:dyDescent="0.2">
      <c r="A21" s="42"/>
      <c r="B21" s="43"/>
      <c r="C21" s="44" t="str">
        <f t="shared" si="1"/>
        <v/>
      </c>
      <c r="D21" s="45" t="str">
        <f t="shared" si="2"/>
        <v/>
      </c>
      <c r="E21" s="45" t="str">
        <f t="shared" si="5"/>
        <v/>
      </c>
      <c r="F21" s="46" t="str">
        <f>IF(E21="","",IF('[9]11. Clasificación M2'!$B$37="CH",348.3/POWER(E21,1),IF(AND('[9]11. Clasificación M2'!$B$37="CL",292/POWER(E21,1.12)&lt;10),348.3/POWER(E21,1),292/POWER(E21,1.12))))</f>
        <v/>
      </c>
      <c r="G21" s="36"/>
      <c r="H21" s="47"/>
      <c r="I21" s="48"/>
      <c r="J21" s="49" t="str">
        <f t="shared" si="3"/>
        <v/>
      </c>
      <c r="K21" s="49" t="str">
        <f t="shared" si="4"/>
        <v/>
      </c>
      <c r="L21" s="49" t="str">
        <f t="shared" si="0"/>
        <v/>
      </c>
      <c r="M21" s="46" t="str">
        <f>IF(L21="","",IF('[9]11. Clasificación M2'!$B$37="CH",348.3/POWER(L21,1),IF(AND('[9]11. Clasificación M2'!$B$37="CL",292/POWER(L21,1.12)&lt;10),348.3/POWER(L21,1),292/POWER(L21,1.12))))</f>
        <v/>
      </c>
      <c r="N21" s="40"/>
    </row>
    <row r="22" spans="1:14" ht="12" customHeight="1" x14ac:dyDescent="0.2">
      <c r="A22" s="42"/>
      <c r="B22" s="43"/>
      <c r="C22" s="44" t="str">
        <f t="shared" si="1"/>
        <v/>
      </c>
      <c r="D22" s="45" t="str">
        <f t="shared" si="2"/>
        <v/>
      </c>
      <c r="E22" s="45" t="str">
        <f t="shared" si="5"/>
        <v/>
      </c>
      <c r="F22" s="46" t="str">
        <f>IF(E22="","",IF('[9]11. Clasificación M2'!$B$37="CH",348.3/POWER(E22,1),IF(AND('[9]11. Clasificación M2'!$B$37="CL",292/POWER(E22,1.12)&lt;10),348.3/POWER(E22,1),292/POWER(E22,1.12))))</f>
        <v/>
      </c>
      <c r="G22" s="36"/>
      <c r="H22" s="47"/>
      <c r="I22" s="48"/>
      <c r="J22" s="49" t="str">
        <f t="shared" si="3"/>
        <v/>
      </c>
      <c r="K22" s="49" t="str">
        <f t="shared" si="4"/>
        <v/>
      </c>
      <c r="L22" s="49" t="str">
        <f t="shared" si="0"/>
        <v/>
      </c>
      <c r="M22" s="46" t="str">
        <f>IF(L22="","",IF('[9]11. Clasificación M2'!$B$37="CH",348.3/POWER(L22,1),IF(AND('[9]11. Clasificación M2'!$B$37="CL",292/POWER(L22,1.12)&lt;10),348.3/POWER(L22,1),292/POWER(L22,1.12))))</f>
        <v/>
      </c>
      <c r="N22" s="40"/>
    </row>
    <row r="23" spans="1:14" ht="12" customHeight="1" x14ac:dyDescent="0.2">
      <c r="A23" s="42"/>
      <c r="B23" s="43"/>
      <c r="C23" s="44" t="str">
        <f t="shared" si="1"/>
        <v/>
      </c>
      <c r="D23" s="45" t="str">
        <f t="shared" si="2"/>
        <v/>
      </c>
      <c r="E23" s="45" t="str">
        <f t="shared" si="5"/>
        <v/>
      </c>
      <c r="F23" s="46" t="str">
        <f>IF(E23="","",IF('[9]11. Clasificación M2'!$B$37="CH",348.3/POWER(E23,1),IF(AND('[9]11. Clasificación M2'!$B$37="CL",292/POWER(E23,1.12)&lt;10),348.3/POWER(E23,1),292/POWER(E23,1.12))))</f>
        <v/>
      </c>
      <c r="G23" s="36"/>
      <c r="H23" s="47"/>
      <c r="I23" s="48"/>
      <c r="J23" s="49" t="str">
        <f t="shared" si="3"/>
        <v/>
      </c>
      <c r="K23" s="49" t="str">
        <f t="shared" si="4"/>
        <v/>
      </c>
      <c r="L23" s="49" t="str">
        <f t="shared" si="0"/>
        <v/>
      </c>
      <c r="M23" s="46" t="str">
        <f>IF(L23="","",IF('[9]11. Clasificación M2'!$B$37="CH",348.3/POWER(L23,1),IF(AND('[9]11. Clasificación M2'!$B$37="CL",292/POWER(L23,1.12)&lt;10),348.3/POWER(L23,1),292/POWER(L23,1.12))))</f>
        <v/>
      </c>
      <c r="N23" s="40"/>
    </row>
    <row r="24" spans="1:14" ht="12" customHeight="1" x14ac:dyDescent="0.2">
      <c r="A24" s="42"/>
      <c r="B24" s="43"/>
      <c r="C24" s="44" t="str">
        <f t="shared" si="1"/>
        <v/>
      </c>
      <c r="D24" s="45" t="str">
        <f t="shared" si="2"/>
        <v/>
      </c>
      <c r="E24" s="45" t="str">
        <f t="shared" si="5"/>
        <v/>
      </c>
      <c r="F24" s="46" t="str">
        <f>IF(E24="","",IF('[9]11. Clasificación M2'!$B$37="CH",348.3/POWER(E24,1),IF(AND('[9]11. Clasificación M2'!$B$37="CL",292/POWER(E24,1.12)&lt;10),348.3/POWER(E24,1),292/POWER(E24,1.12))))</f>
        <v/>
      </c>
      <c r="G24" s="36"/>
      <c r="H24" s="47"/>
      <c r="I24" s="48"/>
      <c r="J24" s="49" t="str">
        <f t="shared" si="3"/>
        <v/>
      </c>
      <c r="K24" s="49" t="str">
        <f t="shared" si="4"/>
        <v/>
      </c>
      <c r="L24" s="49" t="str">
        <f t="shared" si="0"/>
        <v/>
      </c>
      <c r="M24" s="46" t="str">
        <f>IF(L24="","",IF('[9]11. Clasificación M2'!$B$37="CH",348.3/POWER(L24,1),IF(AND('[9]11. Clasificación M2'!$B$37="CL",292/POWER(L24,1.12)&lt;10),348.3/POWER(L24,1),292/POWER(L24,1.12))))</f>
        <v/>
      </c>
      <c r="N24" s="40"/>
    </row>
    <row r="25" spans="1:14" ht="12" customHeight="1" x14ac:dyDescent="0.2">
      <c r="A25" s="42"/>
      <c r="B25" s="43"/>
      <c r="C25" s="44" t="str">
        <f t="shared" si="1"/>
        <v/>
      </c>
      <c r="D25" s="45" t="str">
        <f t="shared" si="2"/>
        <v/>
      </c>
      <c r="E25" s="45" t="str">
        <f t="shared" si="5"/>
        <v/>
      </c>
      <c r="F25" s="46" t="str">
        <f>IF(E25="","",IF('[9]11. Clasificación M2'!$B$37="CH",348.3/POWER(E25,1),IF(AND('[9]11. Clasificación M2'!$B$37="CL",292/POWER(E25,1.12)&lt;10),348.3/POWER(E25,1),292/POWER(E25,1.12))))</f>
        <v/>
      </c>
      <c r="G25" s="36"/>
      <c r="H25" s="47"/>
      <c r="I25" s="48"/>
      <c r="J25" s="49" t="str">
        <f t="shared" si="3"/>
        <v/>
      </c>
      <c r="K25" s="49" t="str">
        <f t="shared" si="4"/>
        <v/>
      </c>
      <c r="L25" s="49" t="str">
        <f t="shared" si="0"/>
        <v/>
      </c>
      <c r="M25" s="46" t="str">
        <f>IF(L25="","",IF('[9]11. Clasificación M2'!$B$37="CH",348.3/POWER(L25,1),IF(AND('[9]11. Clasificación M2'!$B$37="CL",292/POWER(L25,1.12)&lt;10),348.3/POWER(L25,1),292/POWER(L25,1.12))))</f>
        <v/>
      </c>
      <c r="N25" s="40"/>
    </row>
    <row r="26" spans="1:14" ht="12" customHeight="1" x14ac:dyDescent="0.2">
      <c r="A26" s="42"/>
      <c r="B26" s="43"/>
      <c r="C26" s="44" t="str">
        <f t="shared" si="1"/>
        <v/>
      </c>
      <c r="D26" s="45" t="str">
        <f t="shared" si="2"/>
        <v/>
      </c>
      <c r="E26" s="45" t="str">
        <f t="shared" si="5"/>
        <v/>
      </c>
      <c r="F26" s="46" t="str">
        <f>IF(E26="","",IF('[9]11. Clasificación M2'!$B$37="CH",348.3/POWER(E26,1),IF(AND('[9]11. Clasificación M2'!$B$37="CL",292/POWER(E26,1.12)&lt;10),348.3/POWER(E26,1),292/POWER(E26,1.12))))</f>
        <v/>
      </c>
      <c r="G26" s="36"/>
      <c r="H26" s="47"/>
      <c r="I26" s="48"/>
      <c r="J26" s="49" t="str">
        <f t="shared" si="3"/>
        <v/>
      </c>
      <c r="K26" s="49" t="str">
        <f t="shared" si="4"/>
        <v/>
      </c>
      <c r="L26" s="49" t="str">
        <f t="shared" si="0"/>
        <v/>
      </c>
      <c r="M26" s="46" t="str">
        <f>IF(L26="","",IF('[9]11. Clasificación M2'!$B$37="CH",348.3/POWER(L26,1),IF(AND('[9]11. Clasificación M2'!$B$37="CL",292/POWER(L26,1.12)&lt;10),348.3/POWER(L26,1),292/POWER(L26,1.12))))</f>
        <v/>
      </c>
      <c r="N26" s="40"/>
    </row>
    <row r="27" spans="1:14" ht="12" customHeight="1" x14ac:dyDescent="0.2">
      <c r="A27" s="42"/>
      <c r="B27" s="43"/>
      <c r="C27" s="44" t="str">
        <f t="shared" si="1"/>
        <v/>
      </c>
      <c r="D27" s="45" t="str">
        <f t="shared" si="2"/>
        <v/>
      </c>
      <c r="E27" s="45" t="str">
        <f t="shared" si="5"/>
        <v/>
      </c>
      <c r="F27" s="46" t="str">
        <f>IF(E27="","",IF('[9]11. Clasificación M2'!$B$37="CH",348.3/POWER(E27,1),IF(AND('[9]11. Clasificación M2'!$B$37="CL",292/POWER(E27,1.12)&lt;10),348.3/POWER(E27,1),292/POWER(E27,1.12))))</f>
        <v/>
      </c>
      <c r="G27" s="36"/>
      <c r="H27" s="47"/>
      <c r="I27" s="48"/>
      <c r="J27" s="49" t="str">
        <f t="shared" si="3"/>
        <v/>
      </c>
      <c r="K27" s="49" t="str">
        <f t="shared" si="4"/>
        <v/>
      </c>
      <c r="L27" s="49" t="str">
        <f t="shared" si="0"/>
        <v/>
      </c>
      <c r="M27" s="46" t="str">
        <f>IF(L27="","",IF('[9]11. Clasificación M2'!$B$37="CH",348.3/POWER(L27,1),IF(AND('[9]11. Clasificación M2'!$B$37="CL",292/POWER(L27,1.12)&lt;10),348.3/POWER(L27,1),292/POWER(L27,1.12))))</f>
        <v/>
      </c>
      <c r="N27" s="40"/>
    </row>
    <row r="28" spans="1:14" ht="12" customHeight="1" x14ac:dyDescent="0.2">
      <c r="A28" s="42"/>
      <c r="B28" s="43"/>
      <c r="C28" s="44" t="str">
        <f t="shared" si="1"/>
        <v/>
      </c>
      <c r="D28" s="45" t="str">
        <f t="shared" si="2"/>
        <v/>
      </c>
      <c r="E28" s="45" t="str">
        <f t="shared" si="5"/>
        <v/>
      </c>
      <c r="F28" s="46" t="str">
        <f>IF(E28="","",IF('[9]11. Clasificación M2'!$B$37="CH",348.3/POWER(E28,1),IF(AND('[9]11. Clasificación M2'!$B$37="CL",292/POWER(E28,1.12)&lt;10),348.3/POWER(E28,1),292/POWER(E28,1.12))))</f>
        <v/>
      </c>
      <c r="G28" s="36"/>
      <c r="H28" s="47"/>
      <c r="I28" s="48"/>
      <c r="J28" s="49" t="str">
        <f t="shared" si="3"/>
        <v/>
      </c>
      <c r="K28" s="49" t="str">
        <f t="shared" si="4"/>
        <v/>
      </c>
      <c r="L28" s="49" t="str">
        <f t="shared" si="0"/>
        <v/>
      </c>
      <c r="M28" s="46" t="str">
        <f>IF(L28="","",IF('[9]11. Clasificación M2'!$B$37="CH",348.3/POWER(L28,1),IF(AND('[9]11. Clasificación M2'!$B$37="CL",292/POWER(L28,1.12)&lt;10),348.3/POWER(L28,1),292/POWER(L28,1.12))))</f>
        <v/>
      </c>
      <c r="N28" s="40"/>
    </row>
    <row r="29" spans="1:14" ht="12" customHeight="1" x14ac:dyDescent="0.2">
      <c r="A29" s="42"/>
      <c r="B29" s="43"/>
      <c r="C29" s="44" t="str">
        <f t="shared" si="1"/>
        <v/>
      </c>
      <c r="D29" s="45" t="str">
        <f t="shared" si="2"/>
        <v/>
      </c>
      <c r="E29" s="45" t="str">
        <f t="shared" si="5"/>
        <v/>
      </c>
      <c r="F29" s="46" t="str">
        <f>IF(E29="","",IF('[9]11. Clasificación M2'!$B$37="CH",348.3/POWER(E29,1),IF(AND('[9]11. Clasificación M2'!$B$37="CL",292/POWER(E29,1.12)&lt;10),348.3/POWER(E29,1),292/POWER(E29,1.12))))</f>
        <v/>
      </c>
      <c r="G29" s="36"/>
      <c r="H29" s="47"/>
      <c r="I29" s="48"/>
      <c r="J29" s="49" t="str">
        <f t="shared" si="3"/>
        <v/>
      </c>
      <c r="K29" s="49" t="str">
        <f t="shared" si="4"/>
        <v/>
      </c>
      <c r="L29" s="49" t="str">
        <f t="shared" si="0"/>
        <v/>
      </c>
      <c r="M29" s="46" t="str">
        <f>IF(L29="","",IF('[9]11. Clasificación M2'!$B$37="CH",348.3/POWER(L29,1),IF(AND('[9]11. Clasificación M2'!$B$37="CL",292/POWER(L29,1.12)&lt;10),348.3/POWER(L29,1),292/POWER(L29,1.12))))</f>
        <v/>
      </c>
      <c r="N29" s="40"/>
    </row>
    <row r="30" spans="1:14" ht="12" customHeight="1" x14ac:dyDescent="0.2">
      <c r="A30" s="42"/>
      <c r="B30" s="43"/>
      <c r="C30" s="44" t="str">
        <f t="shared" si="1"/>
        <v/>
      </c>
      <c r="D30" s="45" t="str">
        <f t="shared" si="2"/>
        <v/>
      </c>
      <c r="E30" s="45" t="str">
        <f t="shared" si="5"/>
        <v/>
      </c>
      <c r="F30" s="46" t="str">
        <f>IF(E30="","",IF('[9]11. Clasificación M2'!$B$37="CH",348.3/POWER(E30,1),IF(AND('[9]11. Clasificación M2'!$B$37="CL",292/POWER(E30,1.12)&lt;10),348.3/POWER(E30,1),292/POWER(E30,1.12))))</f>
        <v/>
      </c>
      <c r="G30" s="36"/>
      <c r="H30" s="47"/>
      <c r="I30" s="48"/>
      <c r="J30" s="49" t="str">
        <f t="shared" si="3"/>
        <v/>
      </c>
      <c r="K30" s="49" t="str">
        <f t="shared" si="4"/>
        <v/>
      </c>
      <c r="L30" s="49" t="str">
        <f t="shared" si="0"/>
        <v/>
      </c>
      <c r="M30" s="46" t="str">
        <f>IF(L30="","",IF('[9]11. Clasificación M2'!$B$37="CH",348.3/POWER(L30,1),IF(AND('[9]11. Clasificación M2'!$B$37="CL",292/POWER(L30,1.12)&lt;10),348.3/POWER(L30,1),292/POWER(L30,1.12))))</f>
        <v/>
      </c>
      <c r="N30" s="40"/>
    </row>
    <row r="31" spans="1:14" ht="12" customHeight="1" x14ac:dyDescent="0.2">
      <c r="A31" s="42"/>
      <c r="B31" s="43"/>
      <c r="C31" s="44" t="str">
        <f t="shared" si="1"/>
        <v/>
      </c>
      <c r="D31" s="45" t="str">
        <f t="shared" si="2"/>
        <v/>
      </c>
      <c r="E31" s="45" t="str">
        <f t="shared" si="5"/>
        <v/>
      </c>
      <c r="F31" s="46" t="str">
        <f>IF(E31="","",IF('[9]11. Clasificación M2'!$B$37="CH",348.3/POWER(E31,1),IF(AND('[9]11. Clasificación M2'!$B$37="CL",292/POWER(E31,1.12)&lt;10),348.3/POWER(E31,1),292/POWER(E31,1.12))))</f>
        <v/>
      </c>
      <c r="G31" s="36"/>
      <c r="H31" s="47"/>
      <c r="I31" s="48"/>
      <c r="J31" s="49" t="str">
        <f t="shared" si="3"/>
        <v/>
      </c>
      <c r="K31" s="49" t="str">
        <f t="shared" si="4"/>
        <v/>
      </c>
      <c r="L31" s="49" t="str">
        <f t="shared" si="0"/>
        <v/>
      </c>
      <c r="M31" s="46" t="str">
        <f>IF(L31="","",IF('[9]11. Clasificación M2'!$B$37="CH",348.3/POWER(L31,1),IF(AND('[9]11. Clasificación M2'!$B$37="CL",292/POWER(L31,1.12)&lt;10),348.3/POWER(L31,1),292/POWER(L31,1.12))))</f>
        <v/>
      </c>
      <c r="N31" s="40"/>
    </row>
    <row r="32" spans="1:14" ht="12" customHeight="1" x14ac:dyDescent="0.2">
      <c r="A32" s="42"/>
      <c r="B32" s="43"/>
      <c r="C32" s="44" t="str">
        <f t="shared" si="1"/>
        <v/>
      </c>
      <c r="D32" s="45" t="str">
        <f t="shared" si="2"/>
        <v/>
      </c>
      <c r="E32" s="45" t="str">
        <f t="shared" si="5"/>
        <v/>
      </c>
      <c r="F32" s="46" t="str">
        <f>IF(E32="","",IF('[9]11. Clasificación M2'!$B$37="CH",348.3/POWER(E32,1),IF(AND('[9]11. Clasificación M2'!$B$37="CL",292/POWER(E32,1.12)&lt;10),348.3/POWER(E32,1),292/POWER(E32,1.12))))</f>
        <v/>
      </c>
      <c r="G32" s="36"/>
      <c r="H32" s="47"/>
      <c r="I32" s="48"/>
      <c r="J32" s="49" t="str">
        <f t="shared" si="3"/>
        <v/>
      </c>
      <c r="K32" s="49" t="str">
        <f t="shared" si="4"/>
        <v/>
      </c>
      <c r="L32" s="49" t="str">
        <f t="shared" si="0"/>
        <v/>
      </c>
      <c r="M32" s="46" t="str">
        <f>IF(L32="","",IF('[9]11. Clasificación M2'!$B$37="CH",348.3/POWER(L32,1),IF(AND('[9]11. Clasificación M2'!$B$37="CL",292/POWER(L32,1.12)&lt;10),348.3/POWER(L32,1),292/POWER(L32,1.12))))</f>
        <v/>
      </c>
      <c r="N32" s="40"/>
    </row>
    <row r="33" spans="1:14" ht="12" customHeight="1" x14ac:dyDescent="0.2">
      <c r="A33" s="42"/>
      <c r="B33" s="43"/>
      <c r="C33" s="44" t="str">
        <f t="shared" si="1"/>
        <v/>
      </c>
      <c r="D33" s="45" t="str">
        <f t="shared" si="2"/>
        <v/>
      </c>
      <c r="E33" s="45" t="str">
        <f t="shared" si="5"/>
        <v/>
      </c>
      <c r="F33" s="46" t="str">
        <f>IF(E33="","",IF('[9]11. Clasificación M2'!$B$37="CH",348.3/POWER(E33,1),IF(AND('[9]11. Clasificación M2'!$B$37="CL",292/POWER(E33,1.12)&lt;10),348.3/POWER(E33,1),292/POWER(E33,1.12))))</f>
        <v/>
      </c>
      <c r="G33" s="36"/>
      <c r="H33" s="47"/>
      <c r="I33" s="48"/>
      <c r="J33" s="49" t="str">
        <f t="shared" si="3"/>
        <v/>
      </c>
      <c r="K33" s="49" t="str">
        <f t="shared" si="4"/>
        <v/>
      </c>
      <c r="L33" s="49" t="str">
        <f t="shared" si="0"/>
        <v/>
      </c>
      <c r="M33" s="46" t="str">
        <f>IF(L33="","",IF('[9]11. Clasificación M2'!$B$37="CH",348.3/POWER(L33,1),IF(AND('[9]11. Clasificación M2'!$B$37="CL",292/POWER(L33,1.12)&lt;10),348.3/POWER(L33,1),292/POWER(L33,1.12))))</f>
        <v/>
      </c>
      <c r="N33" s="40"/>
    </row>
    <row r="34" spans="1:14" ht="12" customHeight="1" x14ac:dyDescent="0.2">
      <c r="A34" s="42"/>
      <c r="B34" s="43"/>
      <c r="C34" s="44" t="str">
        <f t="shared" si="1"/>
        <v/>
      </c>
      <c r="D34" s="45" t="str">
        <f t="shared" si="2"/>
        <v/>
      </c>
      <c r="E34" s="45" t="str">
        <f t="shared" si="5"/>
        <v/>
      </c>
      <c r="F34" s="46" t="str">
        <f>IF(E34="","",IF('[9]11. Clasificación M2'!$B$37="CH",348.3/POWER(E34,1),IF(AND('[9]11. Clasificación M2'!$B$37="CL",292/POWER(E34,1.12)&lt;10),348.3/POWER(E34,1),292/POWER(E34,1.12))))</f>
        <v/>
      </c>
      <c r="G34" s="36"/>
      <c r="H34" s="47"/>
      <c r="I34" s="48"/>
      <c r="J34" s="49" t="str">
        <f t="shared" si="3"/>
        <v/>
      </c>
      <c r="K34" s="49" t="str">
        <f t="shared" si="4"/>
        <v/>
      </c>
      <c r="L34" s="49" t="str">
        <f t="shared" si="0"/>
        <v/>
      </c>
      <c r="M34" s="46" t="str">
        <f>IF(L34="","",IF('[9]11. Clasificación M2'!$B$37="CH",348.3/POWER(L34,1),IF(AND('[9]11. Clasificación M2'!$B$37="CL",292/POWER(L34,1.12)&lt;10),348.3/POWER(L34,1),292/POWER(L34,1.12))))</f>
        <v/>
      </c>
      <c r="N34" s="40"/>
    </row>
    <row r="35" spans="1:14" ht="12" customHeight="1" x14ac:dyDescent="0.2">
      <c r="A35" s="42"/>
      <c r="B35" s="43"/>
      <c r="C35" s="44" t="str">
        <f t="shared" si="1"/>
        <v/>
      </c>
      <c r="D35" s="45" t="str">
        <f t="shared" si="2"/>
        <v/>
      </c>
      <c r="E35" s="45" t="str">
        <f t="shared" si="5"/>
        <v/>
      </c>
      <c r="F35" s="46" t="str">
        <f>IF(E35="","",IF('[9]11. Clasificación M2'!$B$37="CH",348.3/POWER(E35,1),IF(AND('[9]11. Clasificación M2'!$B$37="CL",292/POWER(E35,1.12)&lt;10),348.3/POWER(E35,1),292/POWER(E35,1.12))))</f>
        <v/>
      </c>
      <c r="G35" s="36"/>
      <c r="H35" s="47"/>
      <c r="I35" s="48"/>
      <c r="J35" s="49" t="str">
        <f t="shared" si="3"/>
        <v/>
      </c>
      <c r="K35" s="49" t="str">
        <f t="shared" si="4"/>
        <v/>
      </c>
      <c r="L35" s="49" t="str">
        <f t="shared" si="0"/>
        <v/>
      </c>
      <c r="M35" s="46" t="str">
        <f>IF(L35="","",IF('[9]11. Clasificación M2'!$B$37="CH",348.3/POWER(L35,1),IF(AND('[9]11. Clasificación M2'!$B$37="CL",292/POWER(L35,1.12)&lt;10),348.3/POWER(L35,1),292/POWER(L35,1.12))))</f>
        <v/>
      </c>
      <c r="N35" s="40"/>
    </row>
    <row r="36" spans="1:14" ht="12" customHeight="1" x14ac:dyDescent="0.2">
      <c r="A36" s="42"/>
      <c r="B36" s="43"/>
      <c r="C36" s="44" t="str">
        <f t="shared" si="1"/>
        <v/>
      </c>
      <c r="D36" s="45" t="str">
        <f t="shared" si="2"/>
        <v/>
      </c>
      <c r="E36" s="45" t="str">
        <f t="shared" si="5"/>
        <v/>
      </c>
      <c r="F36" s="46" t="str">
        <f>IF(E36="","",IF('[9]11. Clasificación M2'!$B$37="CH",348.3/POWER(E36,1),IF(AND('[9]11. Clasificación M2'!$B$37="CL",292/POWER(E36,1.12)&lt;10),348.3/POWER(E36,1),292/POWER(E36,1.12))))</f>
        <v/>
      </c>
      <c r="G36" s="36"/>
      <c r="H36" s="47"/>
      <c r="I36" s="48"/>
      <c r="J36" s="49" t="str">
        <f t="shared" si="3"/>
        <v/>
      </c>
      <c r="K36" s="49" t="str">
        <f t="shared" si="4"/>
        <v/>
      </c>
      <c r="L36" s="49" t="str">
        <f t="shared" si="0"/>
        <v/>
      </c>
      <c r="M36" s="46" t="str">
        <f>IF(L36="","",IF('[9]11. Clasificación M2'!$B$37="CH",348.3/POWER(L36,1),IF(AND('[9]11. Clasificación M2'!$B$37="CL",292/POWER(L36,1.12)&lt;10),348.3/POWER(L36,1),292/POWER(L36,1.12))))</f>
        <v/>
      </c>
      <c r="N36" s="40"/>
    </row>
    <row r="37" spans="1:14" ht="12" customHeight="1" x14ac:dyDescent="0.2">
      <c r="A37" s="42"/>
      <c r="B37" s="43"/>
      <c r="C37" s="44" t="str">
        <f t="shared" si="1"/>
        <v/>
      </c>
      <c r="D37" s="45" t="str">
        <f t="shared" si="2"/>
        <v/>
      </c>
      <c r="E37" s="45" t="str">
        <f t="shared" si="5"/>
        <v/>
      </c>
      <c r="F37" s="46" t="str">
        <f>IF(E37="","",IF('[9]11. Clasificación M2'!$B$37="CH",348.3/POWER(E37,1),IF(AND('[9]11. Clasificación M2'!$B$37="CL",292/POWER(E37,1.12)&lt;10),348.3/POWER(E37,1),292/POWER(E37,1.12))))</f>
        <v/>
      </c>
      <c r="G37" s="36"/>
      <c r="H37" s="47"/>
      <c r="I37" s="48"/>
      <c r="J37" s="49" t="str">
        <f t="shared" si="3"/>
        <v/>
      </c>
      <c r="K37" s="49" t="str">
        <f t="shared" si="4"/>
        <v/>
      </c>
      <c r="L37" s="49" t="str">
        <f t="shared" si="0"/>
        <v/>
      </c>
      <c r="M37" s="46" t="str">
        <f>IF(L37="","",IF('[9]11. Clasificación M2'!$B$37="CH",348.3/POWER(L37,1),IF(AND('[9]11. Clasificación M2'!$B$37="CL",292/POWER(L37,1.12)&lt;10),348.3/POWER(L37,1),292/POWER(L37,1.12))))</f>
        <v/>
      </c>
      <c r="N37" s="40"/>
    </row>
    <row r="38" spans="1:14" ht="12" customHeight="1" x14ac:dyDescent="0.2">
      <c r="A38" s="42"/>
      <c r="B38" s="43"/>
      <c r="C38" s="44" t="str">
        <f t="shared" si="1"/>
        <v/>
      </c>
      <c r="D38" s="45" t="str">
        <f t="shared" si="2"/>
        <v/>
      </c>
      <c r="E38" s="45" t="str">
        <f t="shared" si="5"/>
        <v/>
      </c>
      <c r="F38" s="46" t="str">
        <f>IF(E38="","",IF('[9]11. Clasificación M2'!$B$37="CH",348.3/POWER(E38,1),IF(AND('[9]11. Clasificación M2'!$B$37="CL",292/POWER(E38,1.12)&lt;10),348.3/POWER(E38,1),292/POWER(E38,1.12))))</f>
        <v/>
      </c>
      <c r="G38" s="36"/>
      <c r="H38" s="47"/>
      <c r="I38" s="48"/>
      <c r="J38" s="49" t="str">
        <f t="shared" si="3"/>
        <v/>
      </c>
      <c r="K38" s="49" t="str">
        <f t="shared" si="4"/>
        <v/>
      </c>
      <c r="L38" s="49" t="str">
        <f t="shared" si="0"/>
        <v/>
      </c>
      <c r="M38" s="46" t="str">
        <f>IF(L38="","",IF('[9]11. Clasificación M2'!$B$37="CH",348.3/POWER(L38,1),IF(AND('[9]11. Clasificación M2'!$B$37="CL",292/POWER(L38,1.12)&lt;10),348.3/POWER(L38,1),292/POWER(L38,1.12))))</f>
        <v/>
      </c>
      <c r="N38" s="40"/>
    </row>
    <row r="39" spans="1:14" ht="12" customHeight="1" x14ac:dyDescent="0.2">
      <c r="A39" s="42"/>
      <c r="B39" s="43"/>
      <c r="C39" s="44" t="str">
        <f t="shared" si="1"/>
        <v/>
      </c>
      <c r="D39" s="45" t="str">
        <f t="shared" si="2"/>
        <v/>
      </c>
      <c r="E39" s="45" t="str">
        <f t="shared" si="5"/>
        <v/>
      </c>
      <c r="F39" s="46" t="str">
        <f>IF(E39="","",IF('[9]11. Clasificación M2'!$B$37="CH",348.3/POWER(E39,1),IF(AND('[9]11. Clasificación M2'!$B$37="CL",292/POWER(E39,1.12)&lt;10),348.3/POWER(E39,1),292/POWER(E39,1.12))))</f>
        <v/>
      </c>
      <c r="G39" s="36"/>
      <c r="H39" s="47"/>
      <c r="I39" s="48"/>
      <c r="J39" s="49" t="str">
        <f t="shared" si="3"/>
        <v/>
      </c>
      <c r="K39" s="49" t="str">
        <f t="shared" si="4"/>
        <v/>
      </c>
      <c r="L39" s="49" t="str">
        <f t="shared" si="0"/>
        <v/>
      </c>
      <c r="M39" s="46" t="str">
        <f>IF(L39="","",IF('[9]11. Clasificación M2'!$B$37="CH",348.3/POWER(L39,1),IF(AND('[9]11. Clasificación M2'!$B$37="CL",292/POWER(L39,1.12)&lt;10),348.3/POWER(L39,1),292/POWER(L39,1.12))))</f>
        <v/>
      </c>
      <c r="N39" s="40"/>
    </row>
    <row r="40" spans="1:14" ht="12" customHeight="1" x14ac:dyDescent="0.2">
      <c r="A40" s="42"/>
      <c r="B40" s="43"/>
      <c r="C40" s="44" t="str">
        <f t="shared" si="1"/>
        <v/>
      </c>
      <c r="D40" s="45" t="str">
        <f t="shared" si="2"/>
        <v/>
      </c>
      <c r="E40" s="45" t="str">
        <f t="shared" si="5"/>
        <v/>
      </c>
      <c r="F40" s="46" t="str">
        <f>IF(E40="","",IF('[9]11. Clasificación M2'!$B$37="CH",348.3/POWER(E40,1),IF(AND('[9]11. Clasificación M2'!$B$37="CL",292/POWER(E40,1.12)&lt;10),348.3/POWER(E40,1),292/POWER(E40,1.12))))</f>
        <v/>
      </c>
      <c r="G40" s="36"/>
      <c r="H40" s="47"/>
      <c r="I40" s="48"/>
      <c r="J40" s="49" t="str">
        <f t="shared" si="3"/>
        <v/>
      </c>
      <c r="K40" s="49" t="str">
        <f t="shared" si="4"/>
        <v/>
      </c>
      <c r="L40" s="49" t="str">
        <f>IF(K40="","",K40*$E$11)</f>
        <v/>
      </c>
      <c r="M40" s="46" t="str">
        <f>IF(L40="","",IF('[9]11. Clasificación M2'!$B$37="CH",348.3/POWER(L40,1),IF(AND('[9]11. Clasificación M2'!$B$37="CL",292/POWER(L40,1.12)&lt;10),348.3/POWER(L40,1),292/POWER(L40,1.12))))</f>
        <v/>
      </c>
      <c r="N40" s="40"/>
    </row>
    <row r="41" spans="1:14" ht="12" customHeight="1" x14ac:dyDescent="0.2">
      <c r="A41" s="42"/>
      <c r="B41" s="43"/>
      <c r="C41" s="44" t="str">
        <f t="shared" si="1"/>
        <v/>
      </c>
      <c r="D41" s="45" t="str">
        <f t="shared" si="2"/>
        <v/>
      </c>
      <c r="E41" s="45" t="str">
        <f t="shared" si="5"/>
        <v/>
      </c>
      <c r="F41" s="46" t="str">
        <f>IF(E41="","",IF('[9]11. Clasificación M2'!$B$37="CH",348.3/POWER(E41,1),IF(AND('[9]11. Clasificación M2'!$B$37="CL",292/POWER(E41,1.12)&lt;10),348.3/POWER(E41,1),292/POWER(E41,1.12))))</f>
        <v/>
      </c>
      <c r="G41" s="36"/>
      <c r="H41" s="47"/>
      <c r="I41" s="48"/>
      <c r="J41" s="49" t="str">
        <f t="shared" si="3"/>
        <v/>
      </c>
      <c r="K41" s="49" t="str">
        <f>IF(H41="","",(J41/H41))</f>
        <v/>
      </c>
      <c r="L41" s="49" t="str">
        <f t="shared" si="0"/>
        <v/>
      </c>
      <c r="M41" s="46" t="str">
        <f>IF(L41="","",IF('[9]11. Clasificación M2'!$B$37="CH",348.3/POWER(L41,1),IF(AND('[9]11. Clasificación M2'!$B$37="CL",292/POWER(L41,1.12)&lt;10),348.3/POWER(L41,1),292/POWER(L41,1.12))))</f>
        <v/>
      </c>
      <c r="N41" s="40"/>
    </row>
    <row r="42" spans="1:14" ht="12" customHeight="1" x14ac:dyDescent="0.2">
      <c r="A42" s="42"/>
      <c r="B42" s="43"/>
      <c r="C42" s="44" t="str">
        <f t="shared" si="1"/>
        <v/>
      </c>
      <c r="D42" s="45" t="str">
        <f t="shared" si="2"/>
        <v/>
      </c>
      <c r="E42" s="45" t="str">
        <f t="shared" si="5"/>
        <v/>
      </c>
      <c r="F42" s="46" t="str">
        <f>IF(E42="","",IF('[9]11. Clasificación M2'!$B$37="CH",348.3/POWER(E42,1),IF(AND('[9]11. Clasificación M2'!$B$37="CL",292/POWER(E42,1.12)&lt;10),348.3/POWER(E42,1),292/POWER(E42,1.12))))</f>
        <v/>
      </c>
      <c r="G42" s="36"/>
      <c r="H42" s="47"/>
      <c r="I42" s="48"/>
      <c r="J42" s="49" t="str">
        <f t="shared" si="3"/>
        <v/>
      </c>
      <c r="K42" s="49" t="str">
        <f>IF(H42="","",(J42/H42))</f>
        <v/>
      </c>
      <c r="L42" s="49" t="str">
        <f t="shared" si="0"/>
        <v/>
      </c>
      <c r="M42" s="46" t="str">
        <f>IF(L42="","",IF('[9]11. Clasificación M2'!$B$37="CH",348.3/POWER(L42,1),IF(AND('[9]11. Clasificación M2'!$B$37="CL",292/POWER(L42,1.12)&lt;10),348.3/POWER(L42,1),292/POWER(L42,1.12))))</f>
        <v/>
      </c>
      <c r="N42" s="40"/>
    </row>
    <row r="43" spans="1:14" ht="12" customHeight="1" x14ac:dyDescent="0.2">
      <c r="A43" s="42"/>
      <c r="B43" s="43"/>
      <c r="C43" s="44" t="str">
        <f t="shared" si="1"/>
        <v/>
      </c>
      <c r="D43" s="45" t="str">
        <f t="shared" si="2"/>
        <v/>
      </c>
      <c r="E43" s="45" t="str">
        <f t="shared" si="5"/>
        <v/>
      </c>
      <c r="F43" s="46" t="str">
        <f>IF(E43="","",IF('[9]11. Clasificación M2'!$B$37="CH",348.3/POWER(E43,1),IF(AND('[9]11. Clasificación M2'!$B$37="CL",292/POWER(E43,1.12)&lt;10),348.3/POWER(E43,1),292/POWER(E43,1.12))))</f>
        <v/>
      </c>
      <c r="G43" s="36"/>
      <c r="H43" s="47"/>
      <c r="I43" s="48"/>
      <c r="J43" s="49" t="str">
        <f t="shared" si="3"/>
        <v/>
      </c>
      <c r="K43" s="49" t="str">
        <f t="shared" si="4"/>
        <v/>
      </c>
      <c r="L43" s="49" t="str">
        <f t="shared" si="0"/>
        <v/>
      </c>
      <c r="M43" s="46" t="str">
        <f>IF(L43="","",IF('[9]11. Clasificación M2'!$B$37="CH",348.3/POWER(L43,1),IF(AND('[9]11. Clasificación M2'!$B$37="CL",292/POWER(L43,1.12)&lt;10),348.3/POWER(L43,1),292/POWER(L43,1.12))))</f>
        <v/>
      </c>
      <c r="N43" s="40"/>
    </row>
    <row r="44" spans="1:14" ht="12" customHeight="1" x14ac:dyDescent="0.2">
      <c r="A44" s="42"/>
      <c r="B44" s="43"/>
      <c r="C44" s="44" t="str">
        <f t="shared" si="1"/>
        <v/>
      </c>
      <c r="D44" s="45" t="str">
        <f t="shared" si="2"/>
        <v/>
      </c>
      <c r="E44" s="45" t="str">
        <f t="shared" si="5"/>
        <v/>
      </c>
      <c r="F44" s="46" t="str">
        <f>IF(E44="","",IF('[9]11. Clasificación M2'!$B$37="CH",348.3/POWER(E44,1),IF(AND('[9]11. Clasificación M2'!$B$37="CL",292/POWER(E44,1.12)&lt;10),348.3/POWER(E44,1),292/POWER(E44,1.12))))</f>
        <v/>
      </c>
      <c r="G44" s="36"/>
      <c r="H44" s="47"/>
      <c r="I44" s="48"/>
      <c r="J44" s="49" t="str">
        <f t="shared" si="3"/>
        <v/>
      </c>
      <c r="K44" s="49" t="str">
        <f t="shared" si="4"/>
        <v/>
      </c>
      <c r="L44" s="49" t="str">
        <f t="shared" si="0"/>
        <v/>
      </c>
      <c r="M44" s="46" t="str">
        <f>IF(L44="","",IF('[9]11. Clasificación M2'!$B$37="CH",348.3/POWER(L44,1),IF(AND('[9]11. Clasificación M2'!$B$37="CL",292/POWER(L44,1.12)&lt;10),348.3/POWER(L44,1),292/POWER(L44,1.12))))</f>
        <v/>
      </c>
      <c r="N44" s="40"/>
    </row>
    <row r="45" spans="1:14" ht="12" customHeight="1" x14ac:dyDescent="0.2">
      <c r="A45" s="42"/>
      <c r="B45" s="43"/>
      <c r="C45" s="44" t="str">
        <f t="shared" si="1"/>
        <v/>
      </c>
      <c r="D45" s="45" t="str">
        <f t="shared" si="2"/>
        <v/>
      </c>
      <c r="E45" s="45" t="str">
        <f t="shared" si="5"/>
        <v/>
      </c>
      <c r="F45" s="46" t="str">
        <f>IF(E45="","",IF('[9]11. Clasificación M2'!$B$37="CH",348.3/POWER(E45,1),IF(AND('[9]11. Clasificación M2'!$B$37="CL",292/POWER(E45,1.12)&lt;10),348.3/POWER(E45,1),292/POWER(E45,1.12))))</f>
        <v/>
      </c>
      <c r="G45" s="36"/>
      <c r="H45" s="47"/>
      <c r="I45" s="48"/>
      <c r="J45" s="49" t="str">
        <f>IF(I45="","",I45-I44)</f>
        <v/>
      </c>
      <c r="K45" s="49" t="str">
        <f t="shared" si="4"/>
        <v/>
      </c>
      <c r="L45" s="49" t="str">
        <f t="shared" si="0"/>
        <v/>
      </c>
      <c r="M45" s="46" t="str">
        <f>IF(L45="","",IF('[9]11. Clasificación M2'!$B$37="CH",348.3/POWER(L45,1),IF(AND('[9]11. Clasificación M2'!$B$37="CL",292/POWER(L45,1.12)&lt;10),348.3/POWER(L45,1),292/POWER(L45,1.12))))</f>
        <v/>
      </c>
      <c r="N45" s="40"/>
    </row>
    <row r="46" spans="1:14" ht="12" customHeight="1" x14ac:dyDescent="0.2">
      <c r="A46" s="42"/>
      <c r="B46" s="43"/>
      <c r="C46" s="44" t="str">
        <f t="shared" si="1"/>
        <v/>
      </c>
      <c r="D46" s="45" t="str">
        <f t="shared" si="2"/>
        <v/>
      </c>
      <c r="E46" s="45" t="str">
        <f t="shared" si="5"/>
        <v/>
      </c>
      <c r="F46" s="46" t="str">
        <f>IF(E46="","",IF('[9]11. Clasificación M2'!$B$37="CH",348.3/POWER(E46,1),IF(AND('[9]11. Clasificación M2'!$B$37="CL",292/POWER(E46,1.12)&lt;10),348.3/POWER(E46,1),292/POWER(E46,1.12))))</f>
        <v/>
      </c>
      <c r="G46" s="36"/>
      <c r="H46" s="112" t="s">
        <v>21</v>
      </c>
      <c r="I46" s="113"/>
      <c r="J46" s="113"/>
      <c r="K46" s="113"/>
      <c r="L46" s="113"/>
      <c r="M46" s="114"/>
      <c r="N46" s="40"/>
    </row>
    <row r="47" spans="1:14" ht="12" customHeight="1" x14ac:dyDescent="0.2">
      <c r="A47" s="50"/>
      <c r="B47" s="51"/>
      <c r="C47" s="52" t="str">
        <f t="shared" si="1"/>
        <v/>
      </c>
      <c r="D47" s="53" t="str">
        <f>IF(OR(A47="",C47=""),"",C47/A47)</f>
        <v/>
      </c>
      <c r="E47" s="53" t="str">
        <f t="shared" si="5"/>
        <v/>
      </c>
      <c r="F47" s="46" t="str">
        <f>IF(E47="","",IF('[9]11. Clasificación M2'!$B$37="CH",348.3/POWER(E47,1),IF(AND('[9]11. Clasificación M2'!$B$37="CL",292/POWER(E47,1.12)&lt;10),348.3/POWER(E47,1),292/POWER(E47,1.12))))</f>
        <v/>
      </c>
      <c r="G47" s="54"/>
      <c r="H47" s="55" t="str">
        <f>IF(A14="","",SUM(A14:A47,H14:H45))</f>
        <v/>
      </c>
      <c r="I47" s="56" t="str">
        <f>IF(B14="","",SUM(B14:B47,I14:I45))</f>
        <v/>
      </c>
      <c r="J47" s="57" t="str">
        <f>IF(C14="","",SUM(C14:C47,J14:J45))</f>
        <v/>
      </c>
      <c r="K47" s="57" t="str">
        <f>IF(AND(H47="",J47=""),"",J47/H47)</f>
        <v/>
      </c>
      <c r="L47" s="57" t="str">
        <f>IF(K47="","",K47*E11)</f>
        <v/>
      </c>
      <c r="M47" s="58" t="str">
        <f>IF(L47="","",IF('[9]11. Clasificación M2'!$B$37="CH",348.3/POWER(L47,1),IF(AND('[9]11. Clasificación M2'!$B$37="CL",292/POWER(L47,1.12)&lt;10),348.3/POWER(L47,1),292/POWER(L47,1.12))))</f>
        <v/>
      </c>
      <c r="N47" s="40"/>
    </row>
    <row r="48" spans="1:14" ht="12" customHeight="1" x14ac:dyDescent="0.2">
      <c r="A48" s="59"/>
      <c r="B48" s="60"/>
      <c r="C48" s="60"/>
      <c r="D48" s="60"/>
      <c r="E48" s="60"/>
      <c r="F48" s="60"/>
      <c r="G48" s="61"/>
      <c r="H48" s="62"/>
      <c r="I48" s="63"/>
      <c r="J48" s="64"/>
      <c r="K48" s="64"/>
      <c r="L48" s="64"/>
      <c r="M48" s="65"/>
      <c r="N48" s="40"/>
    </row>
    <row r="49" spans="1:13" ht="12" customHeight="1" x14ac:dyDescent="0.2">
      <c r="A49" s="115" t="s">
        <v>22</v>
      </c>
      <c r="B49" s="116"/>
      <c r="C49" s="116"/>
      <c r="D49" s="117"/>
      <c r="E49" s="117"/>
      <c r="F49" s="66"/>
      <c r="G49" s="67"/>
      <c r="H49" s="68"/>
      <c r="I49" s="66"/>
      <c r="J49" s="69"/>
      <c r="K49" s="69"/>
      <c r="L49" s="69"/>
      <c r="M49" s="70"/>
    </row>
    <row r="50" spans="1:13" ht="12" customHeight="1" x14ac:dyDescent="0.2">
      <c r="A50" s="71"/>
      <c r="B50" s="72"/>
      <c r="C50" s="72"/>
      <c r="D50" s="72"/>
      <c r="E50" s="72"/>
      <c r="F50" s="72"/>
      <c r="G50" s="73"/>
      <c r="H50" s="74"/>
      <c r="I50" s="72"/>
      <c r="J50" s="57"/>
      <c r="K50" s="57"/>
      <c r="L50" s="57"/>
      <c r="M50" s="75"/>
    </row>
    <row r="51" spans="1:13" ht="12.75" customHeight="1" x14ac:dyDescent="0.2">
      <c r="A51" s="118" t="s">
        <v>23</v>
      </c>
      <c r="B51" s="119"/>
      <c r="C51" s="120" t="str">
        <f>+IF(M47="","","La correlación utilizada para estimar el CBR in-situ es la del Cuerpo de Ingenieros (USA)")</f>
        <v/>
      </c>
      <c r="D51" s="120"/>
      <c r="E51" s="120"/>
      <c r="F51" s="120"/>
      <c r="G51" s="120"/>
      <c r="H51" s="120"/>
      <c r="I51" s="120"/>
      <c r="J51" s="120"/>
      <c r="K51" s="120"/>
      <c r="L51" s="120"/>
      <c r="M51" s="121"/>
    </row>
    <row r="52" spans="1:13" ht="15" customHeight="1" x14ac:dyDescent="0.2">
      <c r="A52" s="76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5"/>
    </row>
    <row r="53" spans="1:13" ht="15" customHeight="1" thickBot="1" x14ac:dyDescent="0.25">
      <c r="A53" s="77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7"/>
    </row>
    <row r="54" spans="1:13" ht="15" customHeight="1" thickTop="1" thickBot="1" x14ac:dyDescent="0.25">
      <c r="A54" s="108" t="s">
        <v>24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</row>
    <row r="55" spans="1:13" ht="15" customHeight="1" thickTop="1" x14ac:dyDescent="0.2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</row>
    <row r="56" spans="1:13" s="79" customFormat="1" ht="15" customHeight="1" x14ac:dyDescent="0.2">
      <c r="A56" s="109" t="s">
        <v>25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</row>
    <row r="57" spans="1:13" s="79" customFormat="1" ht="15" customHeight="1" x14ac:dyDescent="0.2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</row>
    <row r="58" spans="1:13" ht="15" customHeight="1" x14ac:dyDescent="0.2">
      <c r="A58" s="41"/>
      <c r="B58" s="41"/>
      <c r="C58" s="41"/>
      <c r="D58" s="41"/>
      <c r="E58" s="41"/>
      <c r="F58" s="41"/>
      <c r="G58" s="41"/>
      <c r="H58" s="41"/>
    </row>
    <row r="59" spans="1:13" ht="15" customHeight="1" x14ac:dyDescent="0.2">
      <c r="A59" s="41"/>
      <c r="B59" s="41"/>
      <c r="C59" s="41"/>
      <c r="D59" s="41"/>
      <c r="E59" s="41"/>
      <c r="F59" s="41"/>
      <c r="G59" s="41"/>
      <c r="H59" s="41"/>
    </row>
    <row r="60" spans="1:13" ht="15" customHeight="1" x14ac:dyDescent="0.2">
      <c r="A60" s="41"/>
      <c r="B60" s="41"/>
      <c r="C60" s="41"/>
      <c r="D60" s="41"/>
      <c r="E60" s="41"/>
      <c r="F60" s="41"/>
      <c r="G60" s="41"/>
      <c r="H60" s="41"/>
    </row>
    <row r="61" spans="1:13" ht="15" customHeight="1" x14ac:dyDescent="0.2">
      <c r="A61" s="41"/>
      <c r="B61" s="41"/>
      <c r="C61" s="41"/>
      <c r="D61" s="41"/>
      <c r="E61" s="41"/>
      <c r="F61" s="41"/>
      <c r="G61" s="41"/>
      <c r="H61" s="41"/>
    </row>
    <row r="62" spans="1:13" ht="15" customHeight="1" x14ac:dyDescent="0.2">
      <c r="A62" s="41"/>
      <c r="B62" s="41"/>
      <c r="C62" s="41"/>
      <c r="D62" s="41"/>
      <c r="E62" s="41"/>
      <c r="F62" s="41"/>
      <c r="G62" s="41"/>
      <c r="H62" s="41"/>
    </row>
    <row r="63" spans="1:13" ht="15" customHeight="1" x14ac:dyDescent="0.2">
      <c r="A63" s="41"/>
      <c r="B63" s="41"/>
      <c r="C63" s="41"/>
      <c r="D63" s="41"/>
      <c r="E63" s="41"/>
      <c r="F63" s="41"/>
      <c r="G63" s="41"/>
      <c r="H63" s="41"/>
    </row>
    <row r="64" spans="1:13" ht="9.9499999999999993" customHeight="1" x14ac:dyDescent="0.2">
      <c r="A64" s="41"/>
      <c r="B64" s="41"/>
      <c r="C64" s="41"/>
      <c r="D64" s="41"/>
      <c r="E64" s="41"/>
      <c r="F64" s="41"/>
      <c r="G64" s="41"/>
      <c r="H64" s="41"/>
    </row>
    <row r="65" spans="1:13" ht="15" customHeight="1" x14ac:dyDescent="0.2">
      <c r="A65" s="41"/>
      <c r="B65" s="41"/>
      <c r="C65" s="41"/>
      <c r="D65" s="41"/>
      <c r="E65" s="41"/>
      <c r="F65" s="41"/>
      <c r="G65" s="41"/>
      <c r="H65" s="41"/>
    </row>
    <row r="66" spans="1:13" s="80" customFormat="1" ht="18" customHeight="1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</row>
    <row r="67" spans="1:13" s="80" customFormat="1" ht="27.95" customHeight="1" x14ac:dyDescent="0.2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</row>
    <row r="68" spans="1:13" x14ac:dyDescent="0.2">
      <c r="A68" s="41"/>
      <c r="B68" s="41"/>
      <c r="C68" s="41"/>
      <c r="D68" s="41"/>
      <c r="E68" s="41"/>
      <c r="F68" s="41"/>
      <c r="G68" s="41"/>
      <c r="H68" s="41"/>
    </row>
    <row r="69" spans="1:13" x14ac:dyDescent="0.2">
      <c r="A69" s="41"/>
      <c r="B69" s="41"/>
      <c r="C69" s="41"/>
      <c r="D69" s="41"/>
      <c r="E69" s="41"/>
      <c r="F69" s="41"/>
      <c r="G69" s="41"/>
      <c r="H69" s="41"/>
    </row>
    <row r="70" spans="1:13" x14ac:dyDescent="0.2">
      <c r="A70" s="41"/>
      <c r="B70" s="41"/>
      <c r="C70" s="41"/>
      <c r="D70" s="41"/>
      <c r="E70" s="41"/>
      <c r="F70" s="41"/>
      <c r="G70" s="41"/>
      <c r="H70" s="41"/>
    </row>
    <row r="71" spans="1:13" x14ac:dyDescent="0.2">
      <c r="A71" s="41"/>
      <c r="B71" s="41"/>
      <c r="C71" s="41"/>
      <c r="D71" s="41"/>
      <c r="E71" s="41"/>
      <c r="F71" s="41"/>
      <c r="G71" s="41"/>
      <c r="H71" s="41"/>
    </row>
    <row r="72" spans="1:13" x14ac:dyDescent="0.2">
      <c r="A72" s="41"/>
      <c r="B72" s="41"/>
      <c r="C72" s="41"/>
      <c r="D72" s="41"/>
      <c r="E72" s="41"/>
      <c r="F72" s="41"/>
      <c r="G72" s="41"/>
      <c r="H72" s="41"/>
    </row>
    <row r="73" spans="1:13" x14ac:dyDescent="0.2">
      <c r="A73" s="41"/>
      <c r="B73" s="41"/>
      <c r="C73" s="41"/>
      <c r="D73" s="41"/>
      <c r="E73" s="41"/>
      <c r="F73" s="41"/>
      <c r="G73" s="41"/>
      <c r="H73" s="41"/>
    </row>
    <row r="74" spans="1:13" x14ac:dyDescent="0.2">
      <c r="A74" s="41"/>
      <c r="B74" s="41"/>
      <c r="C74" s="41"/>
      <c r="D74" s="41"/>
      <c r="E74" s="41"/>
      <c r="F74" s="41"/>
      <c r="G74" s="41"/>
      <c r="H74" s="41"/>
    </row>
    <row r="75" spans="1:13" x14ac:dyDescent="0.2">
      <c r="A75" s="41"/>
      <c r="B75" s="41"/>
      <c r="C75" s="41"/>
      <c r="D75" s="41"/>
      <c r="E75" s="41"/>
      <c r="F75" s="41"/>
      <c r="G75" s="41"/>
      <c r="H75" s="41"/>
    </row>
    <row r="76" spans="1:13" x14ac:dyDescent="0.2">
      <c r="A76" s="41"/>
      <c r="B76" s="41"/>
      <c r="C76" s="41"/>
      <c r="D76" s="41"/>
      <c r="E76" s="41"/>
      <c r="F76" s="41"/>
      <c r="G76" s="41"/>
      <c r="H76" s="41"/>
    </row>
    <row r="77" spans="1:13" x14ac:dyDescent="0.2">
      <c r="A77" s="41"/>
      <c r="B77" s="41"/>
      <c r="C77" s="41"/>
      <c r="D77" s="41"/>
      <c r="E77" s="41"/>
      <c r="F77" s="41"/>
      <c r="G77" s="41"/>
      <c r="H77" s="41"/>
    </row>
    <row r="78" spans="1:13" x14ac:dyDescent="0.2">
      <c r="A78" s="41"/>
      <c r="B78" s="41"/>
      <c r="C78" s="41"/>
      <c r="D78" s="41"/>
      <c r="E78" s="41"/>
      <c r="F78" s="41"/>
      <c r="G78" s="41"/>
      <c r="H78" s="41"/>
    </row>
    <row r="79" spans="1:13" x14ac:dyDescent="0.2">
      <c r="A79" s="41"/>
      <c r="B79" s="41"/>
      <c r="C79" s="41"/>
      <c r="D79" s="41"/>
      <c r="E79" s="41"/>
      <c r="F79" s="41"/>
      <c r="G79" s="41"/>
      <c r="H79" s="41"/>
    </row>
    <row r="80" spans="1:13" x14ac:dyDescent="0.2">
      <c r="A80" s="41"/>
      <c r="B80" s="41"/>
      <c r="C80" s="41"/>
      <c r="D80" s="41"/>
      <c r="E80" s="41"/>
      <c r="F80" s="41"/>
      <c r="G80" s="41"/>
      <c r="H80" s="41"/>
    </row>
    <row r="81" s="41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  <row r="180" s="41" customFormat="1" x14ac:dyDescent="0.2"/>
    <row r="181" s="41" customFormat="1" x14ac:dyDescent="0.2"/>
    <row r="182" s="41" customFormat="1" x14ac:dyDescent="0.2"/>
    <row r="183" s="41" customFormat="1" x14ac:dyDescent="0.2"/>
    <row r="184" s="41" customFormat="1" x14ac:dyDescent="0.2"/>
    <row r="185" s="41" customFormat="1" x14ac:dyDescent="0.2"/>
    <row r="186" s="41" customFormat="1" x14ac:dyDescent="0.2"/>
    <row r="187" s="41" customFormat="1" x14ac:dyDescent="0.2"/>
    <row r="188" s="41" customFormat="1" x14ac:dyDescent="0.2"/>
    <row r="189" s="41" customFormat="1" x14ac:dyDescent="0.2"/>
    <row r="190" s="41" customFormat="1" x14ac:dyDescent="0.2"/>
    <row r="191" s="41" customFormat="1" x14ac:dyDescent="0.2"/>
    <row r="192" s="41" customFormat="1" x14ac:dyDescent="0.2"/>
    <row r="193" s="41" customFormat="1" x14ac:dyDescent="0.2"/>
    <row r="194" s="41" customFormat="1" x14ac:dyDescent="0.2"/>
    <row r="195" s="41" customFormat="1" x14ac:dyDescent="0.2"/>
    <row r="196" s="41" customFormat="1" x14ac:dyDescent="0.2"/>
    <row r="197" s="41" customFormat="1" x14ac:dyDescent="0.2"/>
    <row r="198" s="41" customFormat="1" x14ac:dyDescent="0.2"/>
    <row r="199" s="41" customFormat="1" x14ac:dyDescent="0.2"/>
    <row r="200" s="41" customFormat="1" x14ac:dyDescent="0.2"/>
    <row r="201" s="41" customFormat="1" x14ac:dyDescent="0.2"/>
    <row r="202" s="41" customFormat="1" x14ac:dyDescent="0.2"/>
    <row r="203" s="41" customFormat="1" x14ac:dyDescent="0.2"/>
    <row r="204" s="41" customFormat="1" x14ac:dyDescent="0.2"/>
    <row r="205" s="41" customFormat="1" x14ac:dyDescent="0.2"/>
    <row r="206" s="41" customFormat="1" x14ac:dyDescent="0.2"/>
    <row r="207" s="41" customFormat="1" x14ac:dyDescent="0.2"/>
    <row r="208" s="41" customFormat="1" x14ac:dyDescent="0.2"/>
    <row r="209" s="41" customFormat="1" x14ac:dyDescent="0.2"/>
    <row r="210" s="41" customFormat="1" x14ac:dyDescent="0.2"/>
    <row r="211" s="41" customFormat="1" x14ac:dyDescent="0.2"/>
    <row r="212" s="41" customFormat="1" x14ac:dyDescent="0.2"/>
    <row r="213" s="41" customFormat="1" x14ac:dyDescent="0.2"/>
    <row r="214" s="41" customFormat="1" x14ac:dyDescent="0.2"/>
    <row r="215" s="41" customFormat="1" x14ac:dyDescent="0.2"/>
    <row r="216" s="41" customFormat="1" x14ac:dyDescent="0.2"/>
    <row r="217" s="41" customFormat="1" x14ac:dyDescent="0.2"/>
    <row r="218" s="41" customFormat="1" x14ac:dyDescent="0.2"/>
    <row r="219" s="41" customFormat="1" x14ac:dyDescent="0.2"/>
    <row r="220" s="41" customFormat="1" x14ac:dyDescent="0.2"/>
    <row r="221" s="41" customFormat="1" x14ac:dyDescent="0.2"/>
    <row r="222" s="41" customFormat="1" x14ac:dyDescent="0.2"/>
    <row r="223" s="41" customFormat="1" x14ac:dyDescent="0.2"/>
    <row r="224" s="41" customFormat="1" x14ac:dyDescent="0.2"/>
    <row r="225" s="41" customFormat="1" x14ac:dyDescent="0.2"/>
    <row r="226" s="41" customFormat="1" x14ac:dyDescent="0.2"/>
    <row r="227" s="41" customFormat="1" x14ac:dyDescent="0.2"/>
    <row r="228" s="41" customFormat="1" x14ac:dyDescent="0.2"/>
    <row r="229" s="41" customFormat="1" x14ac:dyDescent="0.2"/>
    <row r="230" s="41" customFormat="1" x14ac:dyDescent="0.2"/>
    <row r="231" s="41" customFormat="1" x14ac:dyDescent="0.2"/>
    <row r="232" s="41" customFormat="1" x14ac:dyDescent="0.2"/>
    <row r="233" s="41" customFormat="1" x14ac:dyDescent="0.2"/>
    <row r="234" s="41" customFormat="1" x14ac:dyDescent="0.2"/>
    <row r="235" s="41" customFormat="1" x14ac:dyDescent="0.2"/>
    <row r="236" s="41" customFormat="1" x14ac:dyDescent="0.2"/>
    <row r="237" s="41" customFormat="1" x14ac:dyDescent="0.2"/>
    <row r="238" s="41" customFormat="1" x14ac:dyDescent="0.2"/>
    <row r="239" s="41" customFormat="1" x14ac:dyDescent="0.2"/>
    <row r="240" s="41" customFormat="1" x14ac:dyDescent="0.2"/>
    <row r="241" s="41" customFormat="1" x14ac:dyDescent="0.2"/>
    <row r="242" s="41" customFormat="1" x14ac:dyDescent="0.2"/>
    <row r="243" s="41" customFormat="1" x14ac:dyDescent="0.2"/>
    <row r="244" s="41" customFormat="1" x14ac:dyDescent="0.2"/>
    <row r="245" s="41" customFormat="1" x14ac:dyDescent="0.2"/>
    <row r="246" s="41" customFormat="1" x14ac:dyDescent="0.2"/>
    <row r="247" s="41" customFormat="1" x14ac:dyDescent="0.2"/>
    <row r="248" s="41" customFormat="1" x14ac:dyDescent="0.2"/>
    <row r="249" s="41" customFormat="1" x14ac:dyDescent="0.2"/>
    <row r="250" s="41" customFormat="1" x14ac:dyDescent="0.2"/>
    <row r="251" s="41" customFormat="1" x14ac:dyDescent="0.2"/>
    <row r="252" s="41" customFormat="1" x14ac:dyDescent="0.2"/>
    <row r="253" s="41" customFormat="1" x14ac:dyDescent="0.2"/>
    <row r="254" s="41" customFormat="1" x14ac:dyDescent="0.2"/>
    <row r="255" s="41" customFormat="1" x14ac:dyDescent="0.2"/>
    <row r="256" s="41" customFormat="1" x14ac:dyDescent="0.2"/>
    <row r="257" s="41" customFormat="1" x14ac:dyDescent="0.2"/>
    <row r="258" s="41" customFormat="1" x14ac:dyDescent="0.2"/>
    <row r="259" s="41" customFormat="1" x14ac:dyDescent="0.2"/>
    <row r="260" s="41" customFormat="1" x14ac:dyDescent="0.2"/>
    <row r="261" s="41" customFormat="1" x14ac:dyDescent="0.2"/>
    <row r="262" s="41" customFormat="1" x14ac:dyDescent="0.2"/>
    <row r="263" s="41" customFormat="1" x14ac:dyDescent="0.2"/>
    <row r="264" s="41" customFormat="1" x14ac:dyDescent="0.2"/>
    <row r="265" s="41" customFormat="1" x14ac:dyDescent="0.2"/>
    <row r="266" s="41" customFormat="1" x14ac:dyDescent="0.2"/>
    <row r="267" s="41" customFormat="1" x14ac:dyDescent="0.2"/>
    <row r="268" s="41" customFormat="1" x14ac:dyDescent="0.2"/>
    <row r="269" s="41" customFormat="1" x14ac:dyDescent="0.2"/>
    <row r="270" s="41" customFormat="1" x14ac:dyDescent="0.2"/>
    <row r="271" s="41" customFormat="1" x14ac:dyDescent="0.2"/>
    <row r="272" s="41" customFormat="1" x14ac:dyDescent="0.2"/>
    <row r="273" s="41" customFormat="1" x14ac:dyDescent="0.2"/>
    <row r="274" s="41" customFormat="1" x14ac:dyDescent="0.2"/>
    <row r="275" s="41" customFormat="1" x14ac:dyDescent="0.2"/>
    <row r="276" s="41" customFormat="1" x14ac:dyDescent="0.2"/>
    <row r="277" s="41" customFormat="1" x14ac:dyDescent="0.2"/>
    <row r="278" s="41" customFormat="1" x14ac:dyDescent="0.2"/>
    <row r="279" s="41" customFormat="1" x14ac:dyDescent="0.2"/>
    <row r="280" s="41" customFormat="1" x14ac:dyDescent="0.2"/>
    <row r="281" s="41" customFormat="1" x14ac:dyDescent="0.2"/>
    <row r="282" s="41" customFormat="1" x14ac:dyDescent="0.2"/>
    <row r="283" s="41" customFormat="1" x14ac:dyDescent="0.2"/>
    <row r="284" s="41" customFormat="1" x14ac:dyDescent="0.2"/>
    <row r="285" s="41" customFormat="1" x14ac:dyDescent="0.2"/>
    <row r="286" s="41" customFormat="1" x14ac:dyDescent="0.2"/>
    <row r="287" s="41" customFormat="1" x14ac:dyDescent="0.2"/>
    <row r="288" s="41" customFormat="1" x14ac:dyDescent="0.2"/>
    <row r="289" s="41" customFormat="1" x14ac:dyDescent="0.2"/>
    <row r="290" s="41" customFormat="1" x14ac:dyDescent="0.2"/>
    <row r="291" s="41" customFormat="1" x14ac:dyDescent="0.2"/>
    <row r="292" s="41" customFormat="1" x14ac:dyDescent="0.2"/>
    <row r="293" s="41" customFormat="1" x14ac:dyDescent="0.2"/>
    <row r="294" s="41" customFormat="1" x14ac:dyDescent="0.2"/>
    <row r="295" s="41" customFormat="1" x14ac:dyDescent="0.2"/>
    <row r="296" s="41" customFormat="1" x14ac:dyDescent="0.2"/>
    <row r="297" s="41" customFormat="1" x14ac:dyDescent="0.2"/>
    <row r="298" s="41" customFormat="1" x14ac:dyDescent="0.2"/>
    <row r="299" s="41" customFormat="1" x14ac:dyDescent="0.2"/>
    <row r="300" s="41" customFormat="1" x14ac:dyDescent="0.2"/>
    <row r="301" s="41" customFormat="1" x14ac:dyDescent="0.2"/>
    <row r="302" s="41" customFormat="1" x14ac:dyDescent="0.2"/>
    <row r="303" s="41" customFormat="1" x14ac:dyDescent="0.2"/>
    <row r="304" s="41" customFormat="1" x14ac:dyDescent="0.2"/>
    <row r="305" s="41" customFormat="1" x14ac:dyDescent="0.2"/>
    <row r="306" s="41" customFormat="1" x14ac:dyDescent="0.2"/>
    <row r="307" s="41" customFormat="1" x14ac:dyDescent="0.2"/>
    <row r="308" s="41" customFormat="1" x14ac:dyDescent="0.2"/>
    <row r="309" s="41" customFormat="1" x14ac:dyDescent="0.2"/>
    <row r="310" s="41" customFormat="1" x14ac:dyDescent="0.2"/>
    <row r="311" s="41" customFormat="1" x14ac:dyDescent="0.2"/>
    <row r="312" s="41" customFormat="1" x14ac:dyDescent="0.2"/>
    <row r="313" s="41" customFormat="1" x14ac:dyDescent="0.2"/>
    <row r="314" s="41" customFormat="1" x14ac:dyDescent="0.2"/>
    <row r="315" s="41" customFormat="1" x14ac:dyDescent="0.2"/>
    <row r="316" s="41" customFormat="1" x14ac:dyDescent="0.2"/>
    <row r="317" s="41" customFormat="1" x14ac:dyDescent="0.2"/>
    <row r="318" s="41" customFormat="1" x14ac:dyDescent="0.2"/>
    <row r="319" s="41" customFormat="1" x14ac:dyDescent="0.2"/>
    <row r="320" s="41" customFormat="1" x14ac:dyDescent="0.2"/>
    <row r="321" s="41" customFormat="1" x14ac:dyDescent="0.2"/>
    <row r="322" s="41" customFormat="1" x14ac:dyDescent="0.2"/>
    <row r="323" s="41" customFormat="1" x14ac:dyDescent="0.2"/>
    <row r="324" s="41" customFormat="1" x14ac:dyDescent="0.2"/>
    <row r="325" s="41" customFormat="1" x14ac:dyDescent="0.2"/>
    <row r="326" s="41" customFormat="1" x14ac:dyDescent="0.2"/>
    <row r="327" s="41" customFormat="1" x14ac:dyDescent="0.2"/>
    <row r="328" s="41" customFormat="1" x14ac:dyDescent="0.2"/>
    <row r="329" s="41" customFormat="1" x14ac:dyDescent="0.2"/>
    <row r="330" s="41" customFormat="1" x14ac:dyDescent="0.2"/>
    <row r="331" s="41" customFormat="1" x14ac:dyDescent="0.2"/>
    <row r="332" s="41" customFormat="1" x14ac:dyDescent="0.2"/>
    <row r="333" s="41" customFormat="1" x14ac:dyDescent="0.2"/>
    <row r="334" s="41" customFormat="1" x14ac:dyDescent="0.2"/>
    <row r="335" s="41" customFormat="1" x14ac:dyDescent="0.2"/>
    <row r="336" s="41" customFormat="1" x14ac:dyDescent="0.2"/>
    <row r="337" s="41" customFormat="1" x14ac:dyDescent="0.2"/>
    <row r="338" s="41" customFormat="1" x14ac:dyDescent="0.2"/>
    <row r="339" s="41" customFormat="1" x14ac:dyDescent="0.2"/>
    <row r="340" s="41" customFormat="1" x14ac:dyDescent="0.2"/>
    <row r="341" s="41" customFormat="1" x14ac:dyDescent="0.2"/>
    <row r="342" s="41" customFormat="1" x14ac:dyDescent="0.2"/>
    <row r="343" s="41" customFormat="1" x14ac:dyDescent="0.2"/>
    <row r="344" s="41" customFormat="1" x14ac:dyDescent="0.2"/>
    <row r="345" s="41" customFormat="1" x14ac:dyDescent="0.2"/>
    <row r="346" s="41" customFormat="1" x14ac:dyDescent="0.2"/>
    <row r="347" s="41" customFormat="1" x14ac:dyDescent="0.2"/>
    <row r="348" s="41" customFormat="1" x14ac:dyDescent="0.2"/>
    <row r="349" s="41" customFormat="1" x14ac:dyDescent="0.2"/>
    <row r="350" s="41" customFormat="1" x14ac:dyDescent="0.2"/>
    <row r="351" s="41" customFormat="1" x14ac:dyDescent="0.2"/>
    <row r="352" s="41" customFormat="1" x14ac:dyDescent="0.2"/>
    <row r="353" s="41" customFormat="1" x14ac:dyDescent="0.2"/>
    <row r="354" s="41" customFormat="1" x14ac:dyDescent="0.2"/>
    <row r="355" s="41" customFormat="1" x14ac:dyDescent="0.2"/>
    <row r="356" s="41" customFormat="1" x14ac:dyDescent="0.2"/>
    <row r="357" s="41" customFormat="1" x14ac:dyDescent="0.2"/>
    <row r="358" s="41" customFormat="1" x14ac:dyDescent="0.2"/>
    <row r="359" s="41" customFormat="1" x14ac:dyDescent="0.2"/>
    <row r="360" s="41" customFormat="1" x14ac:dyDescent="0.2"/>
    <row r="361" s="41" customFormat="1" x14ac:dyDescent="0.2"/>
    <row r="362" s="41" customFormat="1" x14ac:dyDescent="0.2"/>
    <row r="363" s="41" customFormat="1" x14ac:dyDescent="0.2"/>
    <row r="364" s="41" customFormat="1" x14ac:dyDescent="0.2"/>
    <row r="365" s="41" customFormat="1" x14ac:dyDescent="0.2"/>
    <row r="366" s="41" customFormat="1" x14ac:dyDescent="0.2"/>
    <row r="367" s="41" customFormat="1" x14ac:dyDescent="0.2"/>
    <row r="368" s="41" customFormat="1" x14ac:dyDescent="0.2"/>
    <row r="369" s="41" customFormat="1" x14ac:dyDescent="0.2"/>
    <row r="370" s="41" customFormat="1" x14ac:dyDescent="0.2"/>
    <row r="371" s="41" customFormat="1" x14ac:dyDescent="0.2"/>
    <row r="372" s="41" customFormat="1" x14ac:dyDescent="0.2"/>
    <row r="373" s="41" customFormat="1" x14ac:dyDescent="0.2"/>
    <row r="374" s="41" customFormat="1" x14ac:dyDescent="0.2"/>
    <row r="375" s="41" customFormat="1" x14ac:dyDescent="0.2"/>
    <row r="376" s="41" customFormat="1" x14ac:dyDescent="0.2"/>
    <row r="377" s="41" customFormat="1" x14ac:dyDescent="0.2"/>
    <row r="378" s="41" customFormat="1" x14ac:dyDescent="0.2"/>
    <row r="379" s="41" customFormat="1" x14ac:dyDescent="0.2"/>
    <row r="380" s="41" customFormat="1" x14ac:dyDescent="0.2"/>
    <row r="381" s="41" customFormat="1" x14ac:dyDescent="0.2"/>
    <row r="382" s="41" customFormat="1" x14ac:dyDescent="0.2"/>
    <row r="383" s="41" customFormat="1" x14ac:dyDescent="0.2"/>
    <row r="384" s="41" customFormat="1" x14ac:dyDescent="0.2"/>
    <row r="385" s="41" customFormat="1" x14ac:dyDescent="0.2"/>
    <row r="386" s="41" customFormat="1" x14ac:dyDescent="0.2"/>
    <row r="387" s="41" customFormat="1" x14ac:dyDescent="0.2"/>
    <row r="388" s="41" customFormat="1" x14ac:dyDescent="0.2"/>
    <row r="389" s="41" customFormat="1" x14ac:dyDescent="0.2"/>
    <row r="390" s="41" customFormat="1" x14ac:dyDescent="0.2"/>
    <row r="391" s="41" customFormat="1" x14ac:dyDescent="0.2"/>
    <row r="392" s="41" customFormat="1" x14ac:dyDescent="0.2"/>
    <row r="393" s="41" customFormat="1" x14ac:dyDescent="0.2"/>
    <row r="394" s="41" customFormat="1" x14ac:dyDescent="0.2"/>
    <row r="395" s="41" customFormat="1" x14ac:dyDescent="0.2"/>
    <row r="396" s="41" customFormat="1" x14ac:dyDescent="0.2"/>
    <row r="397" s="41" customFormat="1" x14ac:dyDescent="0.2"/>
    <row r="398" s="41" customFormat="1" x14ac:dyDescent="0.2"/>
    <row r="399" s="41" customFormat="1" x14ac:dyDescent="0.2"/>
    <row r="400" s="41" customFormat="1" x14ac:dyDescent="0.2"/>
    <row r="401" s="41" customFormat="1" x14ac:dyDescent="0.2"/>
    <row r="402" s="41" customFormat="1" x14ac:dyDescent="0.2"/>
    <row r="403" s="41" customFormat="1" x14ac:dyDescent="0.2"/>
    <row r="404" s="41" customFormat="1" x14ac:dyDescent="0.2"/>
    <row r="405" s="41" customFormat="1" x14ac:dyDescent="0.2"/>
    <row r="406" s="41" customFormat="1" x14ac:dyDescent="0.2"/>
    <row r="407" s="41" customFormat="1" x14ac:dyDescent="0.2"/>
    <row r="408" s="41" customFormat="1" x14ac:dyDescent="0.2"/>
    <row r="409" s="41" customFormat="1" x14ac:dyDescent="0.2"/>
    <row r="410" s="41" customFormat="1" x14ac:dyDescent="0.2"/>
    <row r="411" s="41" customFormat="1" x14ac:dyDescent="0.2"/>
    <row r="412" s="41" customFormat="1" x14ac:dyDescent="0.2"/>
    <row r="413" s="41" customFormat="1" x14ac:dyDescent="0.2"/>
    <row r="414" s="41" customFormat="1" x14ac:dyDescent="0.2"/>
    <row r="415" s="41" customFormat="1" x14ac:dyDescent="0.2"/>
    <row r="416" s="41" customFormat="1" x14ac:dyDescent="0.2"/>
    <row r="417" s="41" customFormat="1" x14ac:dyDescent="0.2"/>
    <row r="418" s="41" customFormat="1" x14ac:dyDescent="0.2"/>
    <row r="419" s="41" customFormat="1" x14ac:dyDescent="0.2"/>
    <row r="420" s="41" customFormat="1" x14ac:dyDescent="0.2"/>
    <row r="421" s="41" customFormat="1" x14ac:dyDescent="0.2"/>
    <row r="422" s="41" customFormat="1" x14ac:dyDescent="0.2"/>
    <row r="423" s="41" customFormat="1" x14ac:dyDescent="0.2"/>
    <row r="424" s="41" customFormat="1" x14ac:dyDescent="0.2"/>
    <row r="425" s="41" customFormat="1" x14ac:dyDescent="0.2"/>
    <row r="426" s="41" customFormat="1" x14ac:dyDescent="0.2"/>
    <row r="427" s="41" customFormat="1" x14ac:dyDescent="0.2"/>
    <row r="428" s="41" customFormat="1" x14ac:dyDescent="0.2"/>
    <row r="429" s="41" customFormat="1" x14ac:dyDescent="0.2"/>
    <row r="430" s="41" customFormat="1" x14ac:dyDescent="0.2"/>
    <row r="431" s="41" customFormat="1" x14ac:dyDescent="0.2"/>
    <row r="432" s="41" customFormat="1" x14ac:dyDescent="0.2"/>
    <row r="433" s="41" customFormat="1" x14ac:dyDescent="0.2"/>
    <row r="434" s="41" customFormat="1" x14ac:dyDescent="0.2"/>
    <row r="435" s="41" customFormat="1" x14ac:dyDescent="0.2"/>
    <row r="436" s="41" customFormat="1" x14ac:dyDescent="0.2"/>
    <row r="437" s="41" customFormat="1" x14ac:dyDescent="0.2"/>
    <row r="438" s="41" customFormat="1" x14ac:dyDescent="0.2"/>
    <row r="439" s="41" customFormat="1" x14ac:dyDescent="0.2"/>
    <row r="440" s="41" customFormat="1" x14ac:dyDescent="0.2"/>
    <row r="441" s="41" customFormat="1" x14ac:dyDescent="0.2"/>
    <row r="442" s="41" customFormat="1" x14ac:dyDescent="0.2"/>
    <row r="443" s="41" customFormat="1" x14ac:dyDescent="0.2"/>
    <row r="444" s="41" customFormat="1" x14ac:dyDescent="0.2"/>
    <row r="445" s="41" customFormat="1" x14ac:dyDescent="0.2"/>
    <row r="446" s="41" customFormat="1" x14ac:dyDescent="0.2"/>
    <row r="447" s="41" customFormat="1" x14ac:dyDescent="0.2"/>
    <row r="448" s="41" customFormat="1" x14ac:dyDescent="0.2"/>
    <row r="449" s="41" customFormat="1" x14ac:dyDescent="0.2"/>
    <row r="450" s="41" customFormat="1" x14ac:dyDescent="0.2"/>
    <row r="451" s="41" customFormat="1" x14ac:dyDescent="0.2"/>
    <row r="452" s="41" customFormat="1" x14ac:dyDescent="0.2"/>
    <row r="453" s="41" customFormat="1" x14ac:dyDescent="0.2"/>
    <row r="454" s="41" customFormat="1" x14ac:dyDescent="0.2"/>
    <row r="455" s="41" customFormat="1" x14ac:dyDescent="0.2"/>
    <row r="456" s="41" customFormat="1" x14ac:dyDescent="0.2"/>
    <row r="457" s="41" customFormat="1" x14ac:dyDescent="0.2"/>
    <row r="458" s="41" customFormat="1" x14ac:dyDescent="0.2"/>
    <row r="459" s="41" customFormat="1" x14ac:dyDescent="0.2"/>
    <row r="460" s="41" customFormat="1" x14ac:dyDescent="0.2"/>
    <row r="461" s="41" customFormat="1" x14ac:dyDescent="0.2"/>
    <row r="462" s="41" customFormat="1" x14ac:dyDescent="0.2"/>
    <row r="463" s="41" customFormat="1" x14ac:dyDescent="0.2"/>
    <row r="464" s="41" customFormat="1" x14ac:dyDescent="0.2"/>
    <row r="465" s="41" customFormat="1" x14ac:dyDescent="0.2"/>
    <row r="466" s="41" customFormat="1" x14ac:dyDescent="0.2"/>
    <row r="467" s="41" customFormat="1" x14ac:dyDescent="0.2"/>
    <row r="468" s="41" customFormat="1" x14ac:dyDescent="0.2"/>
    <row r="469" s="41" customFormat="1" x14ac:dyDescent="0.2"/>
    <row r="470" s="41" customFormat="1" x14ac:dyDescent="0.2"/>
    <row r="471" s="41" customFormat="1" x14ac:dyDescent="0.2"/>
    <row r="472" s="41" customFormat="1" x14ac:dyDescent="0.2"/>
    <row r="473" s="41" customFormat="1" x14ac:dyDescent="0.2"/>
    <row r="474" s="41" customFormat="1" x14ac:dyDescent="0.2"/>
    <row r="475" s="41" customFormat="1" x14ac:dyDescent="0.2"/>
    <row r="476" s="41" customFormat="1" x14ac:dyDescent="0.2"/>
    <row r="477" s="41" customFormat="1" x14ac:dyDescent="0.2"/>
    <row r="478" s="41" customFormat="1" x14ac:dyDescent="0.2"/>
    <row r="479" s="41" customFormat="1" x14ac:dyDescent="0.2"/>
    <row r="480" s="41" customFormat="1" x14ac:dyDescent="0.2"/>
    <row r="481" s="41" customFormat="1" x14ac:dyDescent="0.2"/>
    <row r="482" s="41" customFormat="1" x14ac:dyDescent="0.2"/>
    <row r="483" s="41" customFormat="1" x14ac:dyDescent="0.2"/>
    <row r="484" s="41" customFormat="1" x14ac:dyDescent="0.2"/>
    <row r="485" s="41" customFormat="1" x14ac:dyDescent="0.2"/>
    <row r="486" s="41" customFormat="1" x14ac:dyDescent="0.2"/>
    <row r="487" s="41" customFormat="1" x14ac:dyDescent="0.2"/>
    <row r="488" s="41" customFormat="1" x14ac:dyDescent="0.2"/>
    <row r="489" s="41" customFormat="1" x14ac:dyDescent="0.2"/>
    <row r="490" s="41" customFormat="1" x14ac:dyDescent="0.2"/>
    <row r="491" s="41" customFormat="1" x14ac:dyDescent="0.2"/>
    <row r="492" s="41" customFormat="1" x14ac:dyDescent="0.2"/>
    <row r="493" s="41" customFormat="1" x14ac:dyDescent="0.2"/>
    <row r="494" s="41" customFormat="1" x14ac:dyDescent="0.2"/>
    <row r="495" s="41" customFormat="1" x14ac:dyDescent="0.2"/>
    <row r="496" s="41" customFormat="1" x14ac:dyDescent="0.2"/>
    <row r="497" s="41" customFormat="1" x14ac:dyDescent="0.2"/>
    <row r="498" s="41" customFormat="1" x14ac:dyDescent="0.2"/>
    <row r="499" s="41" customFormat="1" x14ac:dyDescent="0.2"/>
    <row r="500" s="41" customFormat="1" x14ac:dyDescent="0.2"/>
    <row r="501" s="41" customFormat="1" x14ac:dyDescent="0.2"/>
    <row r="502" s="41" customFormat="1" x14ac:dyDescent="0.2"/>
    <row r="503" s="41" customFormat="1" x14ac:dyDescent="0.2"/>
    <row r="504" s="41" customFormat="1" x14ac:dyDescent="0.2"/>
    <row r="505" s="41" customFormat="1" x14ac:dyDescent="0.2"/>
    <row r="506" s="41" customFormat="1" x14ac:dyDescent="0.2"/>
    <row r="507" s="41" customFormat="1" x14ac:dyDescent="0.2"/>
    <row r="508" s="41" customFormat="1" x14ac:dyDescent="0.2"/>
    <row r="509" s="41" customFormat="1" x14ac:dyDescent="0.2"/>
    <row r="510" s="41" customFormat="1" x14ac:dyDescent="0.2"/>
    <row r="511" s="41" customFormat="1" x14ac:dyDescent="0.2"/>
    <row r="512" s="41" customFormat="1" x14ac:dyDescent="0.2"/>
    <row r="513" s="41" customFormat="1" x14ac:dyDescent="0.2"/>
    <row r="514" s="41" customFormat="1" x14ac:dyDescent="0.2"/>
    <row r="515" s="41" customFormat="1" x14ac:dyDescent="0.2"/>
    <row r="516" s="41" customFormat="1" x14ac:dyDescent="0.2"/>
    <row r="517" s="41" customFormat="1" x14ac:dyDescent="0.2"/>
    <row r="518" s="41" customFormat="1" x14ac:dyDescent="0.2"/>
    <row r="519" s="41" customFormat="1" x14ac:dyDescent="0.2"/>
    <row r="520" s="41" customFormat="1" x14ac:dyDescent="0.2"/>
    <row r="521" s="41" customFormat="1" x14ac:dyDescent="0.2"/>
    <row r="522" s="41" customFormat="1" x14ac:dyDescent="0.2"/>
    <row r="523" s="41" customFormat="1" x14ac:dyDescent="0.2"/>
    <row r="524" s="41" customFormat="1" x14ac:dyDescent="0.2"/>
    <row r="525" s="41" customFormat="1" x14ac:dyDescent="0.2"/>
    <row r="526" s="41" customFormat="1" x14ac:dyDescent="0.2"/>
    <row r="527" s="41" customFormat="1" x14ac:dyDescent="0.2"/>
    <row r="528" s="41" customFormat="1" x14ac:dyDescent="0.2"/>
    <row r="529" s="41" customFormat="1" x14ac:dyDescent="0.2"/>
    <row r="530" s="41" customFormat="1" x14ac:dyDescent="0.2"/>
    <row r="531" s="41" customFormat="1" x14ac:dyDescent="0.2"/>
    <row r="532" s="41" customFormat="1" x14ac:dyDescent="0.2"/>
    <row r="533" s="41" customFormat="1" x14ac:dyDescent="0.2"/>
    <row r="534" s="41" customFormat="1" x14ac:dyDescent="0.2"/>
    <row r="535" s="41" customFormat="1" x14ac:dyDescent="0.2"/>
    <row r="536" s="41" customFormat="1" x14ac:dyDescent="0.2"/>
    <row r="537" s="41" customFormat="1" x14ac:dyDescent="0.2"/>
    <row r="538" s="41" customFormat="1" x14ac:dyDescent="0.2"/>
    <row r="539" s="41" customFormat="1" x14ac:dyDescent="0.2"/>
    <row r="540" s="41" customFormat="1" x14ac:dyDescent="0.2"/>
  </sheetData>
  <sheetProtection password="B39D" sheet="1" formatCells="0" formatColumns="0" formatRows="0"/>
  <mergeCells count="30">
    <mergeCell ref="B52:M53"/>
    <mergeCell ref="A54:M54"/>
    <mergeCell ref="A56:M57"/>
    <mergeCell ref="L12:L13"/>
    <mergeCell ref="M12:M13"/>
    <mergeCell ref="H46:M46"/>
    <mergeCell ref="A49:C49"/>
    <mergeCell ref="D49:E49"/>
    <mergeCell ref="A51:B51"/>
    <mergeCell ref="C51:M51"/>
    <mergeCell ref="A12:A13"/>
    <mergeCell ref="B12:D12"/>
    <mergeCell ref="E12:E13"/>
    <mergeCell ref="F12:F13"/>
    <mergeCell ref="H12:H13"/>
    <mergeCell ref="I12:K12"/>
    <mergeCell ref="A10:D10"/>
    <mergeCell ref="E10:F10"/>
    <mergeCell ref="H10:K10"/>
    <mergeCell ref="L10:M10"/>
    <mergeCell ref="A11:D11"/>
    <mergeCell ref="E11:F11"/>
    <mergeCell ref="H11:K11"/>
    <mergeCell ref="L11:M11"/>
    <mergeCell ref="J8:L8"/>
    <mergeCell ref="C1:M3"/>
    <mergeCell ref="C4:I4"/>
    <mergeCell ref="J4:M4"/>
    <mergeCell ref="C5:M5"/>
    <mergeCell ref="J7:L7"/>
  </mergeCells>
  <conditionalFormatting sqref="M6:M9">
    <cfRule type="expression" dxfId="0" priority="1">
      <formula>$M$6="(dd/mm/aaaa)"</formula>
    </cfRule>
  </conditionalFormatting>
  <printOptions horizontalCentered="1"/>
  <pageMargins left="0.59055118110236227" right="0.39370078740157483" top="0.39370078740157483" bottom="0.39370078740157483" header="0" footer="0.19685039370078741"/>
  <pageSetup orientation="portrait" r:id="rId1"/>
  <headerFooter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PDC</vt:lpstr>
      <vt:lpstr>PDC!Área_de_impresión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Daniela Flórez Barón</dc:creator>
  <cp:lastModifiedBy>Karen Daniela Flórez Barón</cp:lastModifiedBy>
  <cp:lastPrinted>2022-09-02T18:06:34Z</cp:lastPrinted>
  <dcterms:created xsi:type="dcterms:W3CDTF">2021-09-03T16:07:29Z</dcterms:created>
  <dcterms:modified xsi:type="dcterms:W3CDTF">2022-09-03T16:28:00Z</dcterms:modified>
</cp:coreProperties>
</file>