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palir\Downloads\"/>
    </mc:Choice>
  </mc:AlternateContent>
  <bookViews>
    <workbookView xWindow="0" yWindow="0" windowWidth="23040" windowHeight="8496" activeTab="1"/>
  </bookViews>
  <sheets>
    <sheet name="CEI-FM-020" sheetId="4" r:id="rId1"/>
    <sheet name="EJEMPLO" sheetId="2" r:id="rId2"/>
  </sheets>
  <definedNames>
    <definedName name="_xlnm.Print_Area" localSheetId="0">'CEI-FM-020'!$A$1:$K$69</definedName>
    <definedName name="_xlnm.Print_Area" localSheetId="1">EJEMPLO!$A$1:$K$69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4" i="4" l="1"/>
  <c r="J54" i="4" s="1"/>
  <c r="H53" i="4"/>
  <c r="J53" i="4" s="1"/>
  <c r="H52" i="4"/>
  <c r="J52" i="4" s="1"/>
  <c r="H51" i="4"/>
  <c r="J51" i="4" s="1"/>
  <c r="H50" i="4"/>
  <c r="J50" i="4" s="1"/>
  <c r="H49" i="4"/>
  <c r="J49" i="4" s="1"/>
  <c r="H48" i="4"/>
  <c r="J48" i="4" s="1"/>
  <c r="H47" i="4"/>
  <c r="J47" i="4" s="1"/>
  <c r="H46" i="4"/>
  <c r="J46" i="4" s="1"/>
  <c r="H45" i="4"/>
  <c r="J45" i="4" s="1"/>
  <c r="H44" i="4"/>
  <c r="J38" i="4"/>
  <c r="J37" i="4"/>
  <c r="J36" i="4"/>
  <c r="J35" i="4"/>
  <c r="J34" i="4"/>
  <c r="J33" i="4"/>
  <c r="H31" i="4"/>
  <c r="F31" i="4"/>
  <c r="I31" i="4" s="1"/>
  <c r="J31" i="4" s="1"/>
  <c r="H30" i="4"/>
  <c r="I30" i="4" s="1"/>
  <c r="J30" i="4" s="1"/>
  <c r="F30" i="4"/>
  <c r="H29" i="4"/>
  <c r="F29" i="4"/>
  <c r="H28" i="4"/>
  <c r="I28" i="4" s="1"/>
  <c r="J28" i="4" s="1"/>
  <c r="F28" i="4"/>
  <c r="F27" i="4"/>
  <c r="I27" i="4" s="1"/>
  <c r="J27" i="4" s="1"/>
  <c r="F26" i="4"/>
  <c r="I26" i="4" s="1"/>
  <c r="D22" i="4"/>
  <c r="H22" i="4" s="1"/>
  <c r="J22" i="4" s="1"/>
  <c r="D16" i="4"/>
  <c r="H16" i="4" s="1"/>
  <c r="J16" i="4" s="1"/>
  <c r="E9" i="4"/>
  <c r="D21" i="4" s="1"/>
  <c r="H21" i="4" s="1"/>
  <c r="J21" i="4" s="1"/>
  <c r="C9" i="4"/>
  <c r="J59" i="2"/>
  <c r="I31" i="2"/>
  <c r="J31" i="2"/>
  <c r="F31" i="2"/>
  <c r="H31" i="2"/>
  <c r="J34" i="2"/>
  <c r="J35" i="2"/>
  <c r="J36" i="2"/>
  <c r="J38" i="2"/>
  <c r="J37" i="2"/>
  <c r="J33" i="2"/>
  <c r="H56" i="4" l="1"/>
  <c r="D19" i="4"/>
  <c r="H19" i="4" s="1"/>
  <c r="J19" i="4" s="1"/>
  <c r="D14" i="4"/>
  <c r="H14" i="4" s="1"/>
  <c r="J14" i="4" s="1"/>
  <c r="I29" i="4"/>
  <c r="J29" i="4" s="1"/>
  <c r="J26" i="4"/>
  <c r="J39" i="4" s="1"/>
  <c r="I39" i="4"/>
  <c r="D17" i="4"/>
  <c r="H17" i="4" s="1"/>
  <c r="J17" i="4" s="1"/>
  <c r="D12" i="4"/>
  <c r="H12" i="4" s="1"/>
  <c r="D20" i="4"/>
  <c r="H20" i="4" s="1"/>
  <c r="J20" i="4" s="1"/>
  <c r="D15" i="4"/>
  <c r="H15" i="4" s="1"/>
  <c r="J15" i="4" s="1"/>
  <c r="D23" i="4"/>
  <c r="H23" i="4" s="1"/>
  <c r="J23" i="4" s="1"/>
  <c r="D18" i="4"/>
  <c r="H18" i="4" s="1"/>
  <c r="J18" i="4" s="1"/>
  <c r="J44" i="4"/>
  <c r="J56" i="4" s="1"/>
  <c r="D13" i="4"/>
  <c r="H13" i="4" s="1"/>
  <c r="J13" i="4" s="1"/>
  <c r="J12" i="4" l="1"/>
  <c r="J24" i="4" s="1"/>
  <c r="C7" i="4"/>
  <c r="I40" i="4" l="1"/>
  <c r="C8" i="4"/>
  <c r="H29" i="2"/>
  <c r="H30" i="2"/>
  <c r="H28" i="2"/>
  <c r="F27" i="2"/>
  <c r="I27" i="2" s="1"/>
  <c r="J27" i="2" s="1"/>
  <c r="F28" i="2"/>
  <c r="I28" i="2" s="1"/>
  <c r="J28" i="2" s="1"/>
  <c r="F29" i="2"/>
  <c r="I29" i="2" s="1"/>
  <c r="J29" i="2" s="1"/>
  <c r="F30" i="2"/>
  <c r="F26" i="2"/>
  <c r="I26" i="2" s="1"/>
  <c r="J26" i="2" s="1"/>
  <c r="E9" i="2"/>
  <c r="H48" i="2" s="1"/>
  <c r="J48" i="2" s="1"/>
  <c r="C9" i="2"/>
  <c r="J40" i="4" l="1"/>
  <c r="H59" i="4"/>
  <c r="J59" i="4" s="1"/>
  <c r="I30" i="2"/>
  <c r="J30" i="2" s="1"/>
  <c r="D18" i="2"/>
  <c r="H18" i="2" s="1"/>
  <c r="J18" i="2" s="1"/>
  <c r="H44" i="2"/>
  <c r="H45" i="2"/>
  <c r="J45" i="2" s="1"/>
  <c r="H49" i="2"/>
  <c r="J49" i="2" s="1"/>
  <c r="H50" i="2"/>
  <c r="J50" i="2" s="1"/>
  <c r="H51" i="2"/>
  <c r="J51" i="2" s="1"/>
  <c r="H54" i="2"/>
  <c r="J54" i="2" s="1"/>
  <c r="H53" i="2"/>
  <c r="J53" i="2" s="1"/>
  <c r="H46" i="2"/>
  <c r="J46" i="2" s="1"/>
  <c r="H52" i="2"/>
  <c r="J52" i="2" s="1"/>
  <c r="H47" i="2"/>
  <c r="J47" i="2" s="1"/>
  <c r="D23" i="2"/>
  <c r="H23" i="2" s="1"/>
  <c r="J23" i="2" s="1"/>
  <c r="D15" i="2"/>
  <c r="H15" i="2" s="1"/>
  <c r="J15" i="2" s="1"/>
  <c r="D17" i="2"/>
  <c r="H17" i="2" s="1"/>
  <c r="J17" i="2" s="1"/>
  <c r="D22" i="2"/>
  <c r="H22" i="2" s="1"/>
  <c r="J22" i="2" s="1"/>
  <c r="D14" i="2"/>
  <c r="H14" i="2" s="1"/>
  <c r="J14" i="2" s="1"/>
  <c r="D12" i="2"/>
  <c r="H12" i="2" s="1"/>
  <c r="J12" i="2" s="1"/>
  <c r="D21" i="2"/>
  <c r="H21" i="2" s="1"/>
  <c r="J21" i="2" s="1"/>
  <c r="D13" i="2"/>
  <c r="H13" i="2" s="1"/>
  <c r="J13" i="2" s="1"/>
  <c r="D20" i="2"/>
  <c r="H20" i="2" s="1"/>
  <c r="J20" i="2" s="1"/>
  <c r="D19" i="2"/>
  <c r="H19" i="2" s="1"/>
  <c r="J19" i="2" s="1"/>
  <c r="D16" i="2"/>
  <c r="H16" i="2" s="1"/>
  <c r="J16" i="2" s="1"/>
  <c r="I39" i="2"/>
  <c r="J24" i="2" l="1"/>
  <c r="J44" i="2"/>
  <c r="J56" i="2" s="1"/>
  <c r="H56" i="2"/>
  <c r="C7" i="2"/>
  <c r="C8" i="2" l="1"/>
  <c r="I40" i="2"/>
  <c r="J40" i="2" s="1"/>
  <c r="J39" i="2" l="1"/>
  <c r="H59" i="2"/>
</calcChain>
</file>

<file path=xl/comments1.xml><?xml version="1.0" encoding="utf-8"?>
<comments xmlns="http://schemas.openxmlformats.org/spreadsheetml/2006/main">
  <authors>
    <author>DORLEY ENRIQUE LEON LOPEZ</author>
  </authors>
  <commentList>
    <comment ref="B9" authorId="0" shapeId="0">
      <text>
        <r>
          <rPr>
            <sz val="9"/>
            <color indexed="81"/>
            <rFont val="Tahoma"/>
            <family val="2"/>
          </rPr>
          <t>Registre los días hábiles del año para el que está analizando recursos</t>
        </r>
      </text>
    </comment>
  </commentList>
</comments>
</file>

<file path=xl/comments2.xml><?xml version="1.0" encoding="utf-8"?>
<comments xmlns="http://schemas.openxmlformats.org/spreadsheetml/2006/main">
  <authors>
    <author>DORLEY ENRIQUE LEON LOPEZ</author>
  </authors>
  <commentList>
    <comment ref="B9" authorId="0" shapeId="0">
      <text>
        <r>
          <rPr>
            <sz val="9"/>
            <color indexed="81"/>
            <rFont val="Tahoma"/>
            <family val="2"/>
          </rPr>
          <t>Registre los días hábiles del año para el que está analizando recursos</t>
        </r>
      </text>
    </comment>
  </commentList>
</comments>
</file>

<file path=xl/sharedStrings.xml><?xml version="1.0" encoding="utf-8"?>
<sst xmlns="http://schemas.openxmlformats.org/spreadsheetml/2006/main" count="192" uniqueCount="84">
  <si>
    <t>VERSIÓN: 1</t>
  </si>
  <si>
    <t xml:space="preserve">Consumo total días hábiles </t>
  </si>
  <si>
    <t>Vacaciones</t>
  </si>
  <si>
    <t>Incapacidades</t>
  </si>
  <si>
    <t>Permisos</t>
  </si>
  <si>
    <t>Labores administrativas</t>
  </si>
  <si>
    <t>Atención entes externos de control</t>
  </si>
  <si>
    <t>Otras actividades institucionales</t>
  </si>
  <si>
    <t>Cantidad Auditores</t>
  </si>
  <si>
    <t>Cantidad días hábiles x año</t>
  </si>
  <si>
    <t>FORMATO - DETERMINACIÓN DE RECURSOS DEL PLAN ANUAL DE AUDITORÍAS</t>
  </si>
  <si>
    <t>CONTRATISTAS</t>
  </si>
  <si>
    <t>MES</t>
  </si>
  <si>
    <t>DIAS HABILES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</si>
  <si>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</si>
  <si>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</si>
  <si>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</si>
  <si>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</si>
  <si>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</si>
  <si>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</si>
  <si>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</si>
  <si>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</si>
  <si>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</si>
  <si>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</si>
  <si>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</si>
  <si>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</si>
  <si>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Consumo total horas hábiles </t>
  </si>
  <si>
    <t>Licencias</t>
  </si>
  <si>
    <t>Capacitaciones  - sensibilizaciones</t>
  </si>
  <si>
    <t>Informes y seguimientos de ley</t>
  </si>
  <si>
    <t>Seguimiento y cierre planes de mejoramiento</t>
  </si>
  <si>
    <t xml:space="preserve">Cantidad días hábiles * año </t>
  </si>
  <si>
    <t>Cantidad Auditores OCI</t>
  </si>
  <si>
    <t>TOTAL DIAS CONSUMIDOS EN NOVEDADES</t>
  </si>
  <si>
    <t>Horas hábiles x día</t>
  </si>
  <si>
    <t>Total días hábiles Auditor</t>
  </si>
  <si>
    <t>Total horas hábiles Auditor</t>
  </si>
  <si>
    <t xml:space="preserve">Tiempo para consultorías internas </t>
  </si>
  <si>
    <t>Auditorias a Realizar</t>
  </si>
  <si>
    <t>GTHU</t>
  </si>
  <si>
    <t>PPMQ</t>
  </si>
  <si>
    <t>IMVI</t>
  </si>
  <si>
    <t>GREF</t>
  </si>
  <si>
    <t>GFIN</t>
  </si>
  <si>
    <t>GJUR</t>
  </si>
  <si>
    <t>CODI</t>
  </si>
  <si>
    <t>GCON</t>
  </si>
  <si>
    <t>APIC</t>
  </si>
  <si>
    <t>GSIT</t>
  </si>
  <si>
    <t>GDOC</t>
  </si>
  <si>
    <t>VIGENCIA:</t>
  </si>
  <si>
    <t>…</t>
  </si>
  <si>
    <t>FUENTE: PAA-PLAN ANUAL DE AUDITORÍAS</t>
  </si>
  <si>
    <t>SERVIDORES PÚBLICOS</t>
  </si>
  <si>
    <t>Servidores Públicos</t>
  </si>
  <si>
    <t>Contratistas</t>
  </si>
  <si>
    <t>TOTAL</t>
  </si>
  <si>
    <t>FECHA DE APROBACIÓN.:</t>
  </si>
  <si>
    <t>x</t>
  </si>
  <si>
    <t>Novedades Talento Humano</t>
  </si>
  <si>
    <t>Actividades para ejecutar en el PAA</t>
  </si>
  <si>
    <t>Consumo individual dias habiles</t>
  </si>
  <si>
    <t>Otras novedades</t>
  </si>
  <si>
    <t>Cantidad Auditores asignados</t>
  </si>
  <si>
    <t>Estimado dias habiles por Auditoría</t>
  </si>
  <si>
    <t>Total días hábiles para ejecutar la Auditorías</t>
  </si>
  <si>
    <t xml:space="preserve">Total horas hábiles por Auditorias </t>
  </si>
  <si>
    <t>Equipo 
OCI - Oficina de Control Interno</t>
  </si>
  <si>
    <t xml:space="preserve">Cantidad horas hábiles * año </t>
  </si>
  <si>
    <t>Firma:</t>
  </si>
  <si>
    <t xml:space="preserve">Nombre: </t>
  </si>
  <si>
    <t>Cargo:</t>
  </si>
  <si>
    <t>JEFE OFICINA DE CONTROL INTERNO</t>
  </si>
  <si>
    <t>ELABORADO POR:</t>
  </si>
  <si>
    <t>HORAS</t>
  </si>
  <si>
    <r>
      <rPr>
        <b/>
        <sz val="10"/>
        <color rgb="FF0070C0"/>
        <rFont val="Arial"/>
        <family val="2"/>
      </rPr>
      <t xml:space="preserve">TOTAL DIAS DISPONIBLES </t>
    </r>
    <r>
      <rPr>
        <b/>
        <sz val="10"/>
        <color theme="1"/>
        <rFont val="Arial"/>
        <family val="2"/>
      </rPr>
      <t>= (DÍAS HÁBILES - DÍAS CONSUMIDOS)</t>
    </r>
  </si>
  <si>
    <r>
      <rPr>
        <b/>
        <sz val="10"/>
        <color rgb="FFC00000"/>
        <rFont val="Arial"/>
        <family val="2"/>
      </rPr>
      <t>TIEMPO OCUPADO</t>
    </r>
    <r>
      <rPr>
        <b/>
        <sz val="10"/>
        <color theme="1"/>
        <rFont val="Arial"/>
        <family val="2"/>
      </rPr>
      <t xml:space="preserve"> = EJECUCIÓN DEL PAA-PLAN ANUAL DE AUDITORÍAS</t>
    </r>
  </si>
  <si>
    <r>
      <t>(</t>
    </r>
    <r>
      <rPr>
        <b/>
        <sz val="9"/>
        <color rgb="FF0070C0"/>
        <rFont val="Arial"/>
        <family val="2"/>
      </rPr>
      <t>TIEMPO DISPONIBLE</t>
    </r>
    <r>
      <rPr>
        <b/>
        <sz val="9"/>
        <color theme="1"/>
        <rFont val="Arial"/>
        <family val="2"/>
      </rPr>
      <t xml:space="preserve"> - </t>
    </r>
    <r>
      <rPr>
        <b/>
        <sz val="9"/>
        <color rgb="FFC00000"/>
        <rFont val="Arial"/>
        <family val="2"/>
      </rPr>
      <t>TIEMPO OCUPADO</t>
    </r>
    <r>
      <rPr>
        <b/>
        <sz val="9"/>
        <color theme="1"/>
        <rFont val="Arial"/>
        <family val="2"/>
      </rPr>
      <t>)</t>
    </r>
  </si>
  <si>
    <t xml:space="preserve">DIFERENCIA TIEMPO DISPONIBLE </t>
  </si>
  <si>
    <r>
      <t xml:space="preserve">Resultado Positivo: </t>
    </r>
    <r>
      <rPr>
        <b/>
        <sz val="8"/>
        <color rgb="FF00B050"/>
        <rFont val="Arial"/>
        <family val="2"/>
      </rPr>
      <t>ADECUADO</t>
    </r>
  </si>
  <si>
    <r>
      <t xml:space="preserve">Resultado Negativo: </t>
    </r>
    <r>
      <rPr>
        <b/>
        <sz val="8"/>
        <color rgb="FFFF0000"/>
        <rFont val="Arial"/>
        <family val="2"/>
      </rPr>
      <t>INSUFICIENTE</t>
    </r>
  </si>
  <si>
    <t>OBSERVACIONES GENERALES:</t>
  </si>
  <si>
    <t>CEI-FM-020</t>
  </si>
  <si>
    <t>FECHA DE APLICACIÓN: NOVIEMBRE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</si>
</sst>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_-;\-* #,##0.00_-;_-* &quot;-&quot;??_-;_-@_-"/>
    <numFmt numFmtId="164" formatCode="0_ ;[Red]\-0\ "/>
    <numFmt numFmtId="165" formatCode="_-* #,##0_-;\-* #,##0_-;_-* &quot;-&quot;??_-;_-@_-"/>
    <numFmt numFmtId="166" formatCode="dd/mm/yyyy;@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b/>
      <sz val="11"/>
      <color theme="1"/>
      <name val="Arial"/>
      <family val="2"/>
    </font>
    <font>
      <sz val="9"/>
      <color indexed="81"/>
      <name val="Tahoma"/>
      <family val="2"/>
    </font>
    <font>
      <b/>
      <sz val="10"/>
      <color theme="1"/>
      <name val="Arial"/>
      <family val="2"/>
    </font>
    <font>
      <sz val="11"/>
      <color theme="1"/>
      <name val="Calibri"/>
      <family val="2"/>
      <scheme val="minor"/>
    </font>
    <font>
      <i/>
      <sz val="10"/>
      <name val="Arial"/>
      <family val="2"/>
    </font>
    <font>
      <b/>
      <sz val="9"/>
      <color theme="1"/>
      <name val="Arial"/>
      <family val="2"/>
    </font>
    <font>
      <b/>
      <sz val="8"/>
      <color theme="1"/>
      <name val="Arial"/>
      <family val="2"/>
    </font>
    <font>
      <b/>
      <sz val="5"/>
      <color theme="1"/>
      <name val="Arial"/>
      <family val="2"/>
    </font>
    <font>
      <i/>
      <sz val="10"/>
      <color theme="1"/>
      <name val="Arial"/>
      <family val="2"/>
    </font>
    <font>
      <b/>
      <sz val="12"/>
      <name val="Arial"/>
      <family val="2"/>
    </font>
    <font>
      <b/>
      <sz val="10"/>
      <color rgb="FF0070C0"/>
      <name val="Arial"/>
      <family val="2"/>
    </font>
    <font>
      <b/>
      <sz val="10"/>
      <color rgb="FFC00000"/>
      <name val="Arial"/>
      <family val="2"/>
    </font>
    <font>
      <b/>
      <sz val="9"/>
      <color rgb="FF0070C0"/>
      <name val="Arial"/>
      <family val="2"/>
    </font>
    <font>
      <b/>
      <sz val="9"/>
      <color rgb="FFC00000"/>
      <name val="Arial"/>
      <family val="2"/>
    </font>
    <font>
      <b/>
      <sz val="8"/>
      <color rgb="FF00B050"/>
      <name val="Arial"/>
      <family val="2"/>
    </font>
    <font>
      <b/>
      <sz val="8"/>
      <color rgb="FFFF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0" fontId="5" fillId="0" borderId="0"/>
    <xf numFmtId="0" fontId="2" fillId="0" borderId="0"/>
    <xf numFmtId="0" fontId="2" fillId="0" borderId="0"/>
    <xf numFmtId="43" fontId="10" fillId="0" borderId="0" applyFont="0" applyFill="0" applyBorder="0" applyAlignment="0" applyProtection="0"/>
  </cellStyleXfs>
  <cellXfs count="128">
    <xf numFmtId="0" fontId="0" fillId="0" borderId="0" xfId="0"/>
    <xf numFmtId="0" fontId="5" fillId="4" borderId="0" xfId="2" applyFont="1" applyFill="1"/>
    <xf numFmtId="0" fontId="9" fillId="3" borderId="0" xfId="0" applyFont="1" applyFill="1" applyBorder="1" applyAlignment="1">
      <alignment vertical="center" wrapText="1"/>
    </xf>
    <xf numFmtId="0" fontId="5" fillId="0" borderId="0" xfId="0" applyFont="1"/>
    <xf numFmtId="0" fontId="5" fillId="0" borderId="0" xfId="0" applyFont="1" applyAlignment="1">
      <alignment horizontal="center"/>
    </xf>
    <xf numFmtId="0" fontId="4" fillId="0" borderId="0" xfId="1" applyFont="1" applyFill="1" applyBorder="1" applyAlignment="1">
      <alignment vertical="center" wrapText="1"/>
    </xf>
    <xf numFmtId="0" fontId="5" fillId="4" borderId="0" xfId="0" applyFont="1" applyFill="1"/>
    <xf numFmtId="0" fontId="9" fillId="4" borderId="0" xfId="0" applyFont="1" applyFill="1"/>
    <xf numFmtId="0" fontId="5" fillId="4" borderId="0" xfId="0" applyFont="1" applyFill="1" applyBorder="1"/>
    <xf numFmtId="0" fontId="5" fillId="5" borderId="1" xfId="0" applyFont="1" applyFill="1" applyBorder="1" applyAlignment="1">
      <alignment horizontal="center" vertical="center" wrapText="1"/>
    </xf>
    <xf numFmtId="0" fontId="9" fillId="8" borderId="1" xfId="0" applyFont="1" applyFill="1" applyBorder="1" applyAlignment="1">
      <alignment horizontal="center" vertical="center" wrapText="1"/>
    </xf>
    <xf numFmtId="0" fontId="9" fillId="4" borderId="0" xfId="0" applyFont="1" applyFill="1" applyBorder="1" applyAlignment="1">
      <alignment horizontal="center"/>
    </xf>
    <xf numFmtId="0" fontId="9" fillId="5" borderId="1" xfId="0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/>
    </xf>
    <xf numFmtId="165" fontId="7" fillId="7" borderId="1" xfId="5" applyNumberFormat="1" applyFont="1" applyFill="1" applyBorder="1" applyAlignment="1">
      <alignment horizontal="center"/>
    </xf>
    <xf numFmtId="165" fontId="7" fillId="7" borderId="15" xfId="5" applyNumberFormat="1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165" fontId="5" fillId="7" borderId="1" xfId="0" applyNumberFormat="1" applyFont="1" applyFill="1" applyBorder="1" applyAlignment="1">
      <alignment horizontal="center" vertical="center" wrapText="1"/>
    </xf>
    <xf numFmtId="0" fontId="12" fillId="8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 wrapText="1"/>
    </xf>
    <xf numFmtId="0" fontId="5" fillId="4" borderId="0" xfId="0" applyFont="1" applyFill="1" applyAlignment="1">
      <alignment vertical="center"/>
    </xf>
    <xf numFmtId="0" fontId="9" fillId="4" borderId="0" xfId="0" applyFont="1" applyFill="1" applyAlignment="1">
      <alignment vertical="center"/>
    </xf>
    <xf numFmtId="165" fontId="5" fillId="7" borderId="1" xfId="0" applyNumberFormat="1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/>
    </xf>
    <xf numFmtId="0" fontId="5" fillId="3" borderId="26" xfId="0" applyFont="1" applyFill="1" applyBorder="1" applyAlignment="1">
      <alignment vertical="top" wrapText="1"/>
    </xf>
    <xf numFmtId="0" fontId="5" fillId="5" borderId="26" xfId="0" applyFont="1" applyFill="1" applyBorder="1" applyAlignment="1">
      <alignment horizontal="center" vertical="center"/>
    </xf>
    <xf numFmtId="0" fontId="5" fillId="7" borderId="26" xfId="0" applyFont="1" applyFill="1" applyBorder="1" applyAlignment="1">
      <alignment horizontal="center" vertical="center"/>
    </xf>
    <xf numFmtId="0" fontId="5" fillId="5" borderId="31" xfId="0" applyFont="1" applyFill="1" applyBorder="1" applyAlignment="1">
      <alignment horizontal="center" vertical="center" wrapText="1"/>
    </xf>
    <xf numFmtId="0" fontId="9" fillId="8" borderId="3" xfId="0" applyFont="1" applyFill="1" applyBorder="1" applyAlignment="1">
      <alignment vertical="center" wrapText="1"/>
    </xf>
    <xf numFmtId="0" fontId="9" fillId="8" borderId="4" xfId="0" applyFont="1" applyFill="1" applyBorder="1" applyAlignment="1">
      <alignment horizontal="center" vertical="center" wrapText="1"/>
    </xf>
    <xf numFmtId="165" fontId="5" fillId="7" borderId="26" xfId="0" applyNumberFormat="1" applyFont="1" applyFill="1" applyBorder="1" applyAlignment="1">
      <alignment horizontal="center" vertical="center" wrapText="1"/>
    </xf>
    <xf numFmtId="165" fontId="15" fillId="4" borderId="0" xfId="0" applyNumberFormat="1" applyFont="1" applyFill="1"/>
    <xf numFmtId="0" fontId="7" fillId="5" borderId="7" xfId="0" applyFont="1" applyFill="1" applyBorder="1" applyAlignment="1">
      <alignment horizontal="center" vertical="center"/>
    </xf>
    <xf numFmtId="165" fontId="7" fillId="7" borderId="9" xfId="5" applyNumberFormat="1" applyFont="1" applyFill="1" applyBorder="1" applyAlignment="1">
      <alignment horizontal="center" vertical="center" wrapText="1"/>
    </xf>
    <xf numFmtId="165" fontId="7" fillId="7" borderId="13" xfId="5" applyNumberFormat="1" applyFont="1" applyFill="1" applyBorder="1" applyAlignment="1">
      <alignment horizontal="center" vertical="center" wrapText="1"/>
    </xf>
    <xf numFmtId="0" fontId="1" fillId="3" borderId="9" xfId="0" applyFont="1" applyFill="1" applyBorder="1" applyAlignment="1">
      <alignment horizontal="center" vertical="center" wrapText="1"/>
    </xf>
    <xf numFmtId="166" fontId="7" fillId="5" borderId="38" xfId="0" applyNumberFormat="1" applyFont="1" applyFill="1" applyBorder="1" applyAlignment="1">
      <alignment horizontal="center" vertical="center"/>
    </xf>
    <xf numFmtId="0" fontId="7" fillId="5" borderId="38" xfId="0" applyNumberFormat="1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 wrapText="1"/>
    </xf>
    <xf numFmtId="165" fontId="5" fillId="7" borderId="9" xfId="0" applyNumberFormat="1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9" fillId="5" borderId="12" xfId="0" applyFont="1" applyFill="1" applyBorder="1" applyAlignment="1">
      <alignment horizontal="center" vertical="center" wrapText="1"/>
    </xf>
    <xf numFmtId="165" fontId="5" fillId="7" borderId="13" xfId="0" applyNumberFormat="1" applyFont="1" applyFill="1" applyBorder="1" applyAlignment="1">
      <alignment horizontal="center" vertical="center" wrapText="1"/>
    </xf>
    <xf numFmtId="0" fontId="12" fillId="8" borderId="5" xfId="0" applyFont="1" applyFill="1" applyBorder="1" applyAlignment="1">
      <alignment horizontal="center" vertical="center" wrapText="1"/>
    </xf>
    <xf numFmtId="0" fontId="12" fillId="8" borderId="6" xfId="0" applyFont="1" applyFill="1" applyBorder="1" applyAlignment="1">
      <alignment horizontal="center" vertical="center" wrapText="1"/>
    </xf>
    <xf numFmtId="0" fontId="12" fillId="8" borderId="7" xfId="0" applyFont="1" applyFill="1" applyBorder="1" applyAlignment="1">
      <alignment horizontal="center" vertical="center" wrapText="1"/>
    </xf>
    <xf numFmtId="0" fontId="12" fillId="8" borderId="13" xfId="0" applyFont="1" applyFill="1" applyBorder="1" applyAlignment="1">
      <alignment horizontal="center" vertical="center"/>
    </xf>
    <xf numFmtId="0" fontId="12" fillId="8" borderId="37" xfId="0" applyFont="1" applyFill="1" applyBorder="1" applyAlignment="1">
      <alignment horizontal="center" vertical="center"/>
    </xf>
    <xf numFmtId="0" fontId="12" fillId="8" borderId="39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right" vertical="center" wrapText="1"/>
    </xf>
    <xf numFmtId="0" fontId="5" fillId="3" borderId="8" xfId="0" applyFont="1" applyFill="1" applyBorder="1" applyAlignment="1">
      <alignment horizontal="right" vertical="center" wrapText="1"/>
    </xf>
    <xf numFmtId="0" fontId="5" fillId="3" borderId="10" xfId="0" applyFont="1" applyFill="1" applyBorder="1" applyAlignment="1">
      <alignment horizontal="right" vertical="center" wrapText="1"/>
    </xf>
    <xf numFmtId="164" fontId="3" fillId="7" borderId="1" xfId="0" applyNumberFormat="1" applyFont="1" applyFill="1" applyBorder="1" applyAlignment="1">
      <alignment horizontal="center"/>
    </xf>
    <xf numFmtId="0" fontId="12" fillId="6" borderId="1" xfId="0" applyFont="1" applyFill="1" applyBorder="1" applyAlignment="1">
      <alignment horizontal="center" vertical="center"/>
    </xf>
    <xf numFmtId="0" fontId="9" fillId="5" borderId="2" xfId="0" applyFont="1" applyFill="1" applyBorder="1" applyAlignment="1">
      <alignment horizontal="center" vertical="center" wrapText="1"/>
    </xf>
    <xf numFmtId="0" fontId="9" fillId="5" borderId="31" xfId="0" applyFont="1" applyFill="1" applyBorder="1" applyAlignment="1">
      <alignment horizontal="center" vertical="center" wrapText="1"/>
    </xf>
    <xf numFmtId="0" fontId="12" fillId="8" borderId="6" xfId="0" applyFont="1" applyFill="1" applyBorder="1" applyAlignment="1">
      <alignment horizontal="center" vertical="center" wrapText="1"/>
    </xf>
    <xf numFmtId="0" fontId="11" fillId="0" borderId="1" xfId="1" applyFont="1" applyFill="1" applyBorder="1" applyAlignment="1">
      <alignment horizontal="center"/>
    </xf>
    <xf numFmtId="0" fontId="16" fillId="0" borderId="1" xfId="1" applyFont="1" applyFill="1" applyBorder="1" applyAlignment="1">
      <alignment horizontal="center" vertical="center" wrapText="1"/>
    </xf>
    <xf numFmtId="0" fontId="4" fillId="0" borderId="2" xfId="1" applyFont="1" applyFill="1" applyBorder="1" applyAlignment="1">
      <alignment horizontal="left" vertical="center" wrapText="1"/>
    </xf>
    <xf numFmtId="0" fontId="4" fillId="0" borderId="3" xfId="1" applyFont="1" applyFill="1" applyBorder="1" applyAlignment="1">
      <alignment horizontal="left" vertical="center" wrapText="1"/>
    </xf>
    <xf numFmtId="0" fontId="4" fillId="0" borderId="4" xfId="1" applyFont="1" applyFill="1" applyBorder="1" applyAlignment="1">
      <alignment horizontal="left" vertical="center" wrapText="1"/>
    </xf>
    <xf numFmtId="0" fontId="4" fillId="0" borderId="1" xfId="1" applyFont="1" applyFill="1" applyBorder="1" applyAlignment="1">
      <alignment horizontal="left" vertical="center" wrapText="1"/>
    </xf>
    <xf numFmtId="0" fontId="12" fillId="8" borderId="5" xfId="0" applyFont="1" applyFill="1" applyBorder="1" applyAlignment="1">
      <alignment horizontal="center" vertical="center" wrapText="1"/>
    </xf>
    <xf numFmtId="0" fontId="12" fillId="8" borderId="8" xfId="0" applyFont="1" applyFill="1" applyBorder="1" applyAlignment="1">
      <alignment horizontal="center" vertical="center" wrapText="1"/>
    </xf>
    <xf numFmtId="0" fontId="12" fillId="8" borderId="10" xfId="0" applyFont="1" applyFill="1" applyBorder="1" applyAlignment="1">
      <alignment horizontal="center" vertical="center" wrapText="1"/>
    </xf>
    <xf numFmtId="0" fontId="12" fillId="8" borderId="33" xfId="0" applyFont="1" applyFill="1" applyBorder="1" applyAlignment="1">
      <alignment horizontal="center" vertical="center"/>
    </xf>
    <xf numFmtId="0" fontId="12" fillId="8" borderId="17" xfId="0" applyFont="1" applyFill="1" applyBorder="1" applyAlignment="1">
      <alignment horizontal="center" vertical="center"/>
    </xf>
    <xf numFmtId="0" fontId="12" fillId="8" borderId="34" xfId="0" applyFont="1" applyFill="1" applyBorder="1" applyAlignment="1">
      <alignment horizontal="center" vertical="center"/>
    </xf>
    <xf numFmtId="0" fontId="9" fillId="4" borderId="0" xfId="0" applyFont="1" applyFill="1" applyAlignment="1">
      <alignment horizontal="left"/>
    </xf>
    <xf numFmtId="0" fontId="7" fillId="5" borderId="2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horizontal="center" vertical="center" wrapText="1"/>
    </xf>
    <xf numFmtId="0" fontId="7" fillId="7" borderId="35" xfId="0" applyFont="1" applyFill="1" applyBorder="1" applyAlignment="1">
      <alignment horizontal="center" vertical="center"/>
    </xf>
    <xf numFmtId="0" fontId="7" fillId="7" borderId="36" xfId="0" applyFont="1" applyFill="1" applyBorder="1" applyAlignment="1">
      <alignment horizontal="center" vertical="center"/>
    </xf>
    <xf numFmtId="0" fontId="7" fillId="7" borderId="1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 wrapText="1"/>
    </xf>
    <xf numFmtId="0" fontId="5" fillId="7" borderId="12" xfId="0" applyFont="1" applyFill="1" applyBorder="1" applyAlignment="1">
      <alignment horizontal="center" vertical="center"/>
    </xf>
    <xf numFmtId="0" fontId="5" fillId="7" borderId="12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left" vertical="top" wrapText="1"/>
    </xf>
    <xf numFmtId="0" fontId="5" fillId="3" borderId="18" xfId="0" applyFont="1" applyFill="1" applyBorder="1" applyAlignment="1">
      <alignment horizontal="left" vertical="top" wrapText="1"/>
    </xf>
    <xf numFmtId="0" fontId="5" fillId="3" borderId="16" xfId="0" applyFont="1" applyFill="1" applyBorder="1" applyAlignment="1">
      <alignment horizontal="left" vertical="top" wrapText="1"/>
    </xf>
    <xf numFmtId="0" fontId="12" fillId="8" borderId="1" xfId="0" applyFont="1" applyFill="1" applyBorder="1" applyAlignment="1">
      <alignment horizontal="center" vertical="center" wrapText="1"/>
    </xf>
    <xf numFmtId="0" fontId="14" fillId="8" borderId="2" xfId="0" applyFont="1" applyFill="1" applyBorder="1" applyAlignment="1">
      <alignment horizontal="center" vertical="center" wrapText="1"/>
    </xf>
    <xf numFmtId="0" fontId="14" fillId="8" borderId="4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justify" vertical="top" wrapText="1"/>
    </xf>
    <xf numFmtId="0" fontId="5" fillId="0" borderId="1" xfId="0" applyFont="1" applyBorder="1" applyAlignment="1">
      <alignment horizontal="justify" vertical="top" wrapText="1"/>
    </xf>
    <xf numFmtId="0" fontId="9" fillId="8" borderId="2" xfId="0" applyFont="1" applyFill="1" applyBorder="1" applyAlignment="1">
      <alignment horizontal="left" vertical="center" wrapText="1"/>
    </xf>
    <xf numFmtId="0" fontId="9" fillId="8" borderId="3" xfId="0" applyFont="1" applyFill="1" applyBorder="1" applyAlignment="1">
      <alignment horizontal="left" vertical="center" wrapText="1"/>
    </xf>
    <xf numFmtId="0" fontId="9" fillId="5" borderId="1" xfId="0" applyFont="1" applyFill="1" applyBorder="1" applyAlignment="1">
      <alignment horizontal="center" vertical="top" wrapText="1"/>
    </xf>
    <xf numFmtId="0" fontId="5" fillId="3" borderId="31" xfId="0" applyFont="1" applyFill="1" applyBorder="1" applyAlignment="1">
      <alignment horizontal="left" vertical="top" wrapText="1"/>
    </xf>
    <xf numFmtId="0" fontId="5" fillId="3" borderId="32" xfId="0" applyFont="1" applyFill="1" applyBorder="1" applyAlignment="1">
      <alignment horizontal="left" vertical="top" wrapText="1"/>
    </xf>
    <xf numFmtId="0" fontId="5" fillId="3" borderId="27" xfId="0" applyFont="1" applyFill="1" applyBorder="1" applyAlignment="1">
      <alignment horizontal="left" vertical="top" wrapText="1"/>
    </xf>
    <xf numFmtId="0" fontId="9" fillId="6" borderId="15" xfId="0" applyFont="1" applyFill="1" applyBorder="1" applyAlignment="1">
      <alignment horizontal="center" vertical="center"/>
    </xf>
    <xf numFmtId="0" fontId="9" fillId="6" borderId="1" xfId="0" applyFont="1" applyFill="1" applyBorder="1" applyAlignment="1">
      <alignment horizontal="center" vertical="center"/>
    </xf>
    <xf numFmtId="0" fontId="9" fillId="8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/>
    </xf>
    <xf numFmtId="0" fontId="9" fillId="5" borderId="26" xfId="0" applyFont="1" applyFill="1" applyBorder="1" applyAlignment="1">
      <alignment horizontal="center" vertical="top" wrapText="1"/>
    </xf>
    <xf numFmtId="0" fontId="5" fillId="7" borderId="26" xfId="0" applyFont="1" applyFill="1" applyBorder="1" applyAlignment="1">
      <alignment horizontal="center" vertical="center"/>
    </xf>
    <xf numFmtId="0" fontId="9" fillId="6" borderId="28" xfId="0" applyFont="1" applyFill="1" applyBorder="1" applyAlignment="1">
      <alignment horizontal="center" vertical="center"/>
    </xf>
    <xf numFmtId="0" fontId="9" fillId="6" borderId="29" xfId="0" applyFont="1" applyFill="1" applyBorder="1" applyAlignment="1">
      <alignment horizontal="center" vertical="center"/>
    </xf>
    <xf numFmtId="0" fontId="9" fillId="6" borderId="30" xfId="0" applyFont="1" applyFill="1" applyBorder="1" applyAlignment="1">
      <alignment horizontal="center" vertical="center"/>
    </xf>
    <xf numFmtId="165" fontId="7" fillId="7" borderId="22" xfId="5" applyNumberFormat="1" applyFont="1" applyFill="1" applyBorder="1" applyAlignment="1">
      <alignment horizontal="center"/>
    </xf>
    <xf numFmtId="165" fontId="7" fillId="7" borderId="23" xfId="5" applyNumberFormat="1" applyFont="1" applyFill="1" applyBorder="1" applyAlignment="1">
      <alignment horizont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12" fillId="6" borderId="1" xfId="0" applyFont="1" applyFill="1" applyBorder="1" applyAlignment="1">
      <alignment horizontal="center"/>
    </xf>
    <xf numFmtId="0" fontId="13" fillId="3" borderId="2" xfId="0" applyFont="1" applyFill="1" applyBorder="1" applyAlignment="1">
      <alignment horizontal="center" vertical="center"/>
    </xf>
    <xf numFmtId="0" fontId="13" fillId="3" borderId="4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/>
    </xf>
    <xf numFmtId="164" fontId="3" fillId="7" borderId="1" xfId="0" applyNumberFormat="1" applyFont="1" applyFill="1" applyBorder="1" applyAlignment="1">
      <alignment horizontal="center"/>
    </xf>
    <xf numFmtId="0" fontId="9" fillId="2" borderId="14" xfId="0" applyFont="1" applyFill="1" applyBorder="1" applyAlignment="1">
      <alignment horizontal="center" vertical="center" wrapText="1"/>
    </xf>
    <xf numFmtId="0" fontId="9" fillId="2" borderId="25" xfId="0" applyFont="1" applyFill="1" applyBorder="1" applyAlignment="1">
      <alignment horizontal="center" vertical="center" wrapText="1"/>
    </xf>
    <xf numFmtId="0" fontId="9" fillId="2" borderId="15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top" wrapText="1"/>
    </xf>
    <xf numFmtId="0" fontId="5" fillId="3" borderId="18" xfId="0" applyFont="1" applyFill="1" applyBorder="1" applyAlignment="1">
      <alignment horizontal="center" vertical="top" wrapText="1"/>
    </xf>
    <xf numFmtId="0" fontId="5" fillId="3" borderId="16" xfId="0" applyFont="1" applyFill="1" applyBorder="1" applyAlignment="1">
      <alignment horizontal="center" vertical="top" wrapText="1"/>
    </xf>
    <xf numFmtId="0" fontId="5" fillId="3" borderId="20" xfId="0" applyFont="1" applyFill="1" applyBorder="1" applyAlignment="1">
      <alignment horizontal="center" vertical="top" wrapText="1"/>
    </xf>
    <xf numFmtId="0" fontId="5" fillId="3" borderId="0" xfId="0" applyFont="1" applyFill="1" applyBorder="1" applyAlignment="1">
      <alignment horizontal="center" vertical="top" wrapText="1"/>
    </xf>
    <xf numFmtId="0" fontId="5" fillId="3" borderId="21" xfId="0" applyFont="1" applyFill="1" applyBorder="1" applyAlignment="1">
      <alignment horizontal="center" vertical="top" wrapText="1"/>
    </xf>
    <xf numFmtId="0" fontId="5" fillId="3" borderId="22" xfId="0" applyFont="1" applyFill="1" applyBorder="1" applyAlignment="1">
      <alignment horizontal="center" vertical="top" wrapText="1"/>
    </xf>
    <xf numFmtId="0" fontId="5" fillId="3" borderId="24" xfId="0" applyFont="1" applyFill="1" applyBorder="1" applyAlignment="1">
      <alignment horizontal="center" vertical="top" wrapText="1"/>
    </xf>
    <xf numFmtId="0" fontId="5" fillId="3" borderId="23" xfId="0" applyFont="1" applyFill="1" applyBorder="1" applyAlignment="1">
      <alignment horizontal="center" vertical="top" wrapText="1"/>
    </xf>
    <xf numFmtId="0" fontId="6" fillId="0" borderId="1" xfId="0" applyFont="1" applyBorder="1" applyAlignment="1">
      <alignment horizontal="left"/>
    </xf>
  </cellXfs>
  <cellStyles count="6">
    <cellStyle name="Millares" xfId="5" builtinId="3"/>
    <cellStyle name="Normal" xfId="0" builtinId="0"/>
    <cellStyle name="Normal 2" xfId="3"/>
    <cellStyle name="Normal 2 2" xfId="1"/>
    <cellStyle name="Normal 3" xfId="2"/>
    <cellStyle name="Normal 6" xfId="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433012</xdr:colOff>
      <xdr:row>1</xdr:row>
      <xdr:rowOff>61806</xdr:rowOff>
    </xdr:from>
    <xdr:to>
      <xdr:col>1</xdr:col>
      <xdr:colOff>1280565</xdr:colOff>
      <xdr:row>3</xdr:row>
      <xdr:rowOff>173935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FF427D9-26F4-4EB8-9A15-4797544FA6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887" y="166581"/>
          <a:ext cx="847553" cy="8074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433012</xdr:colOff>
      <xdr:row>1</xdr:row>
      <xdr:rowOff>61806</xdr:rowOff>
    </xdr:from>
    <xdr:to>
      <xdr:col>1</xdr:col>
      <xdr:colOff>1280565</xdr:colOff>
      <xdr:row>3</xdr:row>
      <xdr:rowOff>173935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FF427D9-26F4-4EB8-9A15-4797544FA6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3816" y="169480"/>
          <a:ext cx="847553" cy="8078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W68"/>
  <sheetViews>
    <sheetView view="pageBreakPreview" zoomScale="115" zoomScaleNormal="115" zoomScaleSheetLayoutView="115" zoomScalePageLayoutView="20" workbookViewId="0">
      <selection activeCell="C4" sqref="C4:J4"/>
    </sheetView>
  </sheetViews>
  <sheetFormatPr baseColWidth="10" defaultColWidth="11.44140625" defaultRowHeight="13.2" x14ac:dyDescent="0.25"/>
  <cols>
    <col min="1" max="1" width="2.109375" style="3" customWidth="1"/>
    <col min="2" max="2" width="25" style="3" customWidth="1"/>
    <col min="3" max="3" width="17.33203125" style="3" customWidth="1"/>
    <col min="4" max="4" width="19.88671875" style="4" customWidth="1"/>
    <col min="5" max="5" width="2.6640625" style="4" customWidth="1"/>
    <col min="6" max="6" width="6.109375" style="4" customWidth="1"/>
    <col min="7" max="7" width="1.88671875" style="4" customWidth="1"/>
    <col min="8" max="8" width="8.44140625" style="4" customWidth="1"/>
    <col min="9" max="9" width="29.109375" style="4" customWidth="1"/>
    <col min="10" max="10" width="28.88671875" style="4" customWidth="1"/>
    <col min="11" max="11" width="3.44140625" style="3" customWidth="1"/>
    <col min="12" max="12" width="2.109375" style="3" customWidth="1"/>
    <col min="13" max="16384" width="11.44140625" style="3"/>
  </cols>
  <sheetData>
    <row r="1" spans="2:23" ht="8.25" customHeight="1" x14ac:dyDescent="0.25"/>
    <row r="2" spans="2:23" s="1" customFormat="1" ht="39" customHeight="1" x14ac:dyDescent="0.25">
      <c r="B2" s="59"/>
      <c r="C2" s="60" t="s">
        <v>10</v>
      </c>
      <c r="D2" s="60"/>
      <c r="E2" s="60"/>
      <c r="F2" s="60"/>
      <c r="G2" s="60"/>
      <c r="H2" s="60"/>
      <c r="I2" s="60"/>
      <c r="J2" s="60"/>
      <c r="K2" s="5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spans="2:23" s="1" customFormat="1" ht="15.75" customHeight="1" x14ac:dyDescent="0.25">
      <c r="B3" s="59"/>
      <c r="C3" s="61" t="s">
        <v>82</v>
      </c>
      <c r="D3" s="62"/>
      <c r="E3" s="62"/>
      <c r="F3" s="62"/>
      <c r="G3" s="63"/>
      <c r="H3" s="64" t="s">
        <v>0</v>
      </c>
      <c r="I3" s="64"/>
      <c r="J3" s="64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spans="2:23" s="1" customFormat="1" ht="15.75" customHeight="1" x14ac:dyDescent="0.25">
      <c r="B4" s="59"/>
      <c r="C4" s="64" t="s">
        <v>83</v>
      </c>
      <c r="D4" s="64"/>
      <c r="E4" s="64"/>
      <c r="F4" s="64"/>
      <c r="G4" s="64"/>
      <c r="H4" s="64"/>
      <c r="I4" s="64"/>
      <c r="J4" s="64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</row>
    <row r="5" spans="2:23" ht="8.25" customHeight="1" thickBot="1" x14ac:dyDescent="0.3"/>
    <row r="6" spans="2:23" s="6" customFormat="1" ht="14.4" customHeight="1" x14ac:dyDescent="0.25">
      <c r="B6" s="51" t="s">
        <v>34</v>
      </c>
      <c r="C6" s="34"/>
      <c r="D6" s="65" t="s">
        <v>67</v>
      </c>
      <c r="E6" s="68" t="s">
        <v>32</v>
      </c>
      <c r="F6" s="69"/>
      <c r="G6" s="69"/>
      <c r="H6" s="69"/>
      <c r="I6" s="70"/>
      <c r="J6" s="49" t="s">
        <v>50</v>
      </c>
      <c r="L6" s="71"/>
      <c r="M6" s="71"/>
      <c r="N6" s="71"/>
      <c r="O6" s="71"/>
    </row>
    <row r="7" spans="2:23" s="6" customFormat="1" ht="14.4" customHeight="1" thickBot="1" x14ac:dyDescent="0.3">
      <c r="B7" s="52" t="s">
        <v>31</v>
      </c>
      <c r="C7" s="35">
        <f>SUM(H12:H23)</f>
        <v>0</v>
      </c>
      <c r="D7" s="66"/>
      <c r="E7" s="72"/>
      <c r="F7" s="73"/>
      <c r="G7" s="73"/>
      <c r="H7" s="74"/>
      <c r="I7" s="37" t="s">
        <v>54</v>
      </c>
      <c r="J7" s="39"/>
      <c r="L7" s="71"/>
      <c r="M7" s="71"/>
      <c r="N7" s="71"/>
      <c r="O7" s="71"/>
    </row>
    <row r="8" spans="2:23" s="6" customFormat="1" ht="14.4" customHeight="1" x14ac:dyDescent="0.25">
      <c r="B8" s="52" t="s">
        <v>68</v>
      </c>
      <c r="C8" s="35">
        <f>+C7*C6</f>
        <v>0</v>
      </c>
      <c r="D8" s="66"/>
      <c r="E8" s="72"/>
      <c r="F8" s="73"/>
      <c r="G8" s="73"/>
      <c r="H8" s="74"/>
      <c r="I8" s="37" t="s">
        <v>55</v>
      </c>
      <c r="J8" s="50" t="s">
        <v>57</v>
      </c>
      <c r="L8" s="7"/>
    </row>
    <row r="9" spans="2:23" s="6" customFormat="1" ht="14.4" customHeight="1" thickBot="1" x14ac:dyDescent="0.3">
      <c r="B9" s="53" t="s">
        <v>9</v>
      </c>
      <c r="C9" s="36">
        <f>SUM(C12:C23)</f>
        <v>0</v>
      </c>
      <c r="D9" s="67"/>
      <c r="E9" s="75">
        <f>SUM(E7:H8)</f>
        <v>0</v>
      </c>
      <c r="F9" s="76"/>
      <c r="G9" s="76"/>
      <c r="H9" s="77"/>
      <c r="I9" s="48" t="s">
        <v>56</v>
      </c>
      <c r="J9" s="38"/>
    </row>
    <row r="10" spans="2:23" s="6" customFormat="1" ht="6" customHeight="1" thickBot="1" x14ac:dyDescent="0.3">
      <c r="B10" s="8"/>
      <c r="C10" s="8"/>
      <c r="D10" s="8"/>
      <c r="E10" s="8"/>
      <c r="F10" s="8"/>
      <c r="G10" s="8"/>
      <c r="H10" s="8"/>
      <c r="I10" s="2"/>
      <c r="J10" s="2"/>
    </row>
    <row r="11" spans="2:23" s="6" customFormat="1" ht="16.5" customHeight="1" x14ac:dyDescent="0.25">
      <c r="B11" s="45" t="s">
        <v>12</v>
      </c>
      <c r="C11" s="46" t="s">
        <v>13</v>
      </c>
      <c r="D11" s="58" t="s">
        <v>8</v>
      </c>
      <c r="E11" s="58"/>
      <c r="F11" s="58"/>
      <c r="G11" s="58"/>
      <c r="H11" s="58" t="s">
        <v>35</v>
      </c>
      <c r="I11" s="58"/>
      <c r="J11" s="47" t="s">
        <v>36</v>
      </c>
    </row>
    <row r="12" spans="2:23" s="22" customFormat="1" x14ac:dyDescent="0.3">
      <c r="B12" s="40" t="s">
        <v>14</v>
      </c>
      <c r="C12" s="12"/>
      <c r="D12" s="78">
        <f t="shared" ref="D12:D23" si="0">$E$9</f>
        <v>0</v>
      </c>
      <c r="E12" s="78"/>
      <c r="F12" s="78"/>
      <c r="G12" s="78"/>
      <c r="H12" s="79">
        <f t="shared" ref="H12:H23" si="1">+D12*C12</f>
        <v>0</v>
      </c>
      <c r="I12" s="79"/>
      <c r="J12" s="41">
        <f t="shared" ref="J12:J23" si="2">+H12*$C$6</f>
        <v>0</v>
      </c>
    </row>
    <row r="13" spans="2:23" s="22" customFormat="1" x14ac:dyDescent="0.3">
      <c r="B13" s="40" t="s">
        <v>15</v>
      </c>
      <c r="C13" s="12"/>
      <c r="D13" s="78">
        <f t="shared" si="0"/>
        <v>0</v>
      </c>
      <c r="E13" s="78"/>
      <c r="F13" s="78"/>
      <c r="G13" s="78"/>
      <c r="H13" s="79">
        <f t="shared" si="1"/>
        <v>0</v>
      </c>
      <c r="I13" s="79"/>
      <c r="J13" s="41">
        <f t="shared" si="2"/>
        <v>0</v>
      </c>
    </row>
    <row r="14" spans="2:23" s="22" customFormat="1" x14ac:dyDescent="0.3">
      <c r="B14" s="40" t="s">
        <v>16</v>
      </c>
      <c r="C14" s="12"/>
      <c r="D14" s="78">
        <f t="shared" si="0"/>
        <v>0</v>
      </c>
      <c r="E14" s="78"/>
      <c r="F14" s="78"/>
      <c r="G14" s="78"/>
      <c r="H14" s="79">
        <f t="shared" si="1"/>
        <v>0</v>
      </c>
      <c r="I14" s="79"/>
      <c r="J14" s="41">
        <f t="shared" si="2"/>
        <v>0</v>
      </c>
      <c r="L14" s="23"/>
    </row>
    <row r="15" spans="2:23" s="22" customFormat="1" x14ac:dyDescent="0.3">
      <c r="B15" s="40" t="s">
        <v>17</v>
      </c>
      <c r="C15" s="12"/>
      <c r="D15" s="78">
        <f t="shared" si="0"/>
        <v>0</v>
      </c>
      <c r="E15" s="78"/>
      <c r="F15" s="78"/>
      <c r="G15" s="78"/>
      <c r="H15" s="79">
        <f t="shared" si="1"/>
        <v>0</v>
      </c>
      <c r="I15" s="79"/>
      <c r="J15" s="41">
        <f t="shared" si="2"/>
        <v>0</v>
      </c>
    </row>
    <row r="16" spans="2:23" s="22" customFormat="1" x14ac:dyDescent="0.3">
      <c r="B16" s="40" t="s">
        <v>18</v>
      </c>
      <c r="C16" s="12"/>
      <c r="D16" s="78">
        <f t="shared" si="0"/>
        <v>0</v>
      </c>
      <c r="E16" s="78"/>
      <c r="F16" s="78"/>
      <c r="G16" s="78"/>
      <c r="H16" s="79">
        <f t="shared" si="1"/>
        <v>0</v>
      </c>
      <c r="I16" s="79"/>
      <c r="J16" s="41">
        <f t="shared" si="2"/>
        <v>0</v>
      </c>
    </row>
    <row r="17" spans="2:10" s="22" customFormat="1" x14ac:dyDescent="0.3">
      <c r="B17" s="40" t="s">
        <v>19</v>
      </c>
      <c r="C17" s="12"/>
      <c r="D17" s="78">
        <f t="shared" si="0"/>
        <v>0</v>
      </c>
      <c r="E17" s="78"/>
      <c r="F17" s="78"/>
      <c r="G17" s="78"/>
      <c r="H17" s="79">
        <f t="shared" si="1"/>
        <v>0</v>
      </c>
      <c r="I17" s="79"/>
      <c r="J17" s="41">
        <f t="shared" si="2"/>
        <v>0</v>
      </c>
    </row>
    <row r="18" spans="2:10" s="22" customFormat="1" x14ac:dyDescent="0.3">
      <c r="B18" s="40" t="s">
        <v>20</v>
      </c>
      <c r="C18" s="12"/>
      <c r="D18" s="78">
        <f t="shared" si="0"/>
        <v>0</v>
      </c>
      <c r="E18" s="78"/>
      <c r="F18" s="78"/>
      <c r="G18" s="78"/>
      <c r="H18" s="79">
        <f t="shared" si="1"/>
        <v>0</v>
      </c>
      <c r="I18" s="79"/>
      <c r="J18" s="41">
        <f t="shared" si="2"/>
        <v>0</v>
      </c>
    </row>
    <row r="19" spans="2:10" s="22" customFormat="1" x14ac:dyDescent="0.3">
      <c r="B19" s="40" t="s">
        <v>21</v>
      </c>
      <c r="C19" s="12"/>
      <c r="D19" s="78">
        <f t="shared" si="0"/>
        <v>0</v>
      </c>
      <c r="E19" s="78"/>
      <c r="F19" s="78"/>
      <c r="G19" s="78"/>
      <c r="H19" s="79">
        <f t="shared" si="1"/>
        <v>0</v>
      </c>
      <c r="I19" s="79"/>
      <c r="J19" s="41">
        <f t="shared" si="2"/>
        <v>0</v>
      </c>
    </row>
    <row r="20" spans="2:10" s="22" customFormat="1" x14ac:dyDescent="0.3">
      <c r="B20" s="40" t="s">
        <v>22</v>
      </c>
      <c r="C20" s="12"/>
      <c r="D20" s="78">
        <f t="shared" si="0"/>
        <v>0</v>
      </c>
      <c r="E20" s="78"/>
      <c r="F20" s="78"/>
      <c r="G20" s="78"/>
      <c r="H20" s="79">
        <f t="shared" si="1"/>
        <v>0</v>
      </c>
      <c r="I20" s="79"/>
      <c r="J20" s="41">
        <f t="shared" si="2"/>
        <v>0</v>
      </c>
    </row>
    <row r="21" spans="2:10" s="22" customFormat="1" x14ac:dyDescent="0.3">
      <c r="B21" s="40" t="s">
        <v>23</v>
      </c>
      <c r="C21" s="12"/>
      <c r="D21" s="78">
        <f t="shared" si="0"/>
        <v>0</v>
      </c>
      <c r="E21" s="78"/>
      <c r="F21" s="78"/>
      <c r="G21" s="78"/>
      <c r="H21" s="79">
        <f t="shared" si="1"/>
        <v>0</v>
      </c>
      <c r="I21" s="79"/>
      <c r="J21" s="41">
        <f t="shared" si="2"/>
        <v>0</v>
      </c>
    </row>
    <row r="22" spans="2:10" s="22" customFormat="1" x14ac:dyDescent="0.3">
      <c r="B22" s="40" t="s">
        <v>24</v>
      </c>
      <c r="C22" s="12"/>
      <c r="D22" s="78">
        <f t="shared" si="0"/>
        <v>0</v>
      </c>
      <c r="E22" s="78"/>
      <c r="F22" s="78"/>
      <c r="G22" s="78"/>
      <c r="H22" s="79">
        <f t="shared" si="1"/>
        <v>0</v>
      </c>
      <c r="I22" s="79"/>
      <c r="J22" s="41">
        <f t="shared" si="2"/>
        <v>0</v>
      </c>
    </row>
    <row r="23" spans="2:10" s="22" customFormat="1" ht="13.8" thickBot="1" x14ac:dyDescent="0.35">
      <c r="B23" s="42" t="s">
        <v>25</v>
      </c>
      <c r="C23" s="43"/>
      <c r="D23" s="80">
        <f t="shared" si="0"/>
        <v>0</v>
      </c>
      <c r="E23" s="80"/>
      <c r="F23" s="80"/>
      <c r="G23" s="80"/>
      <c r="H23" s="81">
        <f t="shared" si="1"/>
        <v>0</v>
      </c>
      <c r="I23" s="81"/>
      <c r="J23" s="44">
        <f t="shared" si="2"/>
        <v>0</v>
      </c>
    </row>
    <row r="24" spans="2:10" s="6" customFormat="1" ht="6.75" customHeight="1" x14ac:dyDescent="0.25">
      <c r="J24" s="33">
        <f>SUM(J12:J23)</f>
        <v>0</v>
      </c>
    </row>
    <row r="25" spans="2:10" s="6" customFormat="1" ht="24" customHeight="1" x14ac:dyDescent="0.25">
      <c r="B25" s="85" t="s">
        <v>59</v>
      </c>
      <c r="C25" s="85"/>
      <c r="D25" s="18" t="s">
        <v>61</v>
      </c>
      <c r="E25" s="86" t="s">
        <v>53</v>
      </c>
      <c r="F25" s="87"/>
      <c r="G25" s="86" t="s">
        <v>11</v>
      </c>
      <c r="H25" s="87"/>
      <c r="I25" s="18" t="s">
        <v>1</v>
      </c>
      <c r="J25" s="18" t="s">
        <v>26</v>
      </c>
    </row>
    <row r="26" spans="2:10" s="6" customFormat="1" ht="15.6" customHeight="1" x14ac:dyDescent="0.25">
      <c r="B26" s="88" t="s">
        <v>2</v>
      </c>
      <c r="C26" s="89"/>
      <c r="D26" s="9"/>
      <c r="E26" s="20" t="s">
        <v>58</v>
      </c>
      <c r="F26" s="20">
        <f>+$E$7</f>
        <v>0</v>
      </c>
      <c r="G26" s="19"/>
      <c r="H26" s="19"/>
      <c r="I26" s="13">
        <f>(D26*F26)+(D26*H26)</f>
        <v>0</v>
      </c>
      <c r="J26" s="17">
        <f>+I26*$C$6</f>
        <v>0</v>
      </c>
    </row>
    <row r="27" spans="2:10" s="6" customFormat="1" ht="15.6" customHeight="1" x14ac:dyDescent="0.25">
      <c r="B27" s="88" t="s">
        <v>27</v>
      </c>
      <c r="C27" s="89"/>
      <c r="D27" s="9"/>
      <c r="E27" s="20" t="s">
        <v>58</v>
      </c>
      <c r="F27" s="20">
        <f t="shared" ref="F27:F31" si="3">+$E$7</f>
        <v>0</v>
      </c>
      <c r="G27" s="19"/>
      <c r="H27" s="19"/>
      <c r="I27" s="13">
        <f t="shared" ref="I27" si="4">(D27*F27)+(D27*H27)</f>
        <v>0</v>
      </c>
      <c r="J27" s="17">
        <f t="shared" ref="J27:J31" si="5">+I27*$C$6</f>
        <v>0</v>
      </c>
    </row>
    <row r="28" spans="2:10" s="6" customFormat="1" ht="15.6" customHeight="1" x14ac:dyDescent="0.25">
      <c r="B28" s="88" t="s">
        <v>3</v>
      </c>
      <c r="C28" s="89"/>
      <c r="D28" s="9"/>
      <c r="E28" s="20" t="s">
        <v>58</v>
      </c>
      <c r="F28" s="20">
        <f t="shared" si="3"/>
        <v>0</v>
      </c>
      <c r="G28" s="20" t="s">
        <v>58</v>
      </c>
      <c r="H28" s="20">
        <f>+$E$8</f>
        <v>0</v>
      </c>
      <c r="I28" s="13">
        <f>(D28*F28)+(D28*H28)</f>
        <v>0</v>
      </c>
      <c r="J28" s="17">
        <f t="shared" si="5"/>
        <v>0</v>
      </c>
    </row>
    <row r="29" spans="2:10" s="6" customFormat="1" x14ac:dyDescent="0.25">
      <c r="B29" s="88" t="s">
        <v>4</v>
      </c>
      <c r="C29" s="89"/>
      <c r="D29" s="9"/>
      <c r="E29" s="20" t="s">
        <v>58</v>
      </c>
      <c r="F29" s="20">
        <f t="shared" si="3"/>
        <v>0</v>
      </c>
      <c r="G29" s="20" t="s">
        <v>58</v>
      </c>
      <c r="H29" s="20">
        <f t="shared" ref="H29:H31" si="6">+$E$8</f>
        <v>0</v>
      </c>
      <c r="I29" s="13">
        <f t="shared" ref="I29:I31" si="7">(D29*F29)+(D29*H29)</f>
        <v>0</v>
      </c>
      <c r="J29" s="17">
        <f t="shared" si="5"/>
        <v>0</v>
      </c>
    </row>
    <row r="30" spans="2:10" s="6" customFormat="1" x14ac:dyDescent="0.25">
      <c r="B30" s="88" t="s">
        <v>28</v>
      </c>
      <c r="C30" s="89"/>
      <c r="D30" s="9"/>
      <c r="E30" s="20" t="s">
        <v>58</v>
      </c>
      <c r="F30" s="20">
        <f t="shared" si="3"/>
        <v>0</v>
      </c>
      <c r="G30" s="20" t="s">
        <v>58</v>
      </c>
      <c r="H30" s="20">
        <f t="shared" si="6"/>
        <v>0</v>
      </c>
      <c r="I30" s="13">
        <f t="shared" si="7"/>
        <v>0</v>
      </c>
      <c r="J30" s="17">
        <f t="shared" si="5"/>
        <v>0</v>
      </c>
    </row>
    <row r="31" spans="2:10" s="6" customFormat="1" x14ac:dyDescent="0.25">
      <c r="B31" s="88" t="s">
        <v>62</v>
      </c>
      <c r="C31" s="89"/>
      <c r="D31" s="9"/>
      <c r="E31" s="20" t="s">
        <v>58</v>
      </c>
      <c r="F31" s="20">
        <f t="shared" si="3"/>
        <v>0</v>
      </c>
      <c r="G31" s="20" t="s">
        <v>58</v>
      </c>
      <c r="H31" s="20">
        <f t="shared" si="6"/>
        <v>0</v>
      </c>
      <c r="I31" s="13">
        <f t="shared" si="7"/>
        <v>0</v>
      </c>
      <c r="J31" s="17">
        <f t="shared" si="5"/>
        <v>0</v>
      </c>
    </row>
    <row r="32" spans="2:10" s="6" customFormat="1" ht="12.75" customHeight="1" x14ac:dyDescent="0.25">
      <c r="B32" s="90" t="s">
        <v>60</v>
      </c>
      <c r="C32" s="91"/>
      <c r="D32" s="91"/>
      <c r="E32" s="91"/>
      <c r="F32" s="91"/>
      <c r="G32" s="91"/>
      <c r="H32" s="91"/>
      <c r="I32" s="30"/>
      <c r="J32" s="31"/>
    </row>
    <row r="33" spans="2:10" s="6" customFormat="1" ht="12.75" customHeight="1" x14ac:dyDescent="0.25">
      <c r="B33" s="82" t="s">
        <v>29</v>
      </c>
      <c r="C33" s="83"/>
      <c r="D33" s="83"/>
      <c r="E33" s="83"/>
      <c r="F33" s="83"/>
      <c r="G33" s="83"/>
      <c r="H33" s="84"/>
      <c r="I33" s="21"/>
      <c r="J33" s="17">
        <f t="shared" ref="J33:J38" si="8">+I33*$C$6</f>
        <v>0</v>
      </c>
    </row>
    <row r="34" spans="2:10" s="6" customFormat="1" ht="12.75" customHeight="1" x14ac:dyDescent="0.25">
      <c r="B34" s="82" t="s">
        <v>30</v>
      </c>
      <c r="C34" s="83"/>
      <c r="D34" s="83"/>
      <c r="E34" s="83"/>
      <c r="F34" s="83"/>
      <c r="G34" s="83"/>
      <c r="H34" s="84"/>
      <c r="I34" s="21"/>
      <c r="J34" s="17">
        <f t="shared" si="8"/>
        <v>0</v>
      </c>
    </row>
    <row r="35" spans="2:10" s="6" customFormat="1" x14ac:dyDescent="0.25">
      <c r="B35" s="82" t="s">
        <v>5</v>
      </c>
      <c r="C35" s="83"/>
      <c r="D35" s="83"/>
      <c r="E35" s="83"/>
      <c r="F35" s="83"/>
      <c r="G35" s="83"/>
      <c r="H35" s="84"/>
      <c r="I35" s="21"/>
      <c r="J35" s="17">
        <f t="shared" si="8"/>
        <v>0</v>
      </c>
    </row>
    <row r="36" spans="2:10" s="6" customFormat="1" ht="12.75" customHeight="1" x14ac:dyDescent="0.25">
      <c r="B36" s="82" t="s">
        <v>6</v>
      </c>
      <c r="C36" s="83"/>
      <c r="D36" s="83"/>
      <c r="E36" s="83"/>
      <c r="F36" s="83"/>
      <c r="G36" s="83"/>
      <c r="H36" s="84"/>
      <c r="I36" s="21"/>
      <c r="J36" s="17">
        <f t="shared" si="8"/>
        <v>0</v>
      </c>
    </row>
    <row r="37" spans="2:10" s="6" customFormat="1" ht="15" customHeight="1" x14ac:dyDescent="0.25">
      <c r="B37" s="82" t="s">
        <v>37</v>
      </c>
      <c r="C37" s="83"/>
      <c r="D37" s="83"/>
      <c r="E37" s="83"/>
      <c r="F37" s="83"/>
      <c r="G37" s="83"/>
      <c r="H37" s="84"/>
      <c r="I37" s="21"/>
      <c r="J37" s="17">
        <f t="shared" si="8"/>
        <v>0</v>
      </c>
    </row>
    <row r="38" spans="2:10" s="6" customFormat="1" ht="12.75" customHeight="1" thickBot="1" x14ac:dyDescent="0.3">
      <c r="B38" s="93" t="s">
        <v>7</v>
      </c>
      <c r="C38" s="94"/>
      <c r="D38" s="94"/>
      <c r="E38" s="94"/>
      <c r="F38" s="94"/>
      <c r="G38" s="94"/>
      <c r="H38" s="95"/>
      <c r="I38" s="29"/>
      <c r="J38" s="32">
        <f t="shared" si="8"/>
        <v>0</v>
      </c>
    </row>
    <row r="39" spans="2:10" s="6" customFormat="1" ht="15" customHeight="1" thickTop="1" x14ac:dyDescent="0.25">
      <c r="B39" s="96" t="s">
        <v>33</v>
      </c>
      <c r="C39" s="96"/>
      <c r="D39" s="96"/>
      <c r="E39" s="96"/>
      <c r="F39" s="96"/>
      <c r="G39" s="96"/>
      <c r="H39" s="96"/>
      <c r="I39" s="15">
        <f>SUM(I26:I38)</f>
        <v>0</v>
      </c>
      <c r="J39" s="15">
        <f>SUM(J26:J38)</f>
        <v>0</v>
      </c>
    </row>
    <row r="40" spans="2:10" s="6" customFormat="1" ht="13.8" x14ac:dyDescent="0.25">
      <c r="B40" s="97" t="s">
        <v>75</v>
      </c>
      <c r="C40" s="97"/>
      <c r="D40" s="97"/>
      <c r="E40" s="97"/>
      <c r="F40" s="97"/>
      <c r="G40" s="97"/>
      <c r="H40" s="97"/>
      <c r="I40" s="14">
        <f>+C7-I39</f>
        <v>0</v>
      </c>
      <c r="J40" s="14">
        <f>+I40*C6</f>
        <v>0</v>
      </c>
    </row>
    <row r="41" spans="2:10" s="6" customFormat="1" ht="5.25" customHeight="1" x14ac:dyDescent="0.25"/>
    <row r="42" spans="2:10" s="6" customFormat="1" x14ac:dyDescent="0.25">
      <c r="B42" s="97" t="s">
        <v>52</v>
      </c>
      <c r="C42" s="97"/>
      <c r="D42" s="97"/>
      <c r="E42" s="97"/>
      <c r="F42" s="97"/>
      <c r="G42" s="97"/>
      <c r="H42" s="97"/>
      <c r="I42" s="97"/>
      <c r="J42" s="97"/>
    </row>
    <row r="43" spans="2:10" s="6" customFormat="1" ht="28.5" customHeight="1" x14ac:dyDescent="0.25">
      <c r="B43" s="10" t="s">
        <v>38</v>
      </c>
      <c r="C43" s="18" t="s">
        <v>63</v>
      </c>
      <c r="D43" s="98" t="s">
        <v>64</v>
      </c>
      <c r="E43" s="98"/>
      <c r="F43" s="98"/>
      <c r="G43" s="98"/>
      <c r="H43" s="98" t="s">
        <v>65</v>
      </c>
      <c r="I43" s="98"/>
      <c r="J43" s="10" t="s">
        <v>66</v>
      </c>
    </row>
    <row r="44" spans="2:10" s="6" customFormat="1" x14ac:dyDescent="0.25">
      <c r="B44" s="16" t="s">
        <v>39</v>
      </c>
      <c r="C44" s="25"/>
      <c r="D44" s="92"/>
      <c r="E44" s="92"/>
      <c r="F44" s="92"/>
      <c r="G44" s="92"/>
      <c r="H44" s="78">
        <f t="shared" ref="H44:H54" si="9">+D44*C44</f>
        <v>0</v>
      </c>
      <c r="I44" s="78"/>
      <c r="J44" s="24">
        <f t="shared" ref="J44:J54" si="10">+H44*$C$6</f>
        <v>0</v>
      </c>
    </row>
    <row r="45" spans="2:10" s="6" customFormat="1" x14ac:dyDescent="0.25">
      <c r="B45" s="16" t="s">
        <v>40</v>
      </c>
      <c r="C45" s="25"/>
      <c r="D45" s="92"/>
      <c r="E45" s="92"/>
      <c r="F45" s="92"/>
      <c r="G45" s="92"/>
      <c r="H45" s="78">
        <f t="shared" si="9"/>
        <v>0</v>
      </c>
      <c r="I45" s="78"/>
      <c r="J45" s="24">
        <f t="shared" si="10"/>
        <v>0</v>
      </c>
    </row>
    <row r="46" spans="2:10" s="6" customFormat="1" x14ac:dyDescent="0.25">
      <c r="B46" s="16" t="s">
        <v>41</v>
      </c>
      <c r="C46" s="25"/>
      <c r="D46" s="92"/>
      <c r="E46" s="92"/>
      <c r="F46" s="92"/>
      <c r="G46" s="92"/>
      <c r="H46" s="78">
        <f t="shared" si="9"/>
        <v>0</v>
      </c>
      <c r="I46" s="78"/>
      <c r="J46" s="24">
        <f t="shared" si="10"/>
        <v>0</v>
      </c>
    </row>
    <row r="47" spans="2:10" s="6" customFormat="1" x14ac:dyDescent="0.25">
      <c r="B47" s="16" t="s">
        <v>42</v>
      </c>
      <c r="C47" s="25"/>
      <c r="D47" s="92"/>
      <c r="E47" s="92"/>
      <c r="F47" s="92"/>
      <c r="G47" s="92"/>
      <c r="H47" s="78">
        <f t="shared" si="9"/>
        <v>0</v>
      </c>
      <c r="I47" s="78"/>
      <c r="J47" s="24">
        <f t="shared" si="10"/>
        <v>0</v>
      </c>
    </row>
    <row r="48" spans="2:10" s="6" customFormat="1" x14ac:dyDescent="0.25">
      <c r="B48" s="16" t="s">
        <v>43</v>
      </c>
      <c r="C48" s="25"/>
      <c r="D48" s="92"/>
      <c r="E48" s="92"/>
      <c r="F48" s="92"/>
      <c r="G48" s="92"/>
      <c r="H48" s="78">
        <f t="shared" si="9"/>
        <v>0</v>
      </c>
      <c r="I48" s="78"/>
      <c r="J48" s="24">
        <f t="shared" si="10"/>
        <v>0</v>
      </c>
    </row>
    <row r="49" spans="2:10" s="6" customFormat="1" x14ac:dyDescent="0.25">
      <c r="B49" s="16" t="s">
        <v>44</v>
      </c>
      <c r="C49" s="25"/>
      <c r="D49" s="92"/>
      <c r="E49" s="92"/>
      <c r="F49" s="92"/>
      <c r="G49" s="92"/>
      <c r="H49" s="78">
        <f t="shared" si="9"/>
        <v>0</v>
      </c>
      <c r="I49" s="78"/>
      <c r="J49" s="24">
        <f t="shared" si="10"/>
        <v>0</v>
      </c>
    </row>
    <row r="50" spans="2:10" s="6" customFormat="1" x14ac:dyDescent="0.25">
      <c r="B50" s="16" t="s">
        <v>45</v>
      </c>
      <c r="C50" s="25"/>
      <c r="D50" s="92"/>
      <c r="E50" s="92"/>
      <c r="F50" s="92"/>
      <c r="G50" s="92"/>
      <c r="H50" s="78">
        <f t="shared" si="9"/>
        <v>0</v>
      </c>
      <c r="I50" s="78"/>
      <c r="J50" s="24">
        <f t="shared" si="10"/>
        <v>0</v>
      </c>
    </row>
    <row r="51" spans="2:10" s="6" customFormat="1" x14ac:dyDescent="0.25">
      <c r="B51" s="16" t="s">
        <v>46</v>
      </c>
      <c r="C51" s="25"/>
      <c r="D51" s="92"/>
      <c r="E51" s="92"/>
      <c r="F51" s="92"/>
      <c r="G51" s="92"/>
      <c r="H51" s="78">
        <f t="shared" si="9"/>
        <v>0</v>
      </c>
      <c r="I51" s="78"/>
      <c r="J51" s="24">
        <f t="shared" si="10"/>
        <v>0</v>
      </c>
    </row>
    <row r="52" spans="2:10" s="6" customFormat="1" x14ac:dyDescent="0.25">
      <c r="B52" s="16" t="s">
        <v>47</v>
      </c>
      <c r="C52" s="25"/>
      <c r="D52" s="92"/>
      <c r="E52" s="92"/>
      <c r="F52" s="92"/>
      <c r="G52" s="92"/>
      <c r="H52" s="78">
        <f t="shared" si="9"/>
        <v>0</v>
      </c>
      <c r="I52" s="78"/>
      <c r="J52" s="24">
        <f t="shared" si="10"/>
        <v>0</v>
      </c>
    </row>
    <row r="53" spans="2:10" s="6" customFormat="1" x14ac:dyDescent="0.25">
      <c r="B53" s="16" t="s">
        <v>48</v>
      </c>
      <c r="C53" s="25"/>
      <c r="D53" s="92"/>
      <c r="E53" s="92"/>
      <c r="F53" s="92"/>
      <c r="G53" s="92"/>
      <c r="H53" s="78">
        <f t="shared" si="9"/>
        <v>0</v>
      </c>
      <c r="I53" s="78"/>
      <c r="J53" s="24">
        <f t="shared" si="10"/>
        <v>0</v>
      </c>
    </row>
    <row r="54" spans="2:10" s="6" customFormat="1" x14ac:dyDescent="0.25">
      <c r="B54" s="16" t="s">
        <v>49</v>
      </c>
      <c r="C54" s="25"/>
      <c r="D54" s="92"/>
      <c r="E54" s="92"/>
      <c r="F54" s="92"/>
      <c r="G54" s="92"/>
      <c r="H54" s="78">
        <f t="shared" si="9"/>
        <v>0</v>
      </c>
      <c r="I54" s="78"/>
      <c r="J54" s="24">
        <f t="shared" si="10"/>
        <v>0</v>
      </c>
    </row>
    <row r="55" spans="2:10" s="6" customFormat="1" ht="13.8" thickBot="1" x14ac:dyDescent="0.3">
      <c r="B55" s="26" t="s">
        <v>51</v>
      </c>
      <c r="C55" s="27"/>
      <c r="D55" s="100"/>
      <c r="E55" s="100"/>
      <c r="F55" s="100"/>
      <c r="G55" s="100"/>
      <c r="H55" s="101"/>
      <c r="I55" s="101"/>
      <c r="J55" s="28"/>
    </row>
    <row r="56" spans="2:10" s="6" customFormat="1" ht="14.4" thickTop="1" x14ac:dyDescent="0.25">
      <c r="B56" s="102" t="s">
        <v>76</v>
      </c>
      <c r="C56" s="103"/>
      <c r="D56" s="103"/>
      <c r="E56" s="103"/>
      <c r="F56" s="103"/>
      <c r="G56" s="104"/>
      <c r="H56" s="105">
        <f>SUM(H44:I55)</f>
        <v>0</v>
      </c>
      <c r="I56" s="106"/>
      <c r="J56" s="15">
        <f>SUM(J44:J55)</f>
        <v>0</v>
      </c>
    </row>
    <row r="57" spans="2:10" s="6" customFormat="1" ht="5.25" customHeight="1" x14ac:dyDescent="0.25"/>
    <row r="58" spans="2:10" s="6" customFormat="1" ht="15" customHeight="1" x14ac:dyDescent="0.25">
      <c r="B58" s="107" t="s">
        <v>78</v>
      </c>
      <c r="C58" s="108"/>
      <c r="D58" s="108"/>
      <c r="E58" s="108"/>
      <c r="F58" s="108"/>
      <c r="G58" s="109"/>
      <c r="H58" s="110" t="s">
        <v>77</v>
      </c>
      <c r="I58" s="110"/>
      <c r="J58" s="55" t="s">
        <v>74</v>
      </c>
    </row>
    <row r="59" spans="2:10" s="6" customFormat="1" ht="15" customHeight="1" x14ac:dyDescent="0.25">
      <c r="B59" s="111" t="s">
        <v>79</v>
      </c>
      <c r="C59" s="112"/>
      <c r="D59" s="111" t="s">
        <v>80</v>
      </c>
      <c r="E59" s="113"/>
      <c r="F59" s="113"/>
      <c r="G59" s="112"/>
      <c r="H59" s="114">
        <f>+I40-H56</f>
        <v>0</v>
      </c>
      <c r="I59" s="114"/>
      <c r="J59" s="54">
        <f>+H59*$C$6</f>
        <v>0</v>
      </c>
    </row>
    <row r="60" spans="2:10" s="6" customFormat="1" ht="6.75" customHeight="1" x14ac:dyDescent="0.25"/>
    <row r="61" spans="2:10" s="6" customFormat="1" x14ac:dyDescent="0.25">
      <c r="B61" s="115" t="s">
        <v>81</v>
      </c>
      <c r="C61" s="118"/>
      <c r="D61" s="119"/>
      <c r="E61" s="119"/>
      <c r="F61" s="119"/>
      <c r="G61" s="119"/>
      <c r="H61" s="119"/>
      <c r="I61" s="119"/>
      <c r="J61" s="120"/>
    </row>
    <row r="62" spans="2:10" s="6" customFormat="1" x14ac:dyDescent="0.25">
      <c r="B62" s="116"/>
      <c r="C62" s="121"/>
      <c r="D62" s="122"/>
      <c r="E62" s="122"/>
      <c r="F62" s="122"/>
      <c r="G62" s="122"/>
      <c r="H62" s="122"/>
      <c r="I62" s="122"/>
      <c r="J62" s="123"/>
    </row>
    <row r="63" spans="2:10" s="6" customFormat="1" x14ac:dyDescent="0.25">
      <c r="B63" s="117"/>
      <c r="C63" s="124"/>
      <c r="D63" s="125"/>
      <c r="E63" s="125"/>
      <c r="F63" s="125"/>
      <c r="G63" s="125"/>
      <c r="H63" s="125"/>
      <c r="I63" s="125"/>
      <c r="J63" s="126"/>
    </row>
    <row r="64" spans="2:10" s="6" customFormat="1" ht="5.25" customHeight="1" x14ac:dyDescent="0.25">
      <c r="B64" s="11"/>
      <c r="C64" s="11"/>
      <c r="D64" s="11"/>
      <c r="E64" s="11"/>
      <c r="F64" s="11"/>
      <c r="G64" s="11"/>
      <c r="H64" s="11"/>
      <c r="I64" s="11"/>
      <c r="J64" s="11"/>
    </row>
    <row r="65" spans="2:10" s="6" customFormat="1" x14ac:dyDescent="0.25">
      <c r="B65" s="99" t="s">
        <v>73</v>
      </c>
      <c r="C65" s="99"/>
      <c r="D65" s="99"/>
      <c r="E65" s="99"/>
      <c r="F65" s="99" t="s">
        <v>72</v>
      </c>
      <c r="G65" s="99"/>
      <c r="H65" s="99"/>
      <c r="I65" s="99"/>
      <c r="J65" s="99"/>
    </row>
    <row r="66" spans="2:10" s="6" customFormat="1" ht="40.5" customHeight="1" x14ac:dyDescent="0.25">
      <c r="B66" s="127" t="s">
        <v>69</v>
      </c>
      <c r="C66" s="127"/>
      <c r="D66" s="127"/>
      <c r="E66" s="127"/>
      <c r="F66" s="127" t="s">
        <v>69</v>
      </c>
      <c r="G66" s="127"/>
      <c r="H66" s="127"/>
      <c r="I66" s="127"/>
      <c r="J66" s="127"/>
    </row>
    <row r="67" spans="2:10" s="6" customFormat="1" x14ac:dyDescent="0.25">
      <c r="B67" s="127" t="s">
        <v>70</v>
      </c>
      <c r="C67" s="127"/>
      <c r="D67" s="127"/>
      <c r="E67" s="127"/>
      <c r="F67" s="127" t="s">
        <v>70</v>
      </c>
      <c r="G67" s="127"/>
      <c r="H67" s="127"/>
      <c r="I67" s="127"/>
      <c r="J67" s="127"/>
    </row>
    <row r="68" spans="2:10" s="6" customFormat="1" x14ac:dyDescent="0.25">
      <c r="B68" s="127" t="s">
        <v>71</v>
      </c>
      <c r="C68" s="127"/>
      <c r="D68" s="127"/>
      <c r="E68" s="127"/>
      <c r="F68" s="127" t="s">
        <v>71</v>
      </c>
      <c r="G68" s="127"/>
      <c r="H68" s="127"/>
      <c r="I68" s="127"/>
      <c r="J68" s="127"/>
    </row>
  </sheetData>
  <protectedRanges>
    <protectedRange algorithmName="SHA-512" hashValue="DEhtgLWWX1fGTfY6/jrV83UQn2eRyEcf52ixXqwJG1h9snypFLTtsrlTn4v+3Jfc8qsPtJTcbYO5FAd7DzT8Lw==" saltValue="QsONzCYV9PF/Cm9GQzUNrg==" spinCount="100000" sqref="B2:B4" name="Rango1_1"/>
  </protectedRanges>
  <mergeCells count="100">
    <mergeCell ref="B66:E66"/>
    <mergeCell ref="F66:J66"/>
    <mergeCell ref="B67:E67"/>
    <mergeCell ref="F67:J67"/>
    <mergeCell ref="B68:E68"/>
    <mergeCell ref="F68:J68"/>
    <mergeCell ref="B65:E65"/>
    <mergeCell ref="F65:J65"/>
    <mergeCell ref="D55:G55"/>
    <mergeCell ref="H55:I55"/>
    <mergeCell ref="B56:G56"/>
    <mergeCell ref="H56:I56"/>
    <mergeCell ref="B58:G58"/>
    <mergeCell ref="H58:I58"/>
    <mergeCell ref="B59:C59"/>
    <mergeCell ref="D59:G59"/>
    <mergeCell ref="H59:I59"/>
    <mergeCell ref="B61:B63"/>
    <mergeCell ref="C61:J63"/>
    <mergeCell ref="D52:G52"/>
    <mergeCell ref="H52:I52"/>
    <mergeCell ref="D53:G53"/>
    <mergeCell ref="H53:I53"/>
    <mergeCell ref="D54:G54"/>
    <mergeCell ref="H54:I54"/>
    <mergeCell ref="D49:G49"/>
    <mergeCell ref="H49:I49"/>
    <mergeCell ref="D50:G50"/>
    <mergeCell ref="H50:I50"/>
    <mergeCell ref="D51:G51"/>
    <mergeCell ref="H51:I51"/>
    <mergeCell ref="D46:G46"/>
    <mergeCell ref="H46:I46"/>
    <mergeCell ref="D47:G47"/>
    <mergeCell ref="H47:I47"/>
    <mergeCell ref="D48:G48"/>
    <mergeCell ref="H48:I48"/>
    <mergeCell ref="D45:G45"/>
    <mergeCell ref="H45:I45"/>
    <mergeCell ref="B35:H35"/>
    <mergeCell ref="B36:H36"/>
    <mergeCell ref="B37:H37"/>
    <mergeCell ref="B38:H38"/>
    <mergeCell ref="B39:H39"/>
    <mergeCell ref="B40:H40"/>
    <mergeCell ref="B42:J42"/>
    <mergeCell ref="D43:G43"/>
    <mergeCell ref="H43:I43"/>
    <mergeCell ref="D44:G44"/>
    <mergeCell ref="H44:I44"/>
    <mergeCell ref="B34:H34"/>
    <mergeCell ref="B25:C25"/>
    <mergeCell ref="E25:F25"/>
    <mergeCell ref="G25:H25"/>
    <mergeCell ref="B26:C26"/>
    <mergeCell ref="B27:C27"/>
    <mergeCell ref="B28:C28"/>
    <mergeCell ref="B29:C29"/>
    <mergeCell ref="B30:C30"/>
    <mergeCell ref="B31:C31"/>
    <mergeCell ref="B32:H32"/>
    <mergeCell ref="B33:H33"/>
    <mergeCell ref="D21:G21"/>
    <mergeCell ref="H21:I21"/>
    <mergeCell ref="D22:G22"/>
    <mergeCell ref="H22:I22"/>
    <mergeCell ref="D23:G23"/>
    <mergeCell ref="H23:I23"/>
    <mergeCell ref="D18:G18"/>
    <mergeCell ref="H18:I18"/>
    <mergeCell ref="D19:G19"/>
    <mergeCell ref="H19:I19"/>
    <mergeCell ref="D20:G20"/>
    <mergeCell ref="H20:I20"/>
    <mergeCell ref="D15:G15"/>
    <mergeCell ref="H15:I15"/>
    <mergeCell ref="D16:G16"/>
    <mergeCell ref="H16:I16"/>
    <mergeCell ref="D17:G17"/>
    <mergeCell ref="H17:I17"/>
    <mergeCell ref="D12:G12"/>
    <mergeCell ref="H12:I12"/>
    <mergeCell ref="D13:G13"/>
    <mergeCell ref="H13:I13"/>
    <mergeCell ref="D14:G14"/>
    <mergeCell ref="H14:I14"/>
    <mergeCell ref="L6:O6"/>
    <mergeCell ref="E7:H7"/>
    <mergeCell ref="L7:O7"/>
    <mergeCell ref="E8:H8"/>
    <mergeCell ref="E9:H9"/>
    <mergeCell ref="D11:G11"/>
    <mergeCell ref="H11:I11"/>
    <mergeCell ref="B2:B4"/>
    <mergeCell ref="C2:J2"/>
    <mergeCell ref="C3:G3"/>
    <mergeCell ref="H3:J3"/>
    <mergeCell ref="C4:J4"/>
    <mergeCell ref="D6:D9"/>
    <mergeCell ref="E6:I6"/>
  </mergeCells>
  <pageMargins left="0.7" right="0.7" top="0.75" bottom="0.75" header="0.3" footer="0.3"/>
  <pageSetup scale="59" orientation="portrait" r:id="rId1"/>
  <headerFooter>
    <oddFooter xml:space="preserve">&amp;L&amp;8Dirección: Calle 26 No. 69-76, Edificio Elemento, Torre AIRE - piso 3 -Bogotá D.C. Colombia
PBX:(+57) 601-3779555 - Información: Línea 195 
Sede Operativa - Atención al Ciudadano: Calle 22D No. 120-40 
www.umv.gov.co&amp;C&amp;8CEI-FM-020
Página &amp;P de &amp;N
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W68"/>
  <sheetViews>
    <sheetView tabSelected="1" view="pageBreakPreview" zoomScale="115" zoomScaleNormal="115" zoomScaleSheetLayoutView="115" workbookViewId="0">
      <selection activeCell="H12" sqref="H12:I12"/>
    </sheetView>
  </sheetViews>
  <sheetFormatPr baseColWidth="10" defaultColWidth="11.44140625" defaultRowHeight="13.2" x14ac:dyDescent="0.25"/>
  <cols>
    <col min="1" max="1" width="2.109375" style="3" customWidth="1"/>
    <col min="2" max="2" width="25" style="3" customWidth="1"/>
    <col min="3" max="3" width="17.33203125" style="3" customWidth="1"/>
    <col min="4" max="4" width="19.88671875" style="4" customWidth="1"/>
    <col min="5" max="5" width="2.6640625" style="4" customWidth="1"/>
    <col min="6" max="6" width="6.109375" style="4" customWidth="1"/>
    <col min="7" max="7" width="1.88671875" style="4" customWidth="1"/>
    <col min="8" max="8" width="8.44140625" style="4" customWidth="1"/>
    <col min="9" max="9" width="29.109375" style="4" customWidth="1"/>
    <col min="10" max="10" width="28.88671875" style="4" customWidth="1"/>
    <col min="11" max="11" width="3.44140625" style="3" customWidth="1"/>
    <col min="12" max="12" width="2.109375" style="3" customWidth="1"/>
    <col min="13" max="16384" width="11.44140625" style="3"/>
  </cols>
  <sheetData>
    <row r="1" spans="2:23" ht="8.25" customHeight="1" x14ac:dyDescent="0.25"/>
    <row r="2" spans="2:23" s="1" customFormat="1" ht="39" customHeight="1" x14ac:dyDescent="0.25">
      <c r="B2" s="59"/>
      <c r="C2" s="60" t="s">
        <v>10</v>
      </c>
      <c r="D2" s="60"/>
      <c r="E2" s="60"/>
      <c r="F2" s="60"/>
      <c r="G2" s="60"/>
      <c r="H2" s="60"/>
      <c r="I2" s="60"/>
      <c r="J2" s="60"/>
      <c r="K2" s="5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spans="2:23" s="1" customFormat="1" ht="15.75" customHeight="1" x14ac:dyDescent="0.25">
      <c r="B3" s="59"/>
      <c r="C3" s="61" t="s">
        <v>82</v>
      </c>
      <c r="D3" s="62"/>
      <c r="E3" s="62"/>
      <c r="F3" s="62"/>
      <c r="G3" s="63"/>
      <c r="H3" s="64" t="s">
        <v>0</v>
      </c>
      <c r="I3" s="64"/>
      <c r="J3" s="64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spans="2:23" s="1" customFormat="1" ht="15.75" customHeight="1" x14ac:dyDescent="0.25">
      <c r="B4" s="59"/>
      <c r="C4" s="64" t="s">
        <v>83</v>
      </c>
      <c r="D4" s="64"/>
      <c r="E4" s="64"/>
      <c r="F4" s="64"/>
      <c r="G4" s="64"/>
      <c r="H4" s="64"/>
      <c r="I4" s="64"/>
      <c r="J4" s="64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</row>
    <row r="5" spans="2:23" ht="8.25" customHeight="1" thickBot="1" x14ac:dyDescent="0.3"/>
    <row r="6" spans="2:23" s="6" customFormat="1" ht="14.4" customHeight="1" x14ac:dyDescent="0.25">
      <c r="B6" s="51" t="s">
        <v>34</v>
      </c>
      <c r="C6" s="34">
        <v>8</v>
      </c>
      <c r="D6" s="65" t="s">
        <v>67</v>
      </c>
      <c r="E6" s="68" t="s">
        <v>32</v>
      </c>
      <c r="F6" s="69"/>
      <c r="G6" s="69"/>
      <c r="H6" s="69"/>
      <c r="I6" s="70"/>
      <c r="J6" s="49" t="s">
        <v>50</v>
      </c>
      <c r="L6" s="71"/>
      <c r="M6" s="71"/>
      <c r="N6" s="71"/>
      <c r="O6" s="71"/>
    </row>
    <row r="7" spans="2:23" s="6" customFormat="1" ht="14.4" customHeight="1" thickBot="1" x14ac:dyDescent="0.3">
      <c r="B7" s="52" t="s">
        <v>31</v>
      </c>
      <c r="C7" s="35">
        <f>SUM(H12:H23)</f>
        <v>2450</v>
      </c>
      <c r="D7" s="66"/>
      <c r="E7" s="72">
        <v>3</v>
      </c>
      <c r="F7" s="73"/>
      <c r="G7" s="73"/>
      <c r="H7" s="74"/>
      <c r="I7" s="37" t="s">
        <v>54</v>
      </c>
      <c r="J7" s="39"/>
      <c r="L7" s="71"/>
      <c r="M7" s="71"/>
      <c r="N7" s="71"/>
      <c r="O7" s="71"/>
    </row>
    <row r="8" spans="2:23" s="6" customFormat="1" ht="14.4" customHeight="1" x14ac:dyDescent="0.25">
      <c r="B8" s="52" t="s">
        <v>68</v>
      </c>
      <c r="C8" s="35">
        <f>+C7*C6</f>
        <v>19600</v>
      </c>
      <c r="D8" s="66"/>
      <c r="E8" s="72">
        <v>7</v>
      </c>
      <c r="F8" s="73"/>
      <c r="G8" s="73"/>
      <c r="H8" s="74"/>
      <c r="I8" s="37" t="s">
        <v>55</v>
      </c>
      <c r="J8" s="50" t="s">
        <v>57</v>
      </c>
      <c r="L8" s="7"/>
    </row>
    <row r="9" spans="2:23" s="6" customFormat="1" ht="14.4" customHeight="1" thickBot="1" x14ac:dyDescent="0.3">
      <c r="B9" s="53" t="s">
        <v>9</v>
      </c>
      <c r="C9" s="36">
        <f>SUM(C12:C23)</f>
        <v>245</v>
      </c>
      <c r="D9" s="67"/>
      <c r="E9" s="75">
        <f>SUM(E7:H8)</f>
        <v>10</v>
      </c>
      <c r="F9" s="76"/>
      <c r="G9" s="76"/>
      <c r="H9" s="77"/>
      <c r="I9" s="48" t="s">
        <v>56</v>
      </c>
      <c r="J9" s="38"/>
    </row>
    <row r="10" spans="2:23" s="6" customFormat="1" ht="6" customHeight="1" thickBot="1" x14ac:dyDescent="0.3">
      <c r="B10" s="8"/>
      <c r="C10" s="8"/>
      <c r="D10" s="8"/>
      <c r="E10" s="8"/>
      <c r="F10" s="8"/>
      <c r="G10" s="8"/>
      <c r="H10" s="8"/>
      <c r="I10" s="2"/>
      <c r="J10" s="2"/>
    </row>
    <row r="11" spans="2:23" s="6" customFormat="1" ht="16.5" customHeight="1" x14ac:dyDescent="0.25">
      <c r="B11" s="45" t="s">
        <v>12</v>
      </c>
      <c r="C11" s="46" t="s">
        <v>13</v>
      </c>
      <c r="D11" s="58" t="s">
        <v>8</v>
      </c>
      <c r="E11" s="58"/>
      <c r="F11" s="58"/>
      <c r="G11" s="58"/>
      <c r="H11" s="58" t="s">
        <v>35</v>
      </c>
      <c r="I11" s="58"/>
      <c r="J11" s="47" t="s">
        <v>36</v>
      </c>
    </row>
    <row r="12" spans="2:23" s="22" customFormat="1" x14ac:dyDescent="0.3">
      <c r="B12" s="40" t="s">
        <v>14</v>
      </c>
      <c r="C12" s="12">
        <v>20</v>
      </c>
      <c r="D12" s="78">
        <f t="shared" ref="D12:D23" si="0">$E$9</f>
        <v>10</v>
      </c>
      <c r="E12" s="78"/>
      <c r="F12" s="78"/>
      <c r="G12" s="78"/>
      <c r="H12" s="79">
        <f t="shared" ref="H12:H23" si="1">+D12*C12</f>
        <v>200</v>
      </c>
      <c r="I12" s="79"/>
      <c r="J12" s="41">
        <f t="shared" ref="J12:J23" si="2">+H12*$C$6</f>
        <v>1600</v>
      </c>
    </row>
    <row r="13" spans="2:23" s="22" customFormat="1" x14ac:dyDescent="0.3">
      <c r="B13" s="40" t="s">
        <v>15</v>
      </c>
      <c r="C13" s="12">
        <v>20</v>
      </c>
      <c r="D13" s="78">
        <f t="shared" si="0"/>
        <v>10</v>
      </c>
      <c r="E13" s="78"/>
      <c r="F13" s="78"/>
      <c r="G13" s="78"/>
      <c r="H13" s="79">
        <f t="shared" si="1"/>
        <v>200</v>
      </c>
      <c r="I13" s="79"/>
      <c r="J13" s="41">
        <f t="shared" si="2"/>
        <v>1600</v>
      </c>
    </row>
    <row r="14" spans="2:23" s="22" customFormat="1" x14ac:dyDescent="0.3">
      <c r="B14" s="40" t="s">
        <v>16</v>
      </c>
      <c r="C14" s="12">
        <v>22</v>
      </c>
      <c r="D14" s="78">
        <f t="shared" si="0"/>
        <v>10</v>
      </c>
      <c r="E14" s="78"/>
      <c r="F14" s="78"/>
      <c r="G14" s="78"/>
      <c r="H14" s="79">
        <f t="shared" si="1"/>
        <v>220</v>
      </c>
      <c r="I14" s="79"/>
      <c r="J14" s="41">
        <f t="shared" si="2"/>
        <v>1760</v>
      </c>
      <c r="L14" s="23"/>
    </row>
    <row r="15" spans="2:23" s="22" customFormat="1" x14ac:dyDescent="0.3">
      <c r="B15" s="40" t="s">
        <v>17</v>
      </c>
      <c r="C15" s="12">
        <v>19</v>
      </c>
      <c r="D15" s="78">
        <f t="shared" si="0"/>
        <v>10</v>
      </c>
      <c r="E15" s="78"/>
      <c r="F15" s="78"/>
      <c r="G15" s="78"/>
      <c r="H15" s="79">
        <f t="shared" si="1"/>
        <v>190</v>
      </c>
      <c r="I15" s="79"/>
      <c r="J15" s="41">
        <f t="shared" si="2"/>
        <v>1520</v>
      </c>
    </row>
    <row r="16" spans="2:23" s="22" customFormat="1" x14ac:dyDescent="0.3">
      <c r="B16" s="40" t="s">
        <v>18</v>
      </c>
      <c r="C16" s="12">
        <v>21</v>
      </c>
      <c r="D16" s="78">
        <f t="shared" si="0"/>
        <v>10</v>
      </c>
      <c r="E16" s="78"/>
      <c r="F16" s="78"/>
      <c r="G16" s="78"/>
      <c r="H16" s="79">
        <f t="shared" si="1"/>
        <v>210</v>
      </c>
      <c r="I16" s="79"/>
      <c r="J16" s="41">
        <f t="shared" si="2"/>
        <v>1680</v>
      </c>
    </row>
    <row r="17" spans="2:10" s="22" customFormat="1" x14ac:dyDescent="0.3">
      <c r="B17" s="40" t="s">
        <v>19</v>
      </c>
      <c r="C17" s="12">
        <v>20</v>
      </c>
      <c r="D17" s="78">
        <f t="shared" si="0"/>
        <v>10</v>
      </c>
      <c r="E17" s="78"/>
      <c r="F17" s="78"/>
      <c r="G17" s="78"/>
      <c r="H17" s="79">
        <f t="shared" si="1"/>
        <v>200</v>
      </c>
      <c r="I17" s="79"/>
      <c r="J17" s="41">
        <f t="shared" si="2"/>
        <v>1600</v>
      </c>
    </row>
    <row r="18" spans="2:10" s="22" customFormat="1" x14ac:dyDescent="0.3">
      <c r="B18" s="40" t="s">
        <v>20</v>
      </c>
      <c r="C18" s="12">
        <v>19</v>
      </c>
      <c r="D18" s="78">
        <f t="shared" si="0"/>
        <v>10</v>
      </c>
      <c r="E18" s="78"/>
      <c r="F18" s="78"/>
      <c r="G18" s="78"/>
      <c r="H18" s="79">
        <f t="shared" si="1"/>
        <v>190</v>
      </c>
      <c r="I18" s="79"/>
      <c r="J18" s="41">
        <f t="shared" si="2"/>
        <v>1520</v>
      </c>
    </row>
    <row r="19" spans="2:10" s="22" customFormat="1" x14ac:dyDescent="0.3">
      <c r="B19" s="40" t="s">
        <v>21</v>
      </c>
      <c r="C19" s="12">
        <v>21</v>
      </c>
      <c r="D19" s="78">
        <f t="shared" si="0"/>
        <v>10</v>
      </c>
      <c r="E19" s="78"/>
      <c r="F19" s="78"/>
      <c r="G19" s="78"/>
      <c r="H19" s="79">
        <f t="shared" si="1"/>
        <v>210</v>
      </c>
      <c r="I19" s="79"/>
      <c r="J19" s="41">
        <f t="shared" si="2"/>
        <v>1680</v>
      </c>
    </row>
    <row r="20" spans="2:10" s="22" customFormat="1" x14ac:dyDescent="0.3">
      <c r="B20" s="40" t="s">
        <v>22</v>
      </c>
      <c r="C20" s="12">
        <v>22</v>
      </c>
      <c r="D20" s="78">
        <f t="shared" si="0"/>
        <v>10</v>
      </c>
      <c r="E20" s="78"/>
      <c r="F20" s="78"/>
      <c r="G20" s="78"/>
      <c r="H20" s="79">
        <f t="shared" si="1"/>
        <v>220</v>
      </c>
      <c r="I20" s="79"/>
      <c r="J20" s="41">
        <f t="shared" si="2"/>
        <v>1760</v>
      </c>
    </row>
    <row r="21" spans="2:10" s="22" customFormat="1" x14ac:dyDescent="0.3">
      <c r="B21" s="40" t="s">
        <v>23</v>
      </c>
      <c r="C21" s="12">
        <v>20</v>
      </c>
      <c r="D21" s="78">
        <f t="shared" si="0"/>
        <v>10</v>
      </c>
      <c r="E21" s="78"/>
      <c r="F21" s="78"/>
      <c r="G21" s="78"/>
      <c r="H21" s="79">
        <f t="shared" si="1"/>
        <v>200</v>
      </c>
      <c r="I21" s="79"/>
      <c r="J21" s="41">
        <f t="shared" si="2"/>
        <v>1600</v>
      </c>
    </row>
    <row r="22" spans="2:10" s="22" customFormat="1" x14ac:dyDescent="0.3">
      <c r="B22" s="40" t="s">
        <v>24</v>
      </c>
      <c r="C22" s="12">
        <v>20</v>
      </c>
      <c r="D22" s="78">
        <f t="shared" si="0"/>
        <v>10</v>
      </c>
      <c r="E22" s="78"/>
      <c r="F22" s="78"/>
      <c r="G22" s="78"/>
      <c r="H22" s="79">
        <f t="shared" si="1"/>
        <v>200</v>
      </c>
      <c r="I22" s="79"/>
      <c r="J22" s="41">
        <f t="shared" si="2"/>
        <v>1600</v>
      </c>
    </row>
    <row r="23" spans="2:10" s="22" customFormat="1" ht="13.8" thickBot="1" x14ac:dyDescent="0.35">
      <c r="B23" s="42" t="s">
        <v>25</v>
      </c>
      <c r="C23" s="43">
        <v>21</v>
      </c>
      <c r="D23" s="80">
        <f t="shared" si="0"/>
        <v>10</v>
      </c>
      <c r="E23" s="80"/>
      <c r="F23" s="80"/>
      <c r="G23" s="80"/>
      <c r="H23" s="81">
        <f t="shared" si="1"/>
        <v>210</v>
      </c>
      <c r="I23" s="81"/>
      <c r="J23" s="44">
        <f t="shared" si="2"/>
        <v>1680</v>
      </c>
    </row>
    <row r="24" spans="2:10" s="6" customFormat="1" ht="6.75" customHeight="1" x14ac:dyDescent="0.25">
      <c r="J24" s="33">
        <f>SUM(J12:J23)</f>
        <v>19600</v>
      </c>
    </row>
    <row r="25" spans="2:10" s="6" customFormat="1" ht="24" customHeight="1" x14ac:dyDescent="0.25">
      <c r="B25" s="85" t="s">
        <v>59</v>
      </c>
      <c r="C25" s="85"/>
      <c r="D25" s="18" t="s">
        <v>61</v>
      </c>
      <c r="E25" s="86" t="s">
        <v>53</v>
      </c>
      <c r="F25" s="87"/>
      <c r="G25" s="86" t="s">
        <v>11</v>
      </c>
      <c r="H25" s="87"/>
      <c r="I25" s="18" t="s">
        <v>1</v>
      </c>
      <c r="J25" s="18" t="s">
        <v>26</v>
      </c>
    </row>
    <row r="26" spans="2:10" s="6" customFormat="1" ht="15.6" customHeight="1" x14ac:dyDescent="0.25">
      <c r="B26" s="88" t="s">
        <v>2</v>
      </c>
      <c r="C26" s="89"/>
      <c r="D26" s="12">
        <v>15</v>
      </c>
      <c r="E26" s="20" t="s">
        <v>58</v>
      </c>
      <c r="F26" s="20">
        <f>+$E$7</f>
        <v>3</v>
      </c>
      <c r="G26" s="19"/>
      <c r="H26" s="19"/>
      <c r="I26" s="13">
        <f>(D26*F26)+(D26*H26)</f>
        <v>45</v>
      </c>
      <c r="J26" s="17">
        <f>+I26*$C$6</f>
        <v>360</v>
      </c>
    </row>
    <row r="27" spans="2:10" s="6" customFormat="1" ht="15.6" customHeight="1" x14ac:dyDescent="0.25">
      <c r="B27" s="88" t="s">
        <v>27</v>
      </c>
      <c r="C27" s="89"/>
      <c r="D27" s="12">
        <v>5</v>
      </c>
      <c r="E27" s="20" t="s">
        <v>58</v>
      </c>
      <c r="F27" s="20">
        <f t="shared" ref="F27:F31" si="3">+$E$7</f>
        <v>3</v>
      </c>
      <c r="G27" s="19"/>
      <c r="H27" s="19"/>
      <c r="I27" s="13">
        <f t="shared" ref="I27" si="4">(D27*F27)+(D27*H27)</f>
        <v>15</v>
      </c>
      <c r="J27" s="17">
        <f t="shared" ref="J27:J31" si="5">+I27*$C$6</f>
        <v>120</v>
      </c>
    </row>
    <row r="28" spans="2:10" s="6" customFormat="1" ht="15.6" customHeight="1" x14ac:dyDescent="0.25">
      <c r="B28" s="88" t="s">
        <v>3</v>
      </c>
      <c r="C28" s="89"/>
      <c r="D28" s="12">
        <v>3</v>
      </c>
      <c r="E28" s="20" t="s">
        <v>58</v>
      </c>
      <c r="F28" s="20">
        <f t="shared" si="3"/>
        <v>3</v>
      </c>
      <c r="G28" s="20" t="s">
        <v>58</v>
      </c>
      <c r="H28" s="20">
        <f>+$E$8</f>
        <v>7</v>
      </c>
      <c r="I28" s="13">
        <f>(D28*F28)+(D28*H28)</f>
        <v>30</v>
      </c>
      <c r="J28" s="17">
        <f t="shared" si="5"/>
        <v>240</v>
      </c>
    </row>
    <row r="29" spans="2:10" s="6" customFormat="1" x14ac:dyDescent="0.25">
      <c r="B29" s="88" t="s">
        <v>4</v>
      </c>
      <c r="C29" s="89"/>
      <c r="D29" s="12">
        <v>5</v>
      </c>
      <c r="E29" s="20" t="s">
        <v>58</v>
      </c>
      <c r="F29" s="20">
        <f t="shared" si="3"/>
        <v>3</v>
      </c>
      <c r="G29" s="20" t="s">
        <v>58</v>
      </c>
      <c r="H29" s="20">
        <f t="shared" ref="H29:H31" si="6">+$E$8</f>
        <v>7</v>
      </c>
      <c r="I29" s="13">
        <f t="shared" ref="I29:I30" si="7">(D29*F29)+(D29*H29)</f>
        <v>50</v>
      </c>
      <c r="J29" s="17">
        <f t="shared" si="5"/>
        <v>400</v>
      </c>
    </row>
    <row r="30" spans="2:10" s="6" customFormat="1" x14ac:dyDescent="0.25">
      <c r="B30" s="88" t="s">
        <v>28</v>
      </c>
      <c r="C30" s="89"/>
      <c r="D30" s="12">
        <v>80</v>
      </c>
      <c r="E30" s="20" t="s">
        <v>58</v>
      </c>
      <c r="F30" s="20">
        <f t="shared" si="3"/>
        <v>3</v>
      </c>
      <c r="G30" s="20" t="s">
        <v>58</v>
      </c>
      <c r="H30" s="20">
        <f t="shared" si="6"/>
        <v>7</v>
      </c>
      <c r="I30" s="13">
        <f t="shared" si="7"/>
        <v>800</v>
      </c>
      <c r="J30" s="17">
        <f t="shared" si="5"/>
        <v>6400</v>
      </c>
    </row>
    <row r="31" spans="2:10" s="6" customFormat="1" x14ac:dyDescent="0.25">
      <c r="B31" s="88" t="s">
        <v>62</v>
      </c>
      <c r="C31" s="89"/>
      <c r="D31" s="12">
        <v>10</v>
      </c>
      <c r="E31" s="20" t="s">
        <v>58</v>
      </c>
      <c r="F31" s="20">
        <f t="shared" si="3"/>
        <v>3</v>
      </c>
      <c r="G31" s="20" t="s">
        <v>58</v>
      </c>
      <c r="H31" s="20">
        <f t="shared" si="6"/>
        <v>7</v>
      </c>
      <c r="I31" s="13">
        <f t="shared" ref="I31" si="8">(D31*F31)+(D31*H31)</f>
        <v>100</v>
      </c>
      <c r="J31" s="17">
        <f t="shared" si="5"/>
        <v>800</v>
      </c>
    </row>
    <row r="32" spans="2:10" s="6" customFormat="1" ht="12.75" customHeight="1" x14ac:dyDescent="0.25">
      <c r="B32" s="90" t="s">
        <v>60</v>
      </c>
      <c r="C32" s="91"/>
      <c r="D32" s="91"/>
      <c r="E32" s="91"/>
      <c r="F32" s="91"/>
      <c r="G32" s="91"/>
      <c r="H32" s="91"/>
      <c r="I32" s="30"/>
      <c r="J32" s="31"/>
    </row>
    <row r="33" spans="2:10" s="6" customFormat="1" ht="12.75" customHeight="1" x14ac:dyDescent="0.25">
      <c r="B33" s="82" t="s">
        <v>29</v>
      </c>
      <c r="C33" s="83"/>
      <c r="D33" s="83"/>
      <c r="E33" s="83"/>
      <c r="F33" s="83"/>
      <c r="G33" s="83"/>
      <c r="H33" s="84"/>
      <c r="I33" s="56">
        <v>170</v>
      </c>
      <c r="J33" s="17">
        <f t="shared" ref="J33:J38" si="9">+I33*$C$6</f>
        <v>1360</v>
      </c>
    </row>
    <row r="34" spans="2:10" s="6" customFormat="1" ht="12.75" customHeight="1" x14ac:dyDescent="0.25">
      <c r="B34" s="82" t="s">
        <v>30</v>
      </c>
      <c r="C34" s="83"/>
      <c r="D34" s="83"/>
      <c r="E34" s="83"/>
      <c r="F34" s="83"/>
      <c r="G34" s="83"/>
      <c r="H34" s="84"/>
      <c r="I34" s="56">
        <v>150</v>
      </c>
      <c r="J34" s="17">
        <f t="shared" si="9"/>
        <v>1200</v>
      </c>
    </row>
    <row r="35" spans="2:10" s="6" customFormat="1" x14ac:dyDescent="0.25">
      <c r="B35" s="82" t="s">
        <v>5</v>
      </c>
      <c r="C35" s="83"/>
      <c r="D35" s="83"/>
      <c r="E35" s="83"/>
      <c r="F35" s="83"/>
      <c r="G35" s="83"/>
      <c r="H35" s="84"/>
      <c r="I35" s="56">
        <v>246</v>
      </c>
      <c r="J35" s="17">
        <f t="shared" si="9"/>
        <v>1968</v>
      </c>
    </row>
    <row r="36" spans="2:10" s="6" customFormat="1" ht="12.75" customHeight="1" x14ac:dyDescent="0.25">
      <c r="B36" s="82" t="s">
        <v>6</v>
      </c>
      <c r="C36" s="83"/>
      <c r="D36" s="83"/>
      <c r="E36" s="83"/>
      <c r="F36" s="83"/>
      <c r="G36" s="83"/>
      <c r="H36" s="84"/>
      <c r="I36" s="56">
        <v>20</v>
      </c>
      <c r="J36" s="17">
        <f t="shared" si="9"/>
        <v>160</v>
      </c>
    </row>
    <row r="37" spans="2:10" s="6" customFormat="1" ht="15" customHeight="1" x14ac:dyDescent="0.25">
      <c r="B37" s="82" t="s">
        <v>37</v>
      </c>
      <c r="C37" s="83"/>
      <c r="D37" s="83"/>
      <c r="E37" s="83"/>
      <c r="F37" s="83"/>
      <c r="G37" s="83"/>
      <c r="H37" s="84"/>
      <c r="I37" s="56">
        <v>20</v>
      </c>
      <c r="J37" s="17">
        <f t="shared" si="9"/>
        <v>160</v>
      </c>
    </row>
    <row r="38" spans="2:10" s="6" customFormat="1" ht="12.75" customHeight="1" thickBot="1" x14ac:dyDescent="0.3">
      <c r="B38" s="93" t="s">
        <v>7</v>
      </c>
      <c r="C38" s="94"/>
      <c r="D38" s="94"/>
      <c r="E38" s="94"/>
      <c r="F38" s="94"/>
      <c r="G38" s="94"/>
      <c r="H38" s="95"/>
      <c r="I38" s="57">
        <v>400</v>
      </c>
      <c r="J38" s="32">
        <f t="shared" si="9"/>
        <v>3200</v>
      </c>
    </row>
    <row r="39" spans="2:10" s="6" customFormat="1" ht="15" customHeight="1" thickTop="1" x14ac:dyDescent="0.25">
      <c r="B39" s="96" t="s">
        <v>33</v>
      </c>
      <c r="C39" s="96"/>
      <c r="D39" s="96"/>
      <c r="E39" s="96"/>
      <c r="F39" s="96"/>
      <c r="G39" s="96"/>
      <c r="H39" s="96"/>
      <c r="I39" s="15">
        <f>SUM(I26:I38)</f>
        <v>2046</v>
      </c>
      <c r="J39" s="15">
        <f>SUM(J26:J38)</f>
        <v>16368</v>
      </c>
    </row>
    <row r="40" spans="2:10" s="6" customFormat="1" ht="13.8" x14ac:dyDescent="0.25">
      <c r="B40" s="97" t="s">
        <v>75</v>
      </c>
      <c r="C40" s="97"/>
      <c r="D40" s="97"/>
      <c r="E40" s="97"/>
      <c r="F40" s="97"/>
      <c r="G40" s="97"/>
      <c r="H40" s="97"/>
      <c r="I40" s="14">
        <f>+C7-I39</f>
        <v>404</v>
      </c>
      <c r="J40" s="14">
        <f>+I40*C6</f>
        <v>3232</v>
      </c>
    </row>
    <row r="41" spans="2:10" s="6" customFormat="1" ht="5.25" customHeight="1" x14ac:dyDescent="0.25"/>
    <row r="42" spans="2:10" s="6" customFormat="1" x14ac:dyDescent="0.25">
      <c r="B42" s="97" t="s">
        <v>52</v>
      </c>
      <c r="C42" s="97"/>
      <c r="D42" s="97"/>
      <c r="E42" s="97"/>
      <c r="F42" s="97"/>
      <c r="G42" s="97"/>
      <c r="H42" s="97"/>
      <c r="I42" s="97"/>
      <c r="J42" s="97"/>
    </row>
    <row r="43" spans="2:10" s="6" customFormat="1" ht="28.5" customHeight="1" x14ac:dyDescent="0.25">
      <c r="B43" s="10" t="s">
        <v>38</v>
      </c>
      <c r="C43" s="18" t="s">
        <v>63</v>
      </c>
      <c r="D43" s="98" t="s">
        <v>64</v>
      </c>
      <c r="E43" s="98"/>
      <c r="F43" s="98"/>
      <c r="G43" s="98"/>
      <c r="H43" s="98" t="s">
        <v>65</v>
      </c>
      <c r="I43" s="98"/>
      <c r="J43" s="10" t="s">
        <v>66</v>
      </c>
    </row>
    <row r="44" spans="2:10" s="6" customFormat="1" x14ac:dyDescent="0.25">
      <c r="B44" s="16" t="s">
        <v>39</v>
      </c>
      <c r="C44" s="25">
        <v>1</v>
      </c>
      <c r="D44" s="92">
        <v>25</v>
      </c>
      <c r="E44" s="92"/>
      <c r="F44" s="92"/>
      <c r="G44" s="92"/>
      <c r="H44" s="78">
        <f t="shared" ref="H44:H54" si="10">+D44*C44</f>
        <v>25</v>
      </c>
      <c r="I44" s="78"/>
      <c r="J44" s="24">
        <f t="shared" ref="J44:J54" si="11">+H44*$C$6</f>
        <v>200</v>
      </c>
    </row>
    <row r="45" spans="2:10" s="6" customFormat="1" x14ac:dyDescent="0.25">
      <c r="B45" s="16" t="s">
        <v>40</v>
      </c>
      <c r="C45" s="25">
        <v>2</v>
      </c>
      <c r="D45" s="92">
        <v>25</v>
      </c>
      <c r="E45" s="92"/>
      <c r="F45" s="92"/>
      <c r="G45" s="92"/>
      <c r="H45" s="78">
        <f t="shared" si="10"/>
        <v>50</v>
      </c>
      <c r="I45" s="78"/>
      <c r="J45" s="24">
        <f t="shared" si="11"/>
        <v>400</v>
      </c>
    </row>
    <row r="46" spans="2:10" s="6" customFormat="1" x14ac:dyDescent="0.25">
      <c r="B46" s="16" t="s">
        <v>41</v>
      </c>
      <c r="C46" s="25">
        <v>2</v>
      </c>
      <c r="D46" s="92">
        <v>30</v>
      </c>
      <c r="E46" s="92"/>
      <c r="F46" s="92"/>
      <c r="G46" s="92"/>
      <c r="H46" s="78">
        <f t="shared" si="10"/>
        <v>60</v>
      </c>
      <c r="I46" s="78"/>
      <c r="J46" s="24">
        <f t="shared" si="11"/>
        <v>480</v>
      </c>
    </row>
    <row r="47" spans="2:10" s="6" customFormat="1" x14ac:dyDescent="0.25">
      <c r="B47" s="16" t="s">
        <v>42</v>
      </c>
      <c r="C47" s="25">
        <v>1</v>
      </c>
      <c r="D47" s="92">
        <v>20</v>
      </c>
      <c r="E47" s="92"/>
      <c r="F47" s="92"/>
      <c r="G47" s="92"/>
      <c r="H47" s="78">
        <f t="shared" si="10"/>
        <v>20</v>
      </c>
      <c r="I47" s="78"/>
      <c r="J47" s="24">
        <f t="shared" si="11"/>
        <v>160</v>
      </c>
    </row>
    <row r="48" spans="2:10" s="6" customFormat="1" x14ac:dyDescent="0.25">
      <c r="B48" s="16" t="s">
        <v>43</v>
      </c>
      <c r="C48" s="25">
        <v>2</v>
      </c>
      <c r="D48" s="92">
        <v>25</v>
      </c>
      <c r="E48" s="92"/>
      <c r="F48" s="92"/>
      <c r="G48" s="92"/>
      <c r="H48" s="78">
        <f t="shared" si="10"/>
        <v>50</v>
      </c>
      <c r="I48" s="78"/>
      <c r="J48" s="24">
        <f t="shared" si="11"/>
        <v>400</v>
      </c>
    </row>
    <row r="49" spans="2:10" s="6" customFormat="1" x14ac:dyDescent="0.25">
      <c r="B49" s="16" t="s">
        <v>44</v>
      </c>
      <c r="C49" s="25">
        <v>1</v>
      </c>
      <c r="D49" s="92">
        <v>30</v>
      </c>
      <c r="E49" s="92"/>
      <c r="F49" s="92"/>
      <c r="G49" s="92"/>
      <c r="H49" s="78">
        <f t="shared" si="10"/>
        <v>30</v>
      </c>
      <c r="I49" s="78"/>
      <c r="J49" s="24">
        <f t="shared" si="11"/>
        <v>240</v>
      </c>
    </row>
    <row r="50" spans="2:10" s="6" customFormat="1" x14ac:dyDescent="0.25">
      <c r="B50" s="16" t="s">
        <v>45</v>
      </c>
      <c r="C50" s="25">
        <v>1</v>
      </c>
      <c r="D50" s="92">
        <v>25</v>
      </c>
      <c r="E50" s="92"/>
      <c r="F50" s="92"/>
      <c r="G50" s="92"/>
      <c r="H50" s="78">
        <f t="shared" si="10"/>
        <v>25</v>
      </c>
      <c r="I50" s="78"/>
      <c r="J50" s="24">
        <f t="shared" si="11"/>
        <v>200</v>
      </c>
    </row>
    <row r="51" spans="2:10" s="6" customFormat="1" x14ac:dyDescent="0.25">
      <c r="B51" s="16" t="s">
        <v>46</v>
      </c>
      <c r="C51" s="25">
        <v>2</v>
      </c>
      <c r="D51" s="92">
        <v>25</v>
      </c>
      <c r="E51" s="92"/>
      <c r="F51" s="92"/>
      <c r="G51" s="92"/>
      <c r="H51" s="78">
        <f t="shared" si="10"/>
        <v>50</v>
      </c>
      <c r="I51" s="78"/>
      <c r="J51" s="24">
        <f t="shared" si="11"/>
        <v>400</v>
      </c>
    </row>
    <row r="52" spans="2:10" s="6" customFormat="1" x14ac:dyDescent="0.25">
      <c r="B52" s="16" t="s">
        <v>47</v>
      </c>
      <c r="C52" s="25">
        <v>1</v>
      </c>
      <c r="D52" s="92">
        <v>30</v>
      </c>
      <c r="E52" s="92"/>
      <c r="F52" s="92"/>
      <c r="G52" s="92"/>
      <c r="H52" s="78">
        <f t="shared" si="10"/>
        <v>30</v>
      </c>
      <c r="I52" s="78"/>
      <c r="J52" s="24">
        <f t="shared" si="11"/>
        <v>240</v>
      </c>
    </row>
    <row r="53" spans="2:10" s="6" customFormat="1" x14ac:dyDescent="0.25">
      <c r="B53" s="16" t="s">
        <v>48</v>
      </c>
      <c r="C53" s="25">
        <v>1</v>
      </c>
      <c r="D53" s="92">
        <v>30</v>
      </c>
      <c r="E53" s="92"/>
      <c r="F53" s="92"/>
      <c r="G53" s="92"/>
      <c r="H53" s="78">
        <f t="shared" si="10"/>
        <v>30</v>
      </c>
      <c r="I53" s="78"/>
      <c r="J53" s="24">
        <f t="shared" si="11"/>
        <v>240</v>
      </c>
    </row>
    <row r="54" spans="2:10" s="6" customFormat="1" x14ac:dyDescent="0.25">
      <c r="B54" s="16" t="s">
        <v>49</v>
      </c>
      <c r="C54" s="25">
        <v>1</v>
      </c>
      <c r="D54" s="92">
        <v>30</v>
      </c>
      <c r="E54" s="92"/>
      <c r="F54" s="92"/>
      <c r="G54" s="92"/>
      <c r="H54" s="78">
        <f t="shared" si="10"/>
        <v>30</v>
      </c>
      <c r="I54" s="78"/>
      <c r="J54" s="24">
        <f t="shared" si="11"/>
        <v>240</v>
      </c>
    </row>
    <row r="55" spans="2:10" s="6" customFormat="1" ht="13.8" thickBot="1" x14ac:dyDescent="0.3">
      <c r="B55" s="26" t="s">
        <v>51</v>
      </c>
      <c r="C55" s="27"/>
      <c r="D55" s="100"/>
      <c r="E55" s="100"/>
      <c r="F55" s="100"/>
      <c r="G55" s="100"/>
      <c r="H55" s="101"/>
      <c r="I55" s="101"/>
      <c r="J55" s="28"/>
    </row>
    <row r="56" spans="2:10" s="6" customFormat="1" ht="14.4" thickTop="1" x14ac:dyDescent="0.25">
      <c r="B56" s="102" t="s">
        <v>76</v>
      </c>
      <c r="C56" s="103"/>
      <c r="D56" s="103"/>
      <c r="E56" s="103"/>
      <c r="F56" s="103"/>
      <c r="G56" s="104"/>
      <c r="H56" s="105">
        <f>SUM(H44:I55)</f>
        <v>400</v>
      </c>
      <c r="I56" s="106"/>
      <c r="J56" s="15">
        <f>SUM(J44:J55)</f>
        <v>3200</v>
      </c>
    </row>
    <row r="57" spans="2:10" s="6" customFormat="1" ht="5.25" customHeight="1" x14ac:dyDescent="0.25"/>
    <row r="58" spans="2:10" s="6" customFormat="1" ht="15" customHeight="1" x14ac:dyDescent="0.25">
      <c r="B58" s="107" t="s">
        <v>78</v>
      </c>
      <c r="C58" s="108"/>
      <c r="D58" s="108"/>
      <c r="E58" s="108"/>
      <c r="F58" s="108"/>
      <c r="G58" s="109"/>
      <c r="H58" s="110" t="s">
        <v>77</v>
      </c>
      <c r="I58" s="110"/>
      <c r="J58" s="55" t="s">
        <v>74</v>
      </c>
    </row>
    <row r="59" spans="2:10" s="6" customFormat="1" ht="15" customHeight="1" x14ac:dyDescent="0.25">
      <c r="B59" s="111" t="s">
        <v>79</v>
      </c>
      <c r="C59" s="112"/>
      <c r="D59" s="111" t="s">
        <v>80</v>
      </c>
      <c r="E59" s="113"/>
      <c r="F59" s="113"/>
      <c r="G59" s="112"/>
      <c r="H59" s="114">
        <f>+I40-H56</f>
        <v>4</v>
      </c>
      <c r="I59" s="114"/>
      <c r="J59" s="54">
        <f>+H59*$C$6</f>
        <v>32</v>
      </c>
    </row>
    <row r="60" spans="2:10" s="6" customFormat="1" ht="6.75" customHeight="1" x14ac:dyDescent="0.25"/>
    <row r="61" spans="2:10" s="6" customFormat="1" x14ac:dyDescent="0.25">
      <c r="B61" s="115" t="s">
        <v>81</v>
      </c>
      <c r="C61" s="118"/>
      <c r="D61" s="119"/>
      <c r="E61" s="119"/>
      <c r="F61" s="119"/>
      <c r="G61" s="119"/>
      <c r="H61" s="119"/>
      <c r="I61" s="119"/>
      <c r="J61" s="120"/>
    </row>
    <row r="62" spans="2:10" s="6" customFormat="1" x14ac:dyDescent="0.25">
      <c r="B62" s="116"/>
      <c r="C62" s="121"/>
      <c r="D62" s="122"/>
      <c r="E62" s="122"/>
      <c r="F62" s="122"/>
      <c r="G62" s="122"/>
      <c r="H62" s="122"/>
      <c r="I62" s="122"/>
      <c r="J62" s="123"/>
    </row>
    <row r="63" spans="2:10" s="6" customFormat="1" x14ac:dyDescent="0.25">
      <c r="B63" s="117"/>
      <c r="C63" s="124"/>
      <c r="D63" s="125"/>
      <c r="E63" s="125"/>
      <c r="F63" s="125"/>
      <c r="G63" s="125"/>
      <c r="H63" s="125"/>
      <c r="I63" s="125"/>
      <c r="J63" s="126"/>
    </row>
    <row r="64" spans="2:10" s="6" customFormat="1" ht="5.25" customHeight="1" x14ac:dyDescent="0.25">
      <c r="B64" s="11"/>
      <c r="C64" s="11"/>
      <c r="D64" s="11"/>
      <c r="E64" s="11"/>
      <c r="F64" s="11"/>
      <c r="G64" s="11"/>
      <c r="H64" s="11"/>
      <c r="I64" s="11"/>
      <c r="J64" s="11"/>
    </row>
    <row r="65" spans="2:10" s="6" customFormat="1" x14ac:dyDescent="0.25">
      <c r="B65" s="99" t="s">
        <v>73</v>
      </c>
      <c r="C65" s="99"/>
      <c r="D65" s="99"/>
      <c r="E65" s="99"/>
      <c r="F65" s="99" t="s">
        <v>72</v>
      </c>
      <c r="G65" s="99"/>
      <c r="H65" s="99"/>
      <c r="I65" s="99"/>
      <c r="J65" s="99"/>
    </row>
    <row r="66" spans="2:10" s="6" customFormat="1" ht="40.5" customHeight="1" x14ac:dyDescent="0.25">
      <c r="B66" s="127" t="s">
        <v>69</v>
      </c>
      <c r="C66" s="127"/>
      <c r="D66" s="127"/>
      <c r="E66" s="127"/>
      <c r="F66" s="127" t="s">
        <v>69</v>
      </c>
      <c r="G66" s="127"/>
      <c r="H66" s="127"/>
      <c r="I66" s="127"/>
      <c r="J66" s="127"/>
    </row>
    <row r="67" spans="2:10" s="6" customFormat="1" x14ac:dyDescent="0.25">
      <c r="B67" s="127" t="s">
        <v>70</v>
      </c>
      <c r="C67" s="127"/>
      <c r="D67" s="127"/>
      <c r="E67" s="127"/>
      <c r="F67" s="127" t="s">
        <v>70</v>
      </c>
      <c r="G67" s="127"/>
      <c r="H67" s="127"/>
      <c r="I67" s="127"/>
      <c r="J67" s="127"/>
    </row>
    <row r="68" spans="2:10" s="6" customFormat="1" x14ac:dyDescent="0.25">
      <c r="B68" s="127" t="s">
        <v>71</v>
      </c>
      <c r="C68" s="127"/>
      <c r="D68" s="127"/>
      <c r="E68" s="127"/>
      <c r="F68" s="127" t="s">
        <v>71</v>
      </c>
      <c r="G68" s="127"/>
      <c r="H68" s="127"/>
      <c r="I68" s="127"/>
      <c r="J68" s="127"/>
    </row>
  </sheetData>
  <protectedRanges>
    <protectedRange algorithmName="SHA-512" hashValue="DEhtgLWWX1fGTfY6/jrV83UQn2eRyEcf52ixXqwJG1h9snypFLTtsrlTn4v+3Jfc8qsPtJTcbYO5FAd7DzT8Lw==" saltValue="QsONzCYV9PF/Cm9GQzUNrg==" spinCount="100000" sqref="B2:B4" name="Rango1_1"/>
  </protectedRanges>
  <mergeCells count="100">
    <mergeCell ref="B67:E67"/>
    <mergeCell ref="B68:E68"/>
    <mergeCell ref="F66:J66"/>
    <mergeCell ref="F67:J67"/>
    <mergeCell ref="F68:J68"/>
    <mergeCell ref="C3:G3"/>
    <mergeCell ref="F65:J65"/>
    <mergeCell ref="B65:E65"/>
    <mergeCell ref="B66:E66"/>
    <mergeCell ref="H59:I59"/>
    <mergeCell ref="B58:G58"/>
    <mergeCell ref="B59:C59"/>
    <mergeCell ref="D59:G59"/>
    <mergeCell ref="B61:B63"/>
    <mergeCell ref="C61:J63"/>
    <mergeCell ref="B56:G56"/>
    <mergeCell ref="B32:H32"/>
    <mergeCell ref="H58:I58"/>
    <mergeCell ref="D45:G45"/>
    <mergeCell ref="D46:G46"/>
    <mergeCell ref="D47:G47"/>
    <mergeCell ref="D55:G55"/>
    <mergeCell ref="H56:I56"/>
    <mergeCell ref="H51:I51"/>
    <mergeCell ref="H52:I52"/>
    <mergeCell ref="H53:I53"/>
    <mergeCell ref="H54:I54"/>
    <mergeCell ref="H55:I55"/>
    <mergeCell ref="D51:G51"/>
    <mergeCell ref="D52:G52"/>
    <mergeCell ref="H48:I48"/>
    <mergeCell ref="H49:I49"/>
    <mergeCell ref="H50:I50"/>
    <mergeCell ref="D53:G53"/>
    <mergeCell ref="D54:G54"/>
    <mergeCell ref="D48:G48"/>
    <mergeCell ref="D49:G49"/>
    <mergeCell ref="D50:G50"/>
    <mergeCell ref="D44:G44"/>
    <mergeCell ref="H44:I44"/>
    <mergeCell ref="H45:I45"/>
    <mergeCell ref="H46:I46"/>
    <mergeCell ref="H47:I47"/>
    <mergeCell ref="D43:G43"/>
    <mergeCell ref="H43:I43"/>
    <mergeCell ref="D21:G21"/>
    <mergeCell ref="D22:G22"/>
    <mergeCell ref="B34:H34"/>
    <mergeCell ref="B35:H35"/>
    <mergeCell ref="B36:H36"/>
    <mergeCell ref="B30:C30"/>
    <mergeCell ref="B33:H33"/>
    <mergeCell ref="D23:G23"/>
    <mergeCell ref="H22:I22"/>
    <mergeCell ref="H23:I23"/>
    <mergeCell ref="B38:H38"/>
    <mergeCell ref="H18:I18"/>
    <mergeCell ref="H19:I19"/>
    <mergeCell ref="H20:I20"/>
    <mergeCell ref="H21:I21"/>
    <mergeCell ref="D18:G18"/>
    <mergeCell ref="D19:G19"/>
    <mergeCell ref="D20:G20"/>
    <mergeCell ref="H13:I13"/>
    <mergeCell ref="H14:I14"/>
    <mergeCell ref="H15:I15"/>
    <mergeCell ref="H16:I16"/>
    <mergeCell ref="H17:I17"/>
    <mergeCell ref="B37:H37"/>
    <mergeCell ref="B42:J42"/>
    <mergeCell ref="L6:O6"/>
    <mergeCell ref="D6:D9"/>
    <mergeCell ref="E25:F25"/>
    <mergeCell ref="G25:H25"/>
    <mergeCell ref="E6:I6"/>
    <mergeCell ref="E7:H7"/>
    <mergeCell ref="E8:H8"/>
    <mergeCell ref="B39:H39"/>
    <mergeCell ref="B31:C31"/>
    <mergeCell ref="B40:H40"/>
    <mergeCell ref="E9:H9"/>
    <mergeCell ref="B28:C28"/>
    <mergeCell ref="B29:C29"/>
    <mergeCell ref="H12:I12"/>
    <mergeCell ref="B2:B4"/>
    <mergeCell ref="L7:O7"/>
    <mergeCell ref="B25:C25"/>
    <mergeCell ref="B26:C26"/>
    <mergeCell ref="B27:C27"/>
    <mergeCell ref="C2:J2"/>
    <mergeCell ref="H3:J3"/>
    <mergeCell ref="C4:J4"/>
    <mergeCell ref="D11:G11"/>
    <mergeCell ref="H11:I11"/>
    <mergeCell ref="D12:G12"/>
    <mergeCell ref="D13:G13"/>
    <mergeCell ref="D14:G14"/>
    <mergeCell ref="D15:G15"/>
    <mergeCell ref="D16:G16"/>
    <mergeCell ref="D17:G17"/>
  </mergeCells>
  <pageMargins left="0.7" right="0.7" top="0.75" bottom="0.75" header="0.3" footer="0.3"/>
  <pageSetup scale="59" orientation="portrait" r:id="rId1"/>
  <headerFooter>
    <oddFooter xml:space="preserve">&amp;L&amp;8Avenida Calle 26 No. 69-76 Edificio Elemento, Torre AIRE - Piso 3 - CP 111071 
PBX:(+57) 601-3779555 - Información: Línea 195 
Sede Operativa - Atención al Ciudadano: Calle 22D No. 120-40 
www.umv.gov.co&amp;C&amp;8CIM-FM-XXX
Página &amp;P de &amp;N
</oddFooter>
  </headerFooter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BF95B3338CD1B4E897BD2BA07C8FDBA" ma:contentTypeVersion="14" ma:contentTypeDescription="Crear nuevo documento." ma:contentTypeScope="" ma:versionID="9695c7ecbb97bdd697cbf9ea18d95b0f">
  <xsd:schema xmlns:xsd="http://www.w3.org/2001/XMLSchema" xmlns:xs="http://www.w3.org/2001/XMLSchema" xmlns:p="http://schemas.microsoft.com/office/2006/metadata/properties" xmlns:ns3="034748ac-ef01-4555-bfe2-206a421643ac" xmlns:ns4="1b931126-8670-4399-af7e-219288fb514b" targetNamespace="http://schemas.microsoft.com/office/2006/metadata/properties" ma:root="true" ma:fieldsID="619a74215dd34a2d0446bcf53742aca4" ns3:_="" ns4:_="">
    <xsd:import namespace="034748ac-ef01-4555-bfe2-206a421643ac"/>
    <xsd:import namespace="1b931126-8670-4399-af7e-219288fb514b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Location" minOccurs="0"/>
                <xsd:element ref="ns4:MediaServiceOCR" minOccurs="0"/>
                <xsd:element ref="ns4:MediaServiceEventHashCode" minOccurs="0"/>
                <xsd:element ref="ns4:MediaServiceGenerationTime" minOccurs="0"/>
                <xsd:element ref="ns4:MediaServiceAutoKeyPoints" minOccurs="0"/>
                <xsd:element ref="ns4:MediaServiceKeyPoints" minOccurs="0"/>
                <xsd:element ref="ns4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34748ac-ef01-4555-bfe2-206a421643a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description="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931126-8670-4399-af7e-219288fb51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MediaServiceAutoTags" ma:internalName="MediaServiceAutoTags" ma:readOnly="true">
      <xsd:simpleType>
        <xsd:restriction base="dms:Text"/>
      </xsd:simpleType>
    </xsd:element>
    <xsd:element name="MediaServiceLocation" ma:index="15" nillable="true" ma:displayName="MediaServiceLocation" ma:internalName="MediaServiceLocation" ma:readOnly="true">
      <xsd:simpleType>
        <xsd:restriction base="dms:Text"/>
      </xsd:simpleType>
    </xsd:element>
    <xsd:element name="MediaServiceOCR" ma:index="16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BE7864B-8186-4D23-98D1-663F6E371BF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34748ac-ef01-4555-bfe2-206a421643ac"/>
    <ds:schemaRef ds:uri="1b931126-8670-4399-af7e-219288fb514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BEDDA73-D0F2-4B50-B516-F9165D215A6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38EBAF8-16AF-4051-94F6-3766D731FBFE}">
  <ds:schemaRefs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1b931126-8670-4399-af7e-219288fb514b"/>
    <ds:schemaRef ds:uri="http://purl.org/dc/terms/"/>
    <ds:schemaRef ds:uri="http://purl.org/dc/dcmitype/"/>
    <ds:schemaRef ds:uri="http://schemas.microsoft.com/office/infopath/2007/PartnerControls"/>
    <ds:schemaRef ds:uri="034748ac-ef01-4555-bfe2-206a421643ac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CEI-FM-020</vt:lpstr>
      <vt:lpstr>EJEMPLO</vt:lpstr>
      <vt:lpstr>'CEI-FM-020'!Área_de_impresión</vt:lpstr>
      <vt:lpstr>EJEMPLO!Área_de_impresión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Angela Maria Correa Covelli</dc:creator>
  <cp:lastModifiedBy>Paula Ruiz Camacho</cp:lastModifiedBy>
  <dcterms:created xsi:type="dcterms:W3CDTF">2022-04-03T20:59:54Z</dcterms:created>
  <dcterms:modified xsi:type="dcterms:W3CDTF">2023-11-28T13:12:25Z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0x0101001BF95B3338CD1B4E897BD2BA07C8FDBA</vt:lpwstr>
  </property>
</Properties>
</file>